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drawings/drawing3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pivotTables/pivotTable2.xml" ContentType="application/vnd.openxmlformats-officedocument.spreadsheetml.pivotTable+xml"/>
  <Override PartName="/xl/drawings/drawing4.xml" ContentType="application/vnd.openxmlformats-officedocument.drawing+xml"/>
  <Override PartName="/xl/slicers/slicer2.xml" ContentType="application/vnd.ms-excel.slicer+xml"/>
  <Override PartName="/xl/pivotTables/pivotTable3.xml" ContentType="application/vnd.openxmlformats-officedocument.spreadsheetml.pivotTable+xml"/>
  <Override PartName="/xl/drawings/drawing5.xml" ContentType="application/vnd.openxmlformats-officedocument.drawing+xml"/>
  <Override PartName="/xl/slicers/slicer3.xml" ContentType="application/vnd.ms-excel.slicer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backupFile="1" defaultThemeVersion="124226"/>
  <bookViews>
    <workbookView xWindow="90" yWindow="15" windowWidth="22095" windowHeight="12165" tabRatio="806"/>
  </bookViews>
  <sheets>
    <sheet name="使い方" sheetId="27" r:id="rId1"/>
    <sheet name="使い方（スライサー）" sheetId="28" r:id="rId2"/>
    <sheet name="う蝕有病者率・自治体ﾗﾝﾝｷﾝｸﾞ・3y" sheetId="24" r:id="rId3"/>
    <sheet name="う蝕有病者率・自治体別・3y" sheetId="23" r:id="rId4"/>
    <sheet name="受診児数・自治体別・3y" sheetId="22" r:id="rId5"/>
    <sheet name="3y【リスト】" sheetId="21" r:id="rId6"/>
  </sheets>
  <definedNames>
    <definedName name="_xlnm._FilterDatabase" localSheetId="5" hidden="1">'3y【リスト】'!$A$1:$AM$2205</definedName>
    <definedName name="スライサー_自治体3区分・名称3">#N/A</definedName>
    <definedName name="スライサー_自治体3区分・名称31">#N/A</definedName>
    <definedName name="スライサー_自治体3区分・名称311">#N/A</definedName>
    <definedName name="スライサー_年度">#N/A</definedName>
  </definedNames>
  <calcPr calcId="145621"/>
  <pivotCaches>
    <pivotCache cacheId="11" r:id="rId7"/>
  </pivotCaches>
  <extLst>
    <ext xmlns:x14="http://schemas.microsoft.com/office/spreadsheetml/2009/9/main" uri="{BBE1A952-AA13-448e-AADC-164F8A28A991}">
      <x14:slicerCaches>
        <x14:slicerCache r:id="rId8"/>
        <x14:slicerCache r:id="rId9"/>
        <x14:slicerCache r:id="rId10"/>
        <x14:slicerCache r:id="rId11"/>
      </x14:slicerCaches>
    </ext>
    <ext xmlns:x14="http://schemas.microsoft.com/office/spreadsheetml/2009/9/main" uri="{79F54976-1DA5-4618-B147-4CDE4B953A38}">
      <x14:workbookPr/>
    </ext>
  </extLst>
</workbook>
</file>

<file path=xl/calcChain.xml><?xml version="1.0" encoding="utf-8"?>
<calcChain xmlns="http://schemas.openxmlformats.org/spreadsheetml/2006/main">
  <c r="W1460" i="21" l="1"/>
  <c r="X1460" i="21"/>
  <c r="Y1460" i="21"/>
  <c r="Z1460" i="21"/>
  <c r="AA1460" i="21"/>
  <c r="AB1460" i="21"/>
  <c r="W1461" i="21"/>
  <c r="X1461" i="21"/>
  <c r="Y1461" i="21"/>
  <c r="Z1461" i="21"/>
  <c r="AA1461" i="21"/>
  <c r="AB1461" i="21"/>
  <c r="W1462" i="21"/>
  <c r="X1462" i="21"/>
  <c r="Y1462" i="21"/>
  <c r="Z1462" i="21"/>
  <c r="AA1462" i="21"/>
  <c r="AB1462" i="21"/>
  <c r="W1463" i="21"/>
  <c r="X1463" i="21"/>
  <c r="Y1463" i="21"/>
  <c r="Z1463" i="21"/>
  <c r="AA1463" i="21"/>
  <c r="AB1463" i="21"/>
  <c r="W1464" i="21"/>
  <c r="X1464" i="21"/>
  <c r="Y1464" i="21"/>
  <c r="Z1464" i="21"/>
  <c r="AA1464" i="21"/>
  <c r="AB1464" i="21"/>
  <c r="W1465" i="21"/>
  <c r="X1465" i="21"/>
  <c r="Y1465" i="21"/>
  <c r="Z1465" i="21"/>
  <c r="AA1465" i="21"/>
  <c r="AB1465" i="21"/>
  <c r="W1466" i="21"/>
  <c r="X1466" i="21"/>
  <c r="Y1466" i="21"/>
  <c r="Z1466" i="21"/>
  <c r="AA1466" i="21"/>
  <c r="AB1466" i="21"/>
  <c r="W1467" i="21"/>
  <c r="X1467" i="21"/>
  <c r="Y1467" i="21"/>
  <c r="Z1467" i="21"/>
  <c r="AA1467" i="21"/>
  <c r="AB1467" i="21"/>
  <c r="W1468" i="21"/>
  <c r="X1468" i="21"/>
  <c r="Y1468" i="21"/>
  <c r="Z1468" i="21"/>
  <c r="AA1468" i="21"/>
  <c r="AB1468" i="21"/>
  <c r="W1469" i="21"/>
  <c r="X1469" i="21"/>
  <c r="Y1469" i="21"/>
  <c r="Z1469" i="21"/>
  <c r="AA1469" i="21"/>
  <c r="AB1469" i="21"/>
  <c r="W1470" i="21"/>
  <c r="X1470" i="21"/>
  <c r="Y1470" i="21"/>
  <c r="Z1470" i="21"/>
  <c r="AA1470" i="21"/>
  <c r="AB1470" i="21"/>
  <c r="W1471" i="21"/>
  <c r="X1471" i="21"/>
  <c r="Y1471" i="21"/>
  <c r="Z1471" i="21"/>
  <c r="AA1471" i="21"/>
  <c r="AB1471" i="21"/>
  <c r="W1472" i="21"/>
  <c r="X1472" i="21"/>
  <c r="Y1472" i="21"/>
  <c r="Z1472" i="21"/>
  <c r="AA1472" i="21"/>
  <c r="AB1472" i="21"/>
  <c r="W1473" i="21"/>
  <c r="X1473" i="21"/>
  <c r="Y1473" i="21"/>
  <c r="Z1473" i="21"/>
  <c r="AA1473" i="21"/>
  <c r="AB1473" i="21"/>
  <c r="W1474" i="21"/>
  <c r="X1474" i="21"/>
  <c r="Y1474" i="21"/>
  <c r="Z1474" i="21"/>
  <c r="AA1474" i="21"/>
  <c r="AB1474" i="21"/>
  <c r="W1475" i="21"/>
  <c r="X1475" i="21"/>
  <c r="Y1475" i="21"/>
  <c r="Z1475" i="21"/>
  <c r="AA1475" i="21"/>
  <c r="AB1475" i="21"/>
  <c r="W1476" i="21"/>
  <c r="X1476" i="21"/>
  <c r="Y1476" i="21"/>
  <c r="Z1476" i="21"/>
  <c r="AA1476" i="21"/>
  <c r="AB1476" i="21"/>
  <c r="W1477" i="21"/>
  <c r="X1477" i="21"/>
  <c r="Y1477" i="21"/>
  <c r="Z1477" i="21"/>
  <c r="AA1477" i="21"/>
  <c r="AB1477" i="21"/>
  <c r="W1478" i="21"/>
  <c r="X1478" i="21"/>
  <c r="Y1478" i="21"/>
  <c r="Z1478" i="21"/>
  <c r="AA1478" i="21"/>
  <c r="AB1478" i="21"/>
  <c r="W1479" i="21"/>
  <c r="X1479" i="21"/>
  <c r="Y1479" i="21"/>
  <c r="Z1479" i="21"/>
  <c r="AA1479" i="21"/>
  <c r="AB1479" i="21"/>
  <c r="W1480" i="21"/>
  <c r="X1480" i="21"/>
  <c r="Y1480" i="21"/>
  <c r="Z1480" i="21"/>
  <c r="AA1480" i="21"/>
  <c r="AB1480" i="21"/>
  <c r="W1481" i="21"/>
  <c r="X1481" i="21"/>
  <c r="Y1481" i="21"/>
  <c r="Z1481" i="21"/>
  <c r="AA1481" i="21"/>
  <c r="AB1481" i="21"/>
  <c r="W1482" i="21"/>
  <c r="X1482" i="21"/>
  <c r="Y1482" i="21"/>
  <c r="Z1482" i="21"/>
  <c r="AA1482" i="21"/>
  <c r="AB1482" i="21"/>
  <c r="W1483" i="21"/>
  <c r="X1483" i="21"/>
  <c r="Y1483" i="21"/>
  <c r="Z1483" i="21"/>
  <c r="AA1483" i="21"/>
  <c r="AB1483" i="21"/>
  <c r="W1484" i="21"/>
  <c r="X1484" i="21"/>
  <c r="Y1484" i="21"/>
  <c r="Z1484" i="21"/>
  <c r="AA1484" i="21"/>
  <c r="AB1484" i="21"/>
  <c r="W1485" i="21"/>
  <c r="X1485" i="21"/>
  <c r="Y1485" i="21"/>
  <c r="Z1485" i="21"/>
  <c r="AA1485" i="21"/>
  <c r="AB1485" i="21"/>
  <c r="W1486" i="21"/>
  <c r="X1486" i="21"/>
  <c r="Y1486" i="21"/>
  <c r="Z1486" i="21"/>
  <c r="AA1486" i="21"/>
  <c r="AB1486" i="21"/>
  <c r="W1487" i="21"/>
  <c r="X1487" i="21"/>
  <c r="Y1487" i="21"/>
  <c r="Z1487" i="21"/>
  <c r="AA1487" i="21"/>
  <c r="AB1487" i="21"/>
  <c r="W1488" i="21"/>
  <c r="X1488" i="21"/>
  <c r="Y1488" i="21"/>
  <c r="Z1488" i="21"/>
  <c r="AA1488" i="21"/>
  <c r="AB1488" i="21"/>
  <c r="W1489" i="21"/>
  <c r="X1489" i="21"/>
  <c r="Y1489" i="21"/>
  <c r="Z1489" i="21"/>
  <c r="AA1489" i="21"/>
  <c r="AB1489" i="21"/>
  <c r="W1490" i="21"/>
  <c r="X1490" i="21"/>
  <c r="Y1490" i="21"/>
  <c r="Z1490" i="21"/>
  <c r="AA1490" i="21"/>
  <c r="AB1490" i="21"/>
  <c r="W1491" i="21"/>
  <c r="X1491" i="21"/>
  <c r="Y1491" i="21"/>
  <c r="Z1491" i="21"/>
  <c r="AA1491" i="21"/>
  <c r="AB1491" i="21"/>
  <c r="W1492" i="21"/>
  <c r="X1492" i="21"/>
  <c r="Y1492" i="21"/>
  <c r="Z1492" i="21"/>
  <c r="AA1492" i="21"/>
  <c r="AB1492" i="21"/>
  <c r="W1493" i="21"/>
  <c r="X1493" i="21"/>
  <c r="Y1493" i="21"/>
  <c r="Z1493" i="21"/>
  <c r="AA1493" i="21"/>
  <c r="AB1493" i="21"/>
  <c r="W1494" i="21"/>
  <c r="X1494" i="21"/>
  <c r="Y1494" i="21"/>
  <c r="Z1494" i="21"/>
  <c r="AA1494" i="21"/>
  <c r="AB1494" i="21"/>
  <c r="W1495" i="21"/>
  <c r="X1495" i="21"/>
  <c r="Y1495" i="21"/>
  <c r="Z1495" i="21"/>
  <c r="AA1495" i="21"/>
  <c r="AB1495" i="21"/>
  <c r="W1496" i="21"/>
  <c r="X1496" i="21"/>
  <c r="Y1496" i="21"/>
  <c r="Z1496" i="21"/>
  <c r="AA1496" i="21"/>
  <c r="AB1496" i="21"/>
  <c r="W1497" i="21"/>
  <c r="X1497" i="21"/>
  <c r="Y1497" i="21"/>
  <c r="Z1497" i="21"/>
  <c r="AA1497" i="21"/>
  <c r="AB1497" i="21"/>
  <c r="W1498" i="21"/>
  <c r="X1498" i="21"/>
  <c r="Y1498" i="21"/>
  <c r="Z1498" i="21"/>
  <c r="AA1498" i="21"/>
  <c r="AB1498" i="21"/>
  <c r="W1499" i="21"/>
  <c r="X1499" i="21"/>
  <c r="Y1499" i="21"/>
  <c r="Z1499" i="21"/>
  <c r="AA1499" i="21"/>
  <c r="AB1499" i="21"/>
  <c r="W1500" i="21"/>
  <c r="X1500" i="21"/>
  <c r="Y1500" i="21"/>
  <c r="Z1500" i="21"/>
  <c r="AA1500" i="21"/>
  <c r="AB1500" i="21"/>
  <c r="W1501" i="21"/>
  <c r="X1501" i="21"/>
  <c r="Y1501" i="21"/>
  <c r="Z1501" i="21"/>
  <c r="AA1501" i="21"/>
  <c r="AB1501" i="21"/>
  <c r="W1502" i="21"/>
  <c r="X1502" i="21"/>
  <c r="Y1502" i="21"/>
  <c r="Z1502" i="21"/>
  <c r="AA1502" i="21"/>
  <c r="AB1502" i="21"/>
  <c r="W1503" i="21"/>
  <c r="X1503" i="21"/>
  <c r="Y1503" i="21"/>
  <c r="Z1503" i="21"/>
  <c r="AA1503" i="21"/>
  <c r="AB1503" i="21"/>
  <c r="W1504" i="21"/>
  <c r="X1504" i="21"/>
  <c r="Y1504" i="21"/>
  <c r="Z1504" i="21"/>
  <c r="AA1504" i="21"/>
  <c r="AB1504" i="21"/>
  <c r="W1505" i="21"/>
  <c r="X1505" i="21"/>
  <c r="Y1505" i="21"/>
  <c r="Z1505" i="21"/>
  <c r="AA1505" i="21"/>
  <c r="AB1505" i="21"/>
  <c r="W1506" i="21"/>
  <c r="X1506" i="21"/>
  <c r="Y1506" i="21"/>
  <c r="Z1506" i="21"/>
  <c r="AA1506" i="21"/>
  <c r="AB1506" i="21"/>
  <c r="W1507" i="21"/>
  <c r="X1507" i="21"/>
  <c r="Y1507" i="21"/>
  <c r="Z1507" i="21"/>
  <c r="AA1507" i="21"/>
  <c r="AB1507" i="21"/>
  <c r="W1508" i="21"/>
  <c r="X1508" i="21"/>
  <c r="Y1508" i="21"/>
  <c r="Z1508" i="21"/>
  <c r="AA1508" i="21"/>
  <c r="AB1508" i="21"/>
  <c r="W1509" i="21"/>
  <c r="X1509" i="21"/>
  <c r="Y1509" i="21"/>
  <c r="Z1509" i="21"/>
  <c r="AA1509" i="21"/>
  <c r="AB1509" i="21"/>
  <c r="W1510" i="21"/>
  <c r="X1510" i="21"/>
  <c r="Y1510" i="21"/>
  <c r="Z1510" i="21"/>
  <c r="AA1510" i="21"/>
  <c r="AB1510" i="21"/>
  <c r="W1511" i="21"/>
  <c r="X1511" i="21"/>
  <c r="Y1511" i="21"/>
  <c r="Z1511" i="21"/>
  <c r="AA1511" i="21"/>
  <c r="AB1511" i="21"/>
  <c r="W1512" i="21"/>
  <c r="X1512" i="21"/>
  <c r="Y1512" i="21"/>
  <c r="Z1512" i="21"/>
  <c r="AA1512" i="21"/>
  <c r="AB1512" i="21"/>
  <c r="W1513" i="21"/>
  <c r="X1513" i="21"/>
  <c r="Y1513" i="21"/>
  <c r="Z1513" i="21"/>
  <c r="AA1513" i="21"/>
  <c r="AB1513" i="21"/>
  <c r="W1514" i="21"/>
  <c r="X1514" i="21"/>
  <c r="Y1514" i="21"/>
  <c r="Z1514" i="21"/>
  <c r="AA1514" i="21"/>
  <c r="AB1514" i="21"/>
  <c r="W1515" i="21"/>
  <c r="X1515" i="21"/>
  <c r="Y1515" i="21"/>
  <c r="Z1515" i="21"/>
  <c r="AA1515" i="21"/>
  <c r="AB1515" i="21"/>
  <c r="W1516" i="21"/>
  <c r="X1516" i="21"/>
  <c r="Y1516" i="21"/>
  <c r="Z1516" i="21"/>
  <c r="AA1516" i="21"/>
  <c r="AB1516" i="21"/>
  <c r="W1517" i="21"/>
  <c r="X1517" i="21"/>
  <c r="Y1517" i="21"/>
  <c r="Z1517" i="21"/>
  <c r="AA1517" i="21"/>
  <c r="AB1517" i="21"/>
  <c r="W1518" i="21"/>
  <c r="X1518" i="21"/>
  <c r="Y1518" i="21"/>
  <c r="Z1518" i="21"/>
  <c r="AA1518" i="21"/>
  <c r="AB1518" i="21"/>
  <c r="W1519" i="21"/>
  <c r="X1519" i="21"/>
  <c r="Y1519" i="21"/>
  <c r="Z1519" i="21"/>
  <c r="AA1519" i="21"/>
  <c r="AB1519" i="21"/>
  <c r="W1520" i="21"/>
  <c r="X1520" i="21"/>
  <c r="Y1520" i="21"/>
  <c r="Z1520" i="21"/>
  <c r="AA1520" i="21"/>
  <c r="AB1520" i="21"/>
  <c r="W1521" i="21"/>
  <c r="X1521" i="21"/>
  <c r="Y1521" i="21"/>
  <c r="Z1521" i="21"/>
  <c r="AA1521" i="21"/>
  <c r="AB1521" i="21"/>
  <c r="W1522" i="21"/>
  <c r="X1522" i="21"/>
  <c r="Y1522" i="21"/>
  <c r="Z1522" i="21"/>
  <c r="AA1522" i="21"/>
  <c r="AB1522" i="21"/>
  <c r="W1523" i="21"/>
  <c r="X1523" i="21"/>
  <c r="Y1523" i="21"/>
  <c r="Z1523" i="21"/>
  <c r="AA1523" i="21"/>
  <c r="AB1523" i="21"/>
  <c r="W1524" i="21"/>
  <c r="X1524" i="21"/>
  <c r="Y1524" i="21"/>
  <c r="Z1524" i="21"/>
  <c r="AA1524" i="21"/>
  <c r="AB1524" i="21"/>
  <c r="W1525" i="21"/>
  <c r="X1525" i="21"/>
  <c r="Y1525" i="21"/>
  <c r="Z1525" i="21"/>
  <c r="AA1525" i="21"/>
  <c r="AB1525" i="21"/>
  <c r="W1526" i="21"/>
  <c r="X1526" i="21"/>
  <c r="Y1526" i="21"/>
  <c r="Z1526" i="21"/>
  <c r="AA1526" i="21"/>
  <c r="AB1526" i="21"/>
  <c r="W1527" i="21"/>
  <c r="X1527" i="21"/>
  <c r="Y1527" i="21"/>
  <c r="Z1527" i="21"/>
  <c r="AA1527" i="21"/>
  <c r="AB1527" i="21"/>
  <c r="W1528" i="21"/>
  <c r="X1528" i="21"/>
  <c r="Y1528" i="21"/>
  <c r="Z1528" i="21"/>
  <c r="AA1528" i="21"/>
  <c r="AB1528" i="21"/>
  <c r="W1529" i="21"/>
  <c r="X1529" i="21"/>
  <c r="Y1529" i="21"/>
  <c r="Z1529" i="21"/>
  <c r="AA1529" i="21"/>
  <c r="AB1529" i="21"/>
  <c r="W1530" i="21"/>
  <c r="X1530" i="21"/>
  <c r="Y1530" i="21"/>
  <c r="Z1530" i="21"/>
  <c r="AA1530" i="21"/>
  <c r="AB1530" i="21"/>
  <c r="W1531" i="21"/>
  <c r="X1531" i="21"/>
  <c r="Y1531" i="21"/>
  <c r="Z1531" i="21"/>
  <c r="AA1531" i="21"/>
  <c r="AB1531" i="21"/>
  <c r="W1532" i="21"/>
  <c r="X1532" i="21"/>
  <c r="Y1532" i="21"/>
  <c r="Z1532" i="21"/>
  <c r="AA1532" i="21"/>
  <c r="AB1532" i="21"/>
  <c r="W1533" i="21"/>
  <c r="X1533" i="21"/>
  <c r="Y1533" i="21"/>
  <c r="Z1533" i="21"/>
  <c r="AA1533" i="21"/>
  <c r="AB1533" i="21"/>
  <c r="W1534" i="21"/>
  <c r="X1534" i="21"/>
  <c r="Y1534" i="21"/>
  <c r="Z1534" i="21"/>
  <c r="AA1534" i="21"/>
  <c r="AB1534" i="21"/>
  <c r="W1535" i="21"/>
  <c r="X1535" i="21"/>
  <c r="Y1535" i="21"/>
  <c r="Z1535" i="21"/>
  <c r="AA1535" i="21"/>
  <c r="AB1535" i="21"/>
  <c r="W1536" i="21"/>
  <c r="X1536" i="21"/>
  <c r="Y1536" i="21"/>
  <c r="Z1536" i="21"/>
  <c r="AA1536" i="21"/>
  <c r="AB1536" i="21"/>
  <c r="W1537" i="21"/>
  <c r="X1537" i="21"/>
  <c r="Y1537" i="21"/>
  <c r="Z1537" i="21"/>
  <c r="AA1537" i="21"/>
  <c r="AB1537" i="21"/>
  <c r="W1538" i="21"/>
  <c r="X1538" i="21"/>
  <c r="Y1538" i="21"/>
  <c r="Z1538" i="21"/>
  <c r="AA1538" i="21"/>
  <c r="AB1538" i="21"/>
  <c r="W1539" i="21"/>
  <c r="X1539" i="21"/>
  <c r="Y1539" i="21"/>
  <c r="Z1539" i="21"/>
  <c r="AA1539" i="21"/>
  <c r="AB1539" i="21"/>
  <c r="W1540" i="21"/>
  <c r="X1540" i="21"/>
  <c r="Y1540" i="21"/>
  <c r="Z1540" i="21"/>
  <c r="AA1540" i="21"/>
  <c r="AB1540" i="21"/>
  <c r="W1541" i="21"/>
  <c r="X1541" i="21"/>
  <c r="Y1541" i="21"/>
  <c r="Z1541" i="21"/>
  <c r="AA1541" i="21"/>
  <c r="AB1541" i="21"/>
  <c r="W1542" i="21"/>
  <c r="X1542" i="21"/>
  <c r="Y1542" i="21"/>
  <c r="Z1542" i="21"/>
  <c r="AA1542" i="21"/>
  <c r="AB1542" i="21"/>
  <c r="W1543" i="21"/>
  <c r="X1543" i="21"/>
  <c r="Y1543" i="21"/>
  <c r="Z1543" i="21"/>
  <c r="AA1543" i="21"/>
  <c r="AB1543" i="21"/>
  <c r="W1544" i="21"/>
  <c r="X1544" i="21"/>
  <c r="Y1544" i="21"/>
  <c r="Z1544" i="21"/>
  <c r="AA1544" i="21"/>
  <c r="AB1544" i="21"/>
  <c r="W1545" i="21"/>
  <c r="X1545" i="21"/>
  <c r="Y1545" i="21"/>
  <c r="Z1545" i="21"/>
  <c r="AA1545" i="21"/>
  <c r="AB1545" i="21"/>
  <c r="W1546" i="21"/>
  <c r="X1546" i="21"/>
  <c r="Y1546" i="21"/>
  <c r="Z1546" i="21"/>
  <c r="AA1546" i="21"/>
  <c r="AB1546" i="21"/>
  <c r="W1547" i="21"/>
  <c r="X1547" i="21"/>
  <c r="Y1547" i="21"/>
  <c r="Z1547" i="21"/>
  <c r="AA1547" i="21"/>
  <c r="AB1547" i="21"/>
  <c r="W1548" i="21"/>
  <c r="X1548" i="21"/>
  <c r="Y1548" i="21"/>
  <c r="Z1548" i="21"/>
  <c r="AA1548" i="21"/>
  <c r="AB1548" i="21"/>
  <c r="W1549" i="21"/>
  <c r="X1549" i="21"/>
  <c r="Y1549" i="21"/>
  <c r="Z1549" i="21"/>
  <c r="AA1549" i="21"/>
  <c r="AB1549" i="21"/>
  <c r="W1550" i="21"/>
  <c r="X1550" i="21"/>
  <c r="Y1550" i="21"/>
  <c r="Z1550" i="21"/>
  <c r="AA1550" i="21"/>
  <c r="AB1550" i="21"/>
  <c r="W1551" i="21"/>
  <c r="X1551" i="21"/>
  <c r="Y1551" i="21"/>
  <c r="Z1551" i="21"/>
  <c r="AA1551" i="21"/>
  <c r="AB1551" i="21"/>
  <c r="W1552" i="21"/>
  <c r="X1552" i="21"/>
  <c r="Y1552" i="21"/>
  <c r="Z1552" i="21"/>
  <c r="AA1552" i="21"/>
  <c r="AB1552" i="21"/>
  <c r="W1553" i="21"/>
  <c r="X1553" i="21"/>
  <c r="Y1553" i="21"/>
  <c r="Z1553" i="21"/>
  <c r="AA1553" i="21"/>
  <c r="AB1553" i="21"/>
  <c r="W1554" i="21"/>
  <c r="X1554" i="21"/>
  <c r="Y1554" i="21"/>
  <c r="Z1554" i="21"/>
  <c r="AA1554" i="21"/>
  <c r="AB1554" i="21"/>
  <c r="W1555" i="21"/>
  <c r="X1555" i="21"/>
  <c r="Y1555" i="21"/>
  <c r="Z1555" i="21"/>
  <c r="AA1555" i="21"/>
  <c r="AB1555" i="21"/>
  <c r="W1556" i="21"/>
  <c r="X1556" i="21"/>
  <c r="Y1556" i="21"/>
  <c r="Z1556" i="21"/>
  <c r="AA1556" i="21"/>
  <c r="AB1556" i="21"/>
  <c r="W1557" i="21"/>
  <c r="X1557" i="21"/>
  <c r="Y1557" i="21"/>
  <c r="Z1557" i="21"/>
  <c r="AA1557" i="21"/>
  <c r="AB1557" i="21"/>
  <c r="W1558" i="21"/>
  <c r="X1558" i="21"/>
  <c r="Y1558" i="21"/>
  <c r="Z1558" i="21"/>
  <c r="AA1558" i="21"/>
  <c r="AB1558" i="21"/>
  <c r="W1559" i="21"/>
  <c r="X1559" i="21"/>
  <c r="Y1559" i="21"/>
  <c r="Z1559" i="21"/>
  <c r="AA1559" i="21"/>
  <c r="AB1559" i="21"/>
  <c r="W1560" i="21"/>
  <c r="X1560" i="21"/>
  <c r="Y1560" i="21"/>
  <c r="Z1560" i="21"/>
  <c r="AA1560" i="21"/>
  <c r="AB1560" i="21"/>
  <c r="W1561" i="21"/>
  <c r="X1561" i="21"/>
  <c r="Y1561" i="21"/>
  <c r="Z1561" i="21"/>
  <c r="AA1561" i="21"/>
  <c r="AB1561" i="21"/>
  <c r="W1562" i="21"/>
  <c r="X1562" i="21"/>
  <c r="Y1562" i="21"/>
  <c r="Z1562" i="21"/>
  <c r="AA1562" i="21"/>
  <c r="AB1562" i="21"/>
  <c r="W1563" i="21"/>
  <c r="X1563" i="21"/>
  <c r="Y1563" i="21"/>
  <c r="Z1563" i="21"/>
  <c r="AA1563" i="21"/>
  <c r="AB1563" i="21"/>
  <c r="W1564" i="21"/>
  <c r="X1564" i="21"/>
  <c r="Y1564" i="21"/>
  <c r="Z1564" i="21"/>
  <c r="AA1564" i="21"/>
  <c r="AB1564" i="21"/>
  <c r="W1565" i="21"/>
  <c r="X1565" i="21"/>
  <c r="Y1565" i="21"/>
  <c r="Z1565" i="21"/>
  <c r="AA1565" i="21"/>
  <c r="AB1565" i="21"/>
  <c r="W1566" i="21"/>
  <c r="X1566" i="21"/>
  <c r="Y1566" i="21"/>
  <c r="Z1566" i="21"/>
  <c r="AA1566" i="21"/>
  <c r="AB1566" i="21"/>
  <c r="W1567" i="21"/>
  <c r="X1567" i="21"/>
  <c r="Y1567" i="21"/>
  <c r="Z1567" i="21"/>
  <c r="AA1567" i="21"/>
  <c r="AB1567" i="21"/>
  <c r="W1568" i="21"/>
  <c r="X1568" i="21"/>
  <c r="Y1568" i="21"/>
  <c r="Z1568" i="21"/>
  <c r="AA1568" i="21"/>
  <c r="AB1568" i="21"/>
  <c r="W1569" i="21"/>
  <c r="X1569" i="21"/>
  <c r="Y1569" i="21"/>
  <c r="Z1569" i="21"/>
  <c r="AA1569" i="21"/>
  <c r="AB1569" i="21"/>
  <c r="W1570" i="21"/>
  <c r="X1570" i="21"/>
  <c r="Y1570" i="21"/>
  <c r="Z1570" i="21"/>
  <c r="AA1570" i="21"/>
  <c r="AB1570" i="21"/>
  <c r="W1571" i="21"/>
  <c r="X1571" i="21"/>
  <c r="Y1571" i="21"/>
  <c r="Z1571" i="21"/>
  <c r="AA1571" i="21"/>
  <c r="AB1571" i="21"/>
  <c r="W1572" i="21"/>
  <c r="X1572" i="21"/>
  <c r="Y1572" i="21"/>
  <c r="Z1572" i="21"/>
  <c r="AA1572" i="21"/>
  <c r="AB1572" i="21"/>
  <c r="W1573" i="21"/>
  <c r="X1573" i="21"/>
  <c r="Y1573" i="21"/>
  <c r="Z1573" i="21"/>
  <c r="AA1573" i="21"/>
  <c r="AB1573" i="21"/>
  <c r="W1574" i="21"/>
  <c r="X1574" i="21"/>
  <c r="Y1574" i="21"/>
  <c r="Z1574" i="21"/>
  <c r="AA1574" i="21"/>
  <c r="AB1574" i="21"/>
  <c r="W1575" i="21"/>
  <c r="X1575" i="21"/>
  <c r="Y1575" i="21"/>
  <c r="Z1575" i="21"/>
  <c r="AA1575" i="21"/>
  <c r="AB1575" i="21"/>
  <c r="W1576" i="21"/>
  <c r="X1576" i="21"/>
  <c r="Y1576" i="21"/>
  <c r="Z1576" i="21"/>
  <c r="AA1576" i="21"/>
  <c r="AB1576" i="21"/>
  <c r="W1577" i="21"/>
  <c r="X1577" i="21"/>
  <c r="Y1577" i="21"/>
  <c r="Z1577" i="21"/>
  <c r="AA1577" i="21"/>
  <c r="AB1577" i="21"/>
  <c r="W1578" i="21"/>
  <c r="X1578" i="21"/>
  <c r="Y1578" i="21"/>
  <c r="Z1578" i="21"/>
  <c r="AA1578" i="21"/>
  <c r="AB1578" i="21"/>
  <c r="W1579" i="21"/>
  <c r="X1579" i="21"/>
  <c r="Y1579" i="21"/>
  <c r="Z1579" i="21"/>
  <c r="AA1579" i="21"/>
  <c r="AB1579" i="21"/>
  <c r="W1580" i="21"/>
  <c r="X1580" i="21"/>
  <c r="Y1580" i="21"/>
  <c r="Z1580" i="21"/>
  <c r="AA1580" i="21"/>
  <c r="AB1580" i="21"/>
  <c r="W1581" i="21"/>
  <c r="X1581" i="21"/>
  <c r="Y1581" i="21"/>
  <c r="Z1581" i="21"/>
  <c r="AA1581" i="21"/>
  <c r="AB1581" i="21"/>
  <c r="W1582" i="21"/>
  <c r="X1582" i="21"/>
  <c r="Y1582" i="21"/>
  <c r="Z1582" i="21"/>
  <c r="AA1582" i="21"/>
  <c r="AB1582" i="21"/>
  <c r="W1583" i="21"/>
  <c r="X1583" i="21"/>
  <c r="Y1583" i="21"/>
  <c r="Z1583" i="21"/>
  <c r="AA1583" i="21"/>
  <c r="AB1583" i="21"/>
  <c r="W1584" i="21"/>
  <c r="X1584" i="21"/>
  <c r="Y1584" i="21"/>
  <c r="Z1584" i="21"/>
  <c r="AA1584" i="21"/>
  <c r="AB1584" i="21"/>
  <c r="W1585" i="21"/>
  <c r="X1585" i="21"/>
  <c r="Y1585" i="21"/>
  <c r="Z1585" i="21"/>
  <c r="AA1585" i="21"/>
  <c r="AB1585" i="21"/>
  <c r="W1586" i="21"/>
  <c r="X1586" i="21"/>
  <c r="Y1586" i="21"/>
  <c r="Z1586" i="21"/>
  <c r="AA1586" i="21"/>
  <c r="AB1586" i="21"/>
  <c r="W1635" i="21"/>
  <c r="X1635" i="21"/>
  <c r="Y1635" i="21"/>
  <c r="Z1635" i="21"/>
  <c r="AA1635" i="21"/>
  <c r="AB1635" i="21"/>
  <c r="W1636" i="21"/>
  <c r="X1636" i="21"/>
  <c r="Y1636" i="21"/>
  <c r="Z1636" i="21"/>
  <c r="AA1636" i="21"/>
  <c r="AB1636" i="21"/>
  <c r="W1637" i="21"/>
  <c r="X1637" i="21"/>
  <c r="Y1637" i="21"/>
  <c r="Z1637" i="21"/>
  <c r="AA1637" i="21"/>
  <c r="AB1637" i="21"/>
  <c r="W1638" i="21"/>
  <c r="X1638" i="21"/>
  <c r="Y1638" i="21"/>
  <c r="Z1638" i="21"/>
  <c r="AA1638" i="21"/>
  <c r="AB1638" i="21"/>
  <c r="W1639" i="21"/>
  <c r="X1639" i="21"/>
  <c r="Y1639" i="21"/>
  <c r="Z1639" i="21"/>
  <c r="AA1639" i="21"/>
  <c r="AB1639" i="21"/>
  <c r="W1640" i="21"/>
  <c r="X1640" i="21"/>
  <c r="Y1640" i="21"/>
  <c r="Z1640" i="21"/>
  <c r="AA1640" i="21"/>
  <c r="AB1640" i="21"/>
  <c r="W1641" i="21"/>
  <c r="X1641" i="21"/>
  <c r="Y1641" i="21"/>
  <c r="Z1641" i="21"/>
  <c r="AA1641" i="21"/>
  <c r="AB1641" i="21"/>
  <c r="W1642" i="21"/>
  <c r="X1642" i="21"/>
  <c r="Y1642" i="21"/>
  <c r="Z1642" i="21"/>
  <c r="AA1642" i="21"/>
  <c r="AB1642" i="21"/>
  <c r="W1643" i="21"/>
  <c r="X1643" i="21"/>
  <c r="Y1643" i="21"/>
  <c r="Z1643" i="21"/>
  <c r="AA1643" i="21"/>
  <c r="AB1643" i="21"/>
  <c r="W1644" i="21"/>
  <c r="X1644" i="21"/>
  <c r="Y1644" i="21"/>
  <c r="Z1644" i="21"/>
  <c r="AA1644" i="21"/>
  <c r="AB1644" i="21"/>
  <c r="W1645" i="21"/>
  <c r="X1645" i="21"/>
  <c r="Y1645" i="21"/>
  <c r="Z1645" i="21"/>
  <c r="AA1645" i="21"/>
  <c r="AB1645" i="21"/>
  <c r="W1646" i="21"/>
  <c r="X1646" i="21"/>
  <c r="Y1646" i="21"/>
  <c r="Z1646" i="21"/>
  <c r="AA1646" i="21"/>
  <c r="AB1646" i="21"/>
  <c r="W1647" i="21"/>
  <c r="X1647" i="21"/>
  <c r="Y1647" i="21"/>
  <c r="Z1647" i="21"/>
  <c r="AA1647" i="21"/>
  <c r="AB1647" i="21"/>
  <c r="W1648" i="21"/>
  <c r="X1648" i="21"/>
  <c r="Y1648" i="21"/>
  <c r="Z1648" i="21"/>
  <c r="AA1648" i="21"/>
  <c r="AB1648" i="21"/>
  <c r="W1649" i="21"/>
  <c r="X1649" i="21"/>
  <c r="Y1649" i="21"/>
  <c r="Z1649" i="21"/>
  <c r="AA1649" i="21"/>
  <c r="AB1649" i="21"/>
  <c r="W1650" i="21"/>
  <c r="X1650" i="21"/>
  <c r="Y1650" i="21"/>
  <c r="Z1650" i="21"/>
  <c r="AA1650" i="21"/>
  <c r="AB1650" i="21"/>
  <c r="W1651" i="21"/>
  <c r="X1651" i="21"/>
  <c r="Y1651" i="21"/>
  <c r="Z1651" i="21"/>
  <c r="AA1651" i="21"/>
  <c r="AB1651" i="21"/>
  <c r="W1652" i="21"/>
  <c r="X1652" i="21"/>
  <c r="Y1652" i="21"/>
  <c r="Z1652" i="21"/>
  <c r="AA1652" i="21"/>
  <c r="AB1652" i="21"/>
  <c r="W1653" i="21"/>
  <c r="X1653" i="21"/>
  <c r="Y1653" i="21"/>
  <c r="Z1653" i="21"/>
  <c r="AA1653" i="21"/>
  <c r="AB1653" i="21"/>
  <c r="W1654" i="21"/>
  <c r="X1654" i="21"/>
  <c r="Y1654" i="21"/>
  <c r="Z1654" i="21"/>
  <c r="AA1654" i="21"/>
  <c r="AB1654" i="21"/>
  <c r="W1655" i="21"/>
  <c r="X1655" i="21"/>
  <c r="Y1655" i="21"/>
  <c r="Z1655" i="21"/>
  <c r="AA1655" i="21"/>
  <c r="AB1655" i="21"/>
  <c r="W1656" i="21"/>
  <c r="X1656" i="21"/>
  <c r="Y1656" i="21"/>
  <c r="Z1656" i="21"/>
  <c r="AA1656" i="21"/>
  <c r="AB1656" i="21"/>
  <c r="W1657" i="21"/>
  <c r="X1657" i="21"/>
  <c r="Y1657" i="21"/>
  <c r="Z1657" i="21"/>
  <c r="AA1657" i="21"/>
  <c r="AB1657" i="21"/>
  <c r="W1658" i="21"/>
  <c r="X1658" i="21"/>
  <c r="Y1658" i="21"/>
  <c r="Z1658" i="21"/>
  <c r="AA1658" i="21"/>
  <c r="AB1658" i="21"/>
  <c r="W1659" i="21"/>
  <c r="X1659" i="21"/>
  <c r="Y1659" i="21"/>
  <c r="Z1659" i="21"/>
  <c r="AA1659" i="21"/>
  <c r="AB1659" i="21"/>
  <c r="W1660" i="21"/>
  <c r="X1660" i="21"/>
  <c r="Y1660" i="21"/>
  <c r="Z1660" i="21"/>
  <c r="AA1660" i="21"/>
  <c r="AB1660" i="21"/>
  <c r="W1661" i="21"/>
  <c r="X1661" i="21"/>
  <c r="Y1661" i="21"/>
  <c r="Z1661" i="21"/>
  <c r="AA1661" i="21"/>
  <c r="AB1661" i="21"/>
  <c r="W1662" i="21"/>
  <c r="X1662" i="21"/>
  <c r="Y1662" i="21"/>
  <c r="Z1662" i="21"/>
  <c r="AA1662" i="21"/>
  <c r="AB1662" i="21"/>
  <c r="W1663" i="21"/>
  <c r="X1663" i="21"/>
  <c r="Y1663" i="21"/>
  <c r="Z1663" i="21"/>
  <c r="AA1663" i="21"/>
  <c r="AB1663" i="21"/>
  <c r="W1664" i="21"/>
  <c r="X1664" i="21"/>
  <c r="Y1664" i="21"/>
  <c r="Z1664" i="21"/>
  <c r="AA1664" i="21"/>
  <c r="AB1664" i="21"/>
  <c r="W1665" i="21"/>
  <c r="X1665" i="21"/>
  <c r="Y1665" i="21"/>
  <c r="Z1665" i="21"/>
  <c r="AA1665" i="21"/>
  <c r="AB1665" i="21"/>
  <c r="W1666" i="21"/>
  <c r="X1666" i="21"/>
  <c r="Y1666" i="21"/>
  <c r="Z1666" i="21"/>
  <c r="AA1666" i="21"/>
  <c r="AB1666" i="21"/>
  <c r="W1667" i="21"/>
  <c r="X1667" i="21"/>
  <c r="Y1667" i="21"/>
  <c r="Z1667" i="21"/>
  <c r="AA1667" i="21"/>
  <c r="AB1667" i="21"/>
  <c r="W1668" i="21"/>
  <c r="X1668" i="21"/>
  <c r="Y1668" i="21"/>
  <c r="Z1668" i="21"/>
  <c r="AA1668" i="21"/>
  <c r="AB1668" i="21"/>
  <c r="W1669" i="21"/>
  <c r="X1669" i="21"/>
  <c r="Y1669" i="21"/>
  <c r="Z1669" i="21"/>
  <c r="AA1669" i="21"/>
  <c r="AB1669" i="21"/>
  <c r="W1670" i="21"/>
  <c r="X1670" i="21"/>
  <c r="Y1670" i="21"/>
  <c r="Z1670" i="21"/>
  <c r="AA1670" i="21"/>
  <c r="AB1670" i="21"/>
  <c r="W1671" i="21"/>
  <c r="X1671" i="21"/>
  <c r="Y1671" i="21"/>
  <c r="Z1671" i="21"/>
  <c r="AA1671" i="21"/>
  <c r="AB1671" i="21"/>
  <c r="W1672" i="21"/>
  <c r="X1672" i="21"/>
  <c r="Y1672" i="21"/>
  <c r="Z1672" i="21"/>
  <c r="AA1672" i="21"/>
  <c r="AB1672" i="21"/>
  <c r="W1673" i="21"/>
  <c r="X1673" i="21"/>
  <c r="Y1673" i="21"/>
  <c r="Z1673" i="21"/>
  <c r="AA1673" i="21"/>
  <c r="AB1673" i="21"/>
  <c r="W1674" i="21"/>
  <c r="X1674" i="21"/>
  <c r="Y1674" i="21"/>
  <c r="Z1674" i="21"/>
  <c r="AA1674" i="21"/>
  <c r="AB1674" i="21"/>
  <c r="W1675" i="21"/>
  <c r="X1675" i="21"/>
  <c r="Y1675" i="21"/>
  <c r="Z1675" i="21"/>
  <c r="AA1675" i="21"/>
  <c r="AB1675" i="21"/>
  <c r="W1676" i="21"/>
  <c r="X1676" i="21"/>
  <c r="Y1676" i="21"/>
  <c r="Z1676" i="21"/>
  <c r="AA1676" i="21"/>
  <c r="AB1676" i="21"/>
  <c r="W1677" i="21"/>
  <c r="X1677" i="21"/>
  <c r="Y1677" i="21"/>
  <c r="Z1677" i="21"/>
  <c r="AA1677" i="21"/>
  <c r="AB1677" i="21"/>
  <c r="W1678" i="21"/>
  <c r="X1678" i="21"/>
  <c r="Y1678" i="21"/>
  <c r="Z1678" i="21"/>
  <c r="AA1678" i="21"/>
  <c r="AB1678" i="21"/>
  <c r="W1679" i="21"/>
  <c r="X1679" i="21"/>
  <c r="Y1679" i="21"/>
  <c r="Z1679" i="21"/>
  <c r="AA1679" i="21"/>
  <c r="AB1679" i="21"/>
  <c r="W1680" i="21"/>
  <c r="X1680" i="21"/>
  <c r="Y1680" i="21"/>
  <c r="Z1680" i="21"/>
  <c r="AA1680" i="21"/>
  <c r="AB1680" i="21"/>
  <c r="W1681" i="21"/>
  <c r="X1681" i="21"/>
  <c r="Y1681" i="21"/>
  <c r="Z1681" i="21"/>
  <c r="AA1681" i="21"/>
  <c r="AB1681" i="21"/>
  <c r="W1682" i="21"/>
  <c r="X1682" i="21"/>
  <c r="Y1682" i="21"/>
  <c r="Z1682" i="21"/>
  <c r="AA1682" i="21"/>
  <c r="AB1682" i="21"/>
  <c r="W1683" i="21"/>
  <c r="X1683" i="21"/>
  <c r="Y1683" i="21"/>
  <c r="Z1683" i="21"/>
  <c r="AA1683" i="21"/>
  <c r="AB1683" i="21"/>
  <c r="W1684" i="21"/>
  <c r="X1684" i="21"/>
  <c r="Y1684" i="21"/>
  <c r="Z1684" i="21"/>
  <c r="AA1684" i="21"/>
  <c r="AB1684" i="21"/>
  <c r="W1685" i="21"/>
  <c r="X1685" i="21"/>
  <c r="Y1685" i="21"/>
  <c r="Z1685" i="21"/>
  <c r="AA1685" i="21"/>
  <c r="AB1685" i="21"/>
  <c r="W1686" i="21"/>
  <c r="X1686" i="21"/>
  <c r="Y1686" i="21"/>
  <c r="Z1686" i="21"/>
  <c r="AA1686" i="21"/>
  <c r="AB1686" i="21"/>
  <c r="W1687" i="21"/>
  <c r="X1687" i="21"/>
  <c r="Y1687" i="21"/>
  <c r="Z1687" i="21"/>
  <c r="AA1687" i="21"/>
  <c r="AB1687" i="21"/>
  <c r="W1688" i="21"/>
  <c r="X1688" i="21"/>
  <c r="Y1688" i="21"/>
  <c r="Z1688" i="21"/>
  <c r="AA1688" i="21"/>
  <c r="AB1688" i="21"/>
  <c r="W1689" i="21"/>
  <c r="X1689" i="21"/>
  <c r="Y1689" i="21"/>
  <c r="Z1689" i="21"/>
  <c r="AA1689" i="21"/>
  <c r="AB1689" i="21"/>
  <c r="W1690" i="21"/>
  <c r="X1690" i="21"/>
  <c r="Y1690" i="21"/>
  <c r="Z1690" i="21"/>
  <c r="AA1690" i="21"/>
  <c r="AB1690" i="21"/>
  <c r="W1691" i="21"/>
  <c r="X1691" i="21"/>
  <c r="Y1691" i="21"/>
  <c r="Z1691" i="21"/>
  <c r="AA1691" i="21"/>
  <c r="AB1691" i="21"/>
  <c r="W1692" i="21"/>
  <c r="X1692" i="21"/>
  <c r="Y1692" i="21"/>
  <c r="Z1692" i="21"/>
  <c r="AA1692" i="21"/>
  <c r="AB1692" i="21"/>
  <c r="W1693" i="21"/>
  <c r="X1693" i="21"/>
  <c r="Y1693" i="21"/>
  <c r="Z1693" i="21"/>
  <c r="AA1693" i="21"/>
  <c r="AB1693" i="21"/>
  <c r="W1694" i="21"/>
  <c r="X1694" i="21"/>
  <c r="Y1694" i="21"/>
  <c r="Z1694" i="21"/>
  <c r="AA1694" i="21"/>
  <c r="AB1694" i="21"/>
  <c r="W1695" i="21"/>
  <c r="X1695" i="21"/>
  <c r="Y1695" i="21"/>
  <c r="Z1695" i="21"/>
  <c r="AA1695" i="21"/>
  <c r="AB1695" i="21"/>
  <c r="W1696" i="21"/>
  <c r="X1696" i="21"/>
  <c r="Y1696" i="21"/>
  <c r="Z1696" i="21"/>
  <c r="AA1696" i="21"/>
  <c r="AB1696" i="21"/>
  <c r="W1697" i="21"/>
  <c r="X1697" i="21"/>
  <c r="Y1697" i="21"/>
  <c r="Z1697" i="21"/>
  <c r="AA1697" i="21"/>
  <c r="AB1697" i="21"/>
  <c r="W1698" i="21"/>
  <c r="X1698" i="21"/>
  <c r="Y1698" i="21"/>
  <c r="Z1698" i="21"/>
  <c r="AA1698" i="21"/>
  <c r="AB1698" i="21"/>
  <c r="W1699" i="21"/>
  <c r="X1699" i="21"/>
  <c r="Y1699" i="21"/>
  <c r="Z1699" i="21"/>
  <c r="AA1699" i="21"/>
  <c r="AB1699" i="21"/>
  <c r="W1700" i="21"/>
  <c r="X1700" i="21"/>
  <c r="Y1700" i="21"/>
  <c r="Z1700" i="21"/>
  <c r="AA1700" i="21"/>
  <c r="AB1700" i="21"/>
  <c r="W1701" i="21"/>
  <c r="X1701" i="21"/>
  <c r="Y1701" i="21"/>
  <c r="Z1701" i="21"/>
  <c r="AA1701" i="21"/>
  <c r="AB1701" i="21"/>
  <c r="W1702" i="21"/>
  <c r="X1702" i="21"/>
  <c r="Y1702" i="21"/>
  <c r="Z1702" i="21"/>
  <c r="AA1702" i="21"/>
  <c r="AB1702" i="21"/>
  <c r="W1703" i="21"/>
  <c r="X1703" i="21"/>
  <c r="Y1703" i="21"/>
  <c r="Z1703" i="21"/>
  <c r="AA1703" i="21"/>
  <c r="AB1703" i="21"/>
  <c r="W1704" i="21"/>
  <c r="X1704" i="21"/>
  <c r="Y1704" i="21"/>
  <c r="Z1704" i="21"/>
  <c r="AA1704" i="21"/>
  <c r="AB1704" i="21"/>
  <c r="W1705" i="21"/>
  <c r="X1705" i="21"/>
  <c r="Y1705" i="21"/>
  <c r="Z1705" i="21"/>
  <c r="AA1705" i="21"/>
  <c r="AB1705" i="21"/>
  <c r="W1706" i="21"/>
  <c r="X1706" i="21"/>
  <c r="Y1706" i="21"/>
  <c r="Z1706" i="21"/>
  <c r="AA1706" i="21"/>
  <c r="AB1706" i="21"/>
  <c r="W1707" i="21"/>
  <c r="X1707" i="21"/>
  <c r="Y1707" i="21"/>
  <c r="Z1707" i="21"/>
  <c r="AA1707" i="21"/>
  <c r="AB1707" i="21"/>
  <c r="W1708" i="21"/>
  <c r="X1708" i="21"/>
  <c r="Y1708" i="21"/>
  <c r="Z1708" i="21"/>
  <c r="AA1708" i="21"/>
  <c r="AB1708" i="21"/>
  <c r="W1709" i="21"/>
  <c r="X1709" i="21"/>
  <c r="Y1709" i="21"/>
  <c r="Z1709" i="21"/>
  <c r="AA1709" i="21"/>
  <c r="AB1709" i="21"/>
  <c r="W1710" i="21"/>
  <c r="X1710" i="21"/>
  <c r="Y1710" i="21"/>
  <c r="Z1710" i="21"/>
  <c r="AA1710" i="21"/>
  <c r="AB1710" i="21"/>
  <c r="W1711" i="21"/>
  <c r="X1711" i="21"/>
  <c r="Y1711" i="21"/>
  <c r="Z1711" i="21"/>
  <c r="AA1711" i="21"/>
  <c r="AB1711" i="21"/>
  <c r="W1712" i="21"/>
  <c r="X1712" i="21"/>
  <c r="Y1712" i="21"/>
  <c r="Z1712" i="21"/>
  <c r="AA1712" i="21"/>
  <c r="AB1712" i="21"/>
  <c r="W1713" i="21"/>
  <c r="X1713" i="21"/>
  <c r="Y1713" i="21"/>
  <c r="Z1713" i="21"/>
  <c r="AA1713" i="21"/>
  <c r="AB1713" i="21"/>
  <c r="W1714" i="21"/>
  <c r="X1714" i="21"/>
  <c r="Y1714" i="21"/>
  <c r="Z1714" i="21"/>
  <c r="AA1714" i="21"/>
  <c r="AB1714" i="21"/>
  <c r="W1715" i="21"/>
  <c r="X1715" i="21"/>
  <c r="Y1715" i="21"/>
  <c r="Z1715" i="21"/>
  <c r="AA1715" i="21"/>
  <c r="AB1715" i="21"/>
  <c r="W1716" i="21"/>
  <c r="X1716" i="21"/>
  <c r="Y1716" i="21"/>
  <c r="Z1716" i="21"/>
  <c r="AA1716" i="21"/>
  <c r="AB1716" i="21"/>
  <c r="W1717" i="21"/>
  <c r="X1717" i="21"/>
  <c r="Y1717" i="21"/>
  <c r="Z1717" i="21"/>
  <c r="AA1717" i="21"/>
  <c r="AB1717" i="21"/>
  <c r="W1718" i="21"/>
  <c r="X1718" i="21"/>
  <c r="Y1718" i="21"/>
  <c r="Z1718" i="21"/>
  <c r="AA1718" i="21"/>
  <c r="AB1718" i="21"/>
  <c r="W1719" i="21"/>
  <c r="X1719" i="21"/>
  <c r="Y1719" i="21"/>
  <c r="Z1719" i="21"/>
  <c r="AA1719" i="21"/>
  <c r="AB1719" i="21"/>
  <c r="W1720" i="21"/>
  <c r="X1720" i="21"/>
  <c r="Y1720" i="21"/>
  <c r="Z1720" i="21"/>
  <c r="AA1720" i="21"/>
  <c r="AB1720" i="21"/>
  <c r="W1721" i="21"/>
  <c r="X1721" i="21"/>
  <c r="Y1721" i="21"/>
  <c r="Z1721" i="21"/>
  <c r="AA1721" i="21"/>
  <c r="AB1721" i="21"/>
  <c r="W1722" i="21"/>
  <c r="X1722" i="21"/>
  <c r="Y1722" i="21"/>
  <c r="Z1722" i="21"/>
  <c r="AA1722" i="21"/>
  <c r="AB1722" i="21"/>
  <c r="W1723" i="21"/>
  <c r="X1723" i="21"/>
  <c r="Y1723" i="21"/>
  <c r="Z1723" i="21"/>
  <c r="AA1723" i="21"/>
  <c r="AB1723" i="21"/>
  <c r="W1724" i="21"/>
  <c r="X1724" i="21"/>
  <c r="Y1724" i="21"/>
  <c r="Z1724" i="21"/>
  <c r="AA1724" i="21"/>
  <c r="AB1724" i="21"/>
  <c r="W1725" i="21"/>
  <c r="X1725" i="21"/>
  <c r="Y1725" i="21"/>
  <c r="Z1725" i="21"/>
  <c r="AA1725" i="21"/>
  <c r="AB1725" i="21"/>
  <c r="W1726" i="21"/>
  <c r="X1726" i="21"/>
  <c r="Y1726" i="21"/>
  <c r="Z1726" i="21"/>
  <c r="AA1726" i="21"/>
  <c r="AB1726" i="21"/>
  <c r="W1727" i="21"/>
  <c r="X1727" i="21"/>
  <c r="Y1727" i="21"/>
  <c r="Z1727" i="21"/>
  <c r="AA1727" i="21"/>
  <c r="AB1727" i="21"/>
  <c r="W1728" i="21"/>
  <c r="X1728" i="21"/>
  <c r="Y1728" i="21"/>
  <c r="Z1728" i="21"/>
  <c r="AA1728" i="21"/>
  <c r="AB1728" i="21"/>
  <c r="W1729" i="21"/>
  <c r="X1729" i="21"/>
  <c r="Y1729" i="21"/>
  <c r="Z1729" i="21"/>
  <c r="AA1729" i="21"/>
  <c r="AB1729" i="21"/>
  <c r="W1730" i="21"/>
  <c r="X1730" i="21"/>
  <c r="Y1730" i="21"/>
  <c r="Z1730" i="21"/>
  <c r="AA1730" i="21"/>
  <c r="AB1730" i="21"/>
  <c r="W1731" i="21"/>
  <c r="X1731" i="21"/>
  <c r="Y1731" i="21"/>
  <c r="Z1731" i="21"/>
  <c r="AA1731" i="21"/>
  <c r="AB1731" i="21"/>
  <c r="W1732" i="21"/>
  <c r="X1732" i="21"/>
  <c r="Y1732" i="21"/>
  <c r="Z1732" i="21"/>
  <c r="AA1732" i="21"/>
  <c r="AB1732" i="21"/>
  <c r="W1733" i="21"/>
  <c r="X1733" i="21"/>
  <c r="Y1733" i="21"/>
  <c r="Z1733" i="21"/>
  <c r="AA1733" i="21"/>
  <c r="AB1733" i="21"/>
  <c r="W1734" i="21"/>
  <c r="X1734" i="21"/>
  <c r="Y1734" i="21"/>
  <c r="Z1734" i="21"/>
  <c r="AA1734" i="21"/>
  <c r="AB1734" i="21"/>
  <c r="W1735" i="21"/>
  <c r="X1735" i="21"/>
  <c r="Y1735" i="21"/>
  <c r="Z1735" i="21"/>
  <c r="AA1735" i="21"/>
  <c r="AB1735" i="21"/>
  <c r="W1736" i="21"/>
  <c r="X1736" i="21"/>
  <c r="Y1736" i="21"/>
  <c r="Z1736" i="21"/>
  <c r="AA1736" i="21"/>
  <c r="AB1736" i="21"/>
  <c r="W1737" i="21"/>
  <c r="X1737" i="21"/>
  <c r="Y1737" i="21"/>
  <c r="Z1737" i="21"/>
  <c r="AA1737" i="21"/>
  <c r="AB1737" i="21"/>
  <c r="W1738" i="21"/>
  <c r="X1738" i="21"/>
  <c r="Y1738" i="21"/>
  <c r="Z1738" i="21"/>
  <c r="AA1738" i="21"/>
  <c r="AB1738" i="21"/>
  <c r="W1739" i="21"/>
  <c r="X1739" i="21"/>
  <c r="Y1739" i="21"/>
  <c r="Z1739" i="21"/>
  <c r="AA1739" i="21"/>
  <c r="AB1739" i="21"/>
  <c r="W1740" i="21"/>
  <c r="X1740" i="21"/>
  <c r="Y1740" i="21"/>
  <c r="Z1740" i="21"/>
  <c r="AA1740" i="21"/>
  <c r="AB1740" i="21"/>
  <c r="W1741" i="21"/>
  <c r="X1741" i="21"/>
  <c r="Y1741" i="21"/>
  <c r="Z1741" i="21"/>
  <c r="AA1741" i="21"/>
  <c r="AB1741" i="21"/>
  <c r="W1742" i="21"/>
  <c r="X1742" i="21"/>
  <c r="Y1742" i="21"/>
  <c r="Z1742" i="21"/>
  <c r="AA1742" i="21"/>
  <c r="AB1742" i="21"/>
  <c r="W1743" i="21"/>
  <c r="X1743" i="21"/>
  <c r="Y1743" i="21"/>
  <c r="Z1743" i="21"/>
  <c r="AA1743" i="21"/>
  <c r="AB1743" i="21"/>
  <c r="W1744" i="21"/>
  <c r="X1744" i="21"/>
  <c r="Y1744" i="21"/>
  <c r="Z1744" i="21"/>
  <c r="AA1744" i="21"/>
  <c r="AB1744" i="21"/>
  <c r="W1745" i="21"/>
  <c r="X1745" i="21"/>
  <c r="Y1745" i="21"/>
  <c r="Z1745" i="21"/>
  <c r="AA1745" i="21"/>
  <c r="AB1745" i="21"/>
  <c r="W1746" i="21"/>
  <c r="X1746" i="21"/>
  <c r="Y1746" i="21"/>
  <c r="Z1746" i="21"/>
  <c r="AA1746" i="21"/>
  <c r="AB1746" i="21"/>
  <c r="W1747" i="21"/>
  <c r="X1747" i="21"/>
  <c r="Y1747" i="21"/>
  <c r="Z1747" i="21"/>
  <c r="AA1747" i="21"/>
  <c r="AB1747" i="21"/>
  <c r="W1748" i="21"/>
  <c r="X1748" i="21"/>
  <c r="Y1748" i="21"/>
  <c r="Z1748" i="21"/>
  <c r="AA1748" i="21"/>
  <c r="AB1748" i="21"/>
  <c r="W1749" i="21"/>
  <c r="X1749" i="21"/>
  <c r="Y1749" i="21"/>
  <c r="Z1749" i="21"/>
  <c r="AA1749" i="21"/>
  <c r="AB1749" i="21"/>
  <c r="W1750" i="21"/>
  <c r="X1750" i="21"/>
  <c r="Y1750" i="21"/>
  <c r="Z1750" i="21"/>
  <c r="AA1750" i="21"/>
  <c r="AB1750" i="21"/>
  <c r="W1751" i="21"/>
  <c r="X1751" i="21"/>
  <c r="Y1751" i="21"/>
  <c r="Z1751" i="21"/>
  <c r="AA1751" i="21"/>
  <c r="AB1751" i="21"/>
  <c r="W1752" i="21"/>
  <c r="X1752" i="21"/>
  <c r="Y1752" i="21"/>
  <c r="Z1752" i="21"/>
  <c r="AA1752" i="21"/>
  <c r="AB1752" i="21"/>
  <c r="W1753" i="21"/>
  <c r="X1753" i="21"/>
  <c r="Y1753" i="21"/>
  <c r="Z1753" i="21"/>
  <c r="AA1753" i="21"/>
  <c r="AB1753" i="21"/>
  <c r="W1754" i="21"/>
  <c r="X1754" i="21"/>
  <c r="Y1754" i="21"/>
  <c r="Z1754" i="21"/>
  <c r="AA1754" i="21"/>
  <c r="AB1754" i="21"/>
  <c r="W1755" i="21"/>
  <c r="X1755" i="21"/>
  <c r="Y1755" i="21"/>
  <c r="Z1755" i="21"/>
  <c r="AA1755" i="21"/>
  <c r="AB1755" i="21"/>
  <c r="W1756" i="21"/>
  <c r="X1756" i="21"/>
  <c r="Y1756" i="21"/>
  <c r="Z1756" i="21"/>
  <c r="AA1756" i="21"/>
  <c r="AB1756" i="21"/>
  <c r="W1757" i="21"/>
  <c r="X1757" i="21"/>
  <c r="Y1757" i="21"/>
  <c r="Z1757" i="21"/>
  <c r="AA1757" i="21"/>
  <c r="AB1757" i="21"/>
  <c r="W1758" i="21"/>
  <c r="X1758" i="21"/>
  <c r="Y1758" i="21"/>
  <c r="Z1758" i="21"/>
  <c r="AA1758" i="21"/>
  <c r="AB1758" i="21"/>
  <c r="W1759" i="21"/>
  <c r="X1759" i="21"/>
  <c r="Y1759" i="21"/>
  <c r="Z1759" i="21"/>
  <c r="AA1759" i="21"/>
  <c r="AB1759" i="21"/>
  <c r="W1760" i="21"/>
  <c r="X1760" i="21"/>
  <c r="Y1760" i="21"/>
  <c r="Z1760" i="21"/>
  <c r="AA1760" i="21"/>
  <c r="AB1760" i="21"/>
  <c r="W1761" i="21"/>
  <c r="X1761" i="21"/>
  <c r="Y1761" i="21"/>
  <c r="Z1761" i="21"/>
  <c r="AA1761" i="21"/>
  <c r="AB1761" i="21"/>
  <c r="W1762" i="21"/>
  <c r="X1762" i="21"/>
  <c r="Y1762" i="21"/>
  <c r="Z1762" i="21"/>
  <c r="AA1762" i="21"/>
  <c r="AB1762" i="21"/>
  <c r="W1763" i="21"/>
  <c r="X1763" i="21"/>
  <c r="Y1763" i="21"/>
  <c r="Z1763" i="21"/>
  <c r="AA1763" i="21"/>
  <c r="AB1763" i="21"/>
  <c r="W1764" i="21"/>
  <c r="X1764" i="21"/>
  <c r="Y1764" i="21"/>
  <c r="Z1764" i="21"/>
  <c r="AA1764" i="21"/>
  <c r="AB1764" i="21"/>
  <c r="W1765" i="21"/>
  <c r="X1765" i="21"/>
  <c r="Y1765" i="21"/>
  <c r="Z1765" i="21"/>
  <c r="AA1765" i="21"/>
  <c r="AB1765" i="21"/>
  <c r="W1766" i="21"/>
  <c r="X1766" i="21"/>
  <c r="Y1766" i="21"/>
  <c r="Z1766" i="21"/>
  <c r="AA1766" i="21"/>
  <c r="AB1766" i="21"/>
  <c r="W1767" i="21"/>
  <c r="X1767" i="21"/>
  <c r="Y1767" i="21"/>
  <c r="Z1767" i="21"/>
  <c r="AA1767" i="21"/>
  <c r="AB1767" i="21"/>
  <c r="W1768" i="21"/>
  <c r="X1768" i="21"/>
  <c r="Y1768" i="21"/>
  <c r="Z1768" i="21"/>
  <c r="AA1768" i="21"/>
  <c r="AB1768" i="21"/>
  <c r="W1769" i="21"/>
  <c r="X1769" i="21"/>
  <c r="Y1769" i="21"/>
  <c r="Z1769" i="21"/>
  <c r="AA1769" i="21"/>
  <c r="AB1769" i="21"/>
  <c r="W1770" i="21"/>
  <c r="X1770" i="21"/>
  <c r="Y1770" i="21"/>
  <c r="Z1770" i="21"/>
  <c r="AA1770" i="21"/>
  <c r="AB1770" i="21"/>
  <c r="W1771" i="21"/>
  <c r="X1771" i="21"/>
  <c r="Y1771" i="21"/>
  <c r="Z1771" i="21"/>
  <c r="AA1771" i="21"/>
  <c r="AB1771" i="21"/>
  <c r="W1772" i="21"/>
  <c r="X1772" i="21"/>
  <c r="Y1772" i="21"/>
  <c r="Z1772" i="21"/>
  <c r="AA1772" i="21"/>
  <c r="AB1772" i="21"/>
  <c r="W1773" i="21"/>
  <c r="X1773" i="21"/>
  <c r="Y1773" i="21"/>
  <c r="Z1773" i="21"/>
  <c r="AA1773" i="21"/>
  <c r="AB1773" i="21"/>
  <c r="W1774" i="21"/>
  <c r="X1774" i="21"/>
  <c r="Y1774" i="21"/>
  <c r="Z1774" i="21"/>
  <c r="AA1774" i="21"/>
  <c r="AB1774" i="21"/>
  <c r="W1775" i="21"/>
  <c r="X1775" i="21"/>
  <c r="Y1775" i="21"/>
  <c r="Z1775" i="21"/>
  <c r="AA1775" i="21"/>
  <c r="AB1775" i="21"/>
  <c r="W1824" i="21"/>
  <c r="X1824" i="21"/>
  <c r="Y1824" i="21"/>
  <c r="AA1824" i="21"/>
  <c r="AB1824" i="21"/>
  <c r="W1825" i="21"/>
  <c r="X1825" i="21"/>
  <c r="Y1825" i="21"/>
  <c r="AA1825" i="21"/>
  <c r="AB1825" i="21"/>
  <c r="W1826" i="21"/>
  <c r="X1826" i="21"/>
  <c r="Y1826" i="21"/>
  <c r="AA1826" i="21"/>
  <c r="AB1826" i="21"/>
  <c r="W1827" i="21"/>
  <c r="X1827" i="21"/>
  <c r="Y1827" i="21"/>
  <c r="AA1827" i="21"/>
  <c r="AB1827" i="21"/>
  <c r="W1828" i="21"/>
  <c r="X1828" i="21"/>
  <c r="Y1828" i="21"/>
  <c r="AA1828" i="21"/>
  <c r="AB1828" i="21"/>
  <c r="W1829" i="21"/>
  <c r="X1829" i="21"/>
  <c r="Y1829" i="21"/>
  <c r="AA1829" i="21"/>
  <c r="AB1829" i="21"/>
  <c r="W1830" i="21"/>
  <c r="X1830" i="21"/>
  <c r="Y1830" i="21"/>
  <c r="AA1830" i="21"/>
  <c r="AB1830" i="21"/>
  <c r="W1831" i="21"/>
  <c r="X1831" i="21"/>
  <c r="Y1831" i="21"/>
  <c r="AA1831" i="21"/>
  <c r="AB1831" i="21"/>
  <c r="W1832" i="21"/>
  <c r="X1832" i="21"/>
  <c r="Y1832" i="21"/>
  <c r="AA1832" i="21"/>
  <c r="AB1832" i="21"/>
  <c r="W1833" i="21"/>
  <c r="X1833" i="21"/>
  <c r="Y1833" i="21"/>
  <c r="AA1833" i="21"/>
  <c r="AB1833" i="21"/>
  <c r="W1834" i="21"/>
  <c r="X1834" i="21"/>
  <c r="Y1834" i="21"/>
  <c r="AA1834" i="21"/>
  <c r="AB1834" i="21"/>
  <c r="W1835" i="21"/>
  <c r="X1835" i="21"/>
  <c r="Y1835" i="21"/>
  <c r="AA1835" i="21"/>
  <c r="AB1835" i="21"/>
  <c r="W1836" i="21"/>
  <c r="X1836" i="21"/>
  <c r="Y1836" i="21"/>
  <c r="AA1836" i="21"/>
  <c r="AB1836" i="21"/>
  <c r="W1837" i="21"/>
  <c r="X1837" i="21"/>
  <c r="Y1837" i="21"/>
  <c r="AA1837" i="21"/>
  <c r="AB1837" i="21"/>
  <c r="W1838" i="21"/>
  <c r="X1838" i="21"/>
  <c r="Y1838" i="21"/>
  <c r="AA1838" i="21"/>
  <c r="AB1838" i="21"/>
  <c r="W1839" i="21"/>
  <c r="X1839" i="21"/>
  <c r="Y1839" i="21"/>
  <c r="AA1839" i="21"/>
  <c r="AB1839" i="21"/>
  <c r="W1840" i="21"/>
  <c r="X1840" i="21"/>
  <c r="Y1840" i="21"/>
  <c r="AA1840" i="21"/>
  <c r="AB1840" i="21"/>
  <c r="W1841" i="21"/>
  <c r="X1841" i="21"/>
  <c r="Y1841" i="21"/>
  <c r="AA1841" i="21"/>
  <c r="AB1841" i="21"/>
  <c r="W1842" i="21"/>
  <c r="X1842" i="21"/>
  <c r="Y1842" i="21"/>
  <c r="AA1842" i="21"/>
  <c r="AB1842" i="21"/>
  <c r="W1843" i="21"/>
  <c r="X1843" i="21"/>
  <c r="Y1843" i="21"/>
  <c r="AA1843" i="21"/>
  <c r="AB1843" i="21"/>
  <c r="W1844" i="21"/>
  <c r="X1844" i="21"/>
  <c r="Y1844" i="21"/>
  <c r="AA1844" i="21"/>
  <c r="AB1844" i="21"/>
  <c r="W1845" i="21"/>
  <c r="X1845" i="21"/>
  <c r="Y1845" i="21"/>
  <c r="AA1845" i="21"/>
  <c r="AB1845" i="21"/>
  <c r="W1846" i="21"/>
  <c r="X1846" i="21"/>
  <c r="Y1846" i="21"/>
  <c r="AA1846" i="21"/>
  <c r="AB1846" i="21"/>
  <c r="W1847" i="21"/>
  <c r="X1847" i="21"/>
  <c r="Y1847" i="21"/>
  <c r="AA1847" i="21"/>
  <c r="AB1847" i="21"/>
  <c r="W1848" i="21"/>
  <c r="X1848" i="21"/>
  <c r="Y1848" i="21"/>
  <c r="AA1848" i="21"/>
  <c r="AB1848" i="21"/>
  <c r="W1849" i="21"/>
  <c r="X1849" i="21"/>
  <c r="Y1849" i="21"/>
  <c r="AA1849" i="21"/>
  <c r="AB1849" i="21"/>
  <c r="W1850" i="21"/>
  <c r="X1850" i="21"/>
  <c r="Y1850" i="21"/>
  <c r="AA1850" i="21"/>
  <c r="AB1850" i="21"/>
  <c r="W1851" i="21"/>
  <c r="X1851" i="21"/>
  <c r="Y1851" i="21"/>
  <c r="AA1851" i="21"/>
  <c r="AB1851" i="21"/>
  <c r="W1852" i="21"/>
  <c r="X1852" i="21"/>
  <c r="Y1852" i="21"/>
  <c r="AA1852" i="21"/>
  <c r="AB1852" i="21"/>
  <c r="W1853" i="21"/>
  <c r="X1853" i="21"/>
  <c r="Y1853" i="21"/>
  <c r="AA1853" i="21"/>
  <c r="AB1853" i="21"/>
  <c r="W1854" i="21"/>
  <c r="X1854" i="21"/>
  <c r="Y1854" i="21"/>
  <c r="AA1854" i="21"/>
  <c r="AB1854" i="21"/>
  <c r="W1855" i="21"/>
  <c r="X1855" i="21"/>
  <c r="Y1855" i="21"/>
  <c r="AA1855" i="21"/>
  <c r="AB1855" i="21"/>
  <c r="W1856" i="21"/>
  <c r="X1856" i="21"/>
  <c r="Y1856" i="21"/>
  <c r="AA1856" i="21"/>
  <c r="AB1856" i="21"/>
  <c r="W1857" i="21"/>
  <c r="X1857" i="21"/>
  <c r="Y1857" i="21"/>
  <c r="AA1857" i="21"/>
  <c r="AB1857" i="21"/>
  <c r="W1858" i="21"/>
  <c r="X1858" i="21"/>
  <c r="Y1858" i="21"/>
  <c r="AA1858" i="21"/>
  <c r="AB1858" i="21"/>
  <c r="W1859" i="21"/>
  <c r="X1859" i="21"/>
  <c r="Y1859" i="21"/>
  <c r="AA1859" i="21"/>
  <c r="AB1859" i="21"/>
  <c r="W1860" i="21"/>
  <c r="X1860" i="21"/>
  <c r="Y1860" i="21"/>
  <c r="AA1860" i="21"/>
  <c r="AB1860" i="21"/>
  <c r="W1861" i="21"/>
  <c r="X1861" i="21"/>
  <c r="Y1861" i="21"/>
  <c r="AA1861" i="21"/>
  <c r="AB1861" i="21"/>
  <c r="W1862" i="21"/>
  <c r="X1862" i="21"/>
  <c r="Y1862" i="21"/>
  <c r="AA1862" i="21"/>
  <c r="AB1862" i="21"/>
  <c r="W1863" i="21"/>
  <c r="X1863" i="21"/>
  <c r="Y1863" i="21"/>
  <c r="AA1863" i="21"/>
  <c r="AB1863" i="21"/>
  <c r="W1864" i="21"/>
  <c r="X1864" i="21"/>
  <c r="Y1864" i="21"/>
  <c r="AA1864" i="21"/>
  <c r="AB1864" i="21"/>
  <c r="W1865" i="21"/>
  <c r="X1865" i="21"/>
  <c r="Y1865" i="21"/>
  <c r="AA1865" i="21"/>
  <c r="AB1865" i="21"/>
  <c r="W1866" i="21"/>
  <c r="X1866" i="21"/>
  <c r="Y1866" i="21"/>
  <c r="AA1866" i="21"/>
  <c r="AB1866" i="21"/>
  <c r="W1867" i="21"/>
  <c r="X1867" i="21"/>
  <c r="Y1867" i="21"/>
  <c r="AA1867" i="21"/>
  <c r="AB1867" i="21"/>
  <c r="W1868" i="21"/>
  <c r="X1868" i="21"/>
  <c r="Y1868" i="21"/>
  <c r="AA1868" i="21"/>
  <c r="AB1868" i="21"/>
  <c r="W1869" i="21"/>
  <c r="X1869" i="21"/>
  <c r="Y1869" i="21"/>
  <c r="AA1869" i="21"/>
  <c r="AB1869" i="21"/>
  <c r="W1870" i="21"/>
  <c r="X1870" i="21"/>
  <c r="Y1870" i="21"/>
  <c r="AA1870" i="21"/>
  <c r="AB1870" i="21"/>
  <c r="W1873" i="21"/>
  <c r="X1873" i="21"/>
  <c r="Y1873" i="21"/>
  <c r="AA1873" i="21"/>
  <c r="AB1873" i="21"/>
  <c r="W1874" i="21"/>
  <c r="X1874" i="21"/>
  <c r="Y1874" i="21"/>
  <c r="AA1874" i="21"/>
  <c r="AB1874" i="21"/>
  <c r="W1875" i="21"/>
  <c r="X1875" i="21"/>
  <c r="Y1875" i="21"/>
  <c r="AA1875" i="21"/>
  <c r="AB1875" i="21"/>
  <c r="W1876" i="21"/>
  <c r="X1876" i="21"/>
  <c r="Y1876" i="21"/>
  <c r="AA1876" i="21"/>
  <c r="AB1876" i="21"/>
  <c r="W1877" i="21"/>
  <c r="X1877" i="21"/>
  <c r="Y1877" i="21"/>
  <c r="AA1877" i="21"/>
  <c r="AB1877" i="21"/>
  <c r="W1878" i="21"/>
  <c r="X1878" i="21"/>
  <c r="Y1878" i="21"/>
  <c r="AA1878" i="21"/>
  <c r="AB1878" i="21"/>
  <c r="W1879" i="21"/>
  <c r="X1879" i="21"/>
  <c r="Y1879" i="21"/>
  <c r="AA1879" i="21"/>
  <c r="AB1879" i="21"/>
  <c r="W1880" i="21"/>
  <c r="X1880" i="21"/>
  <c r="Y1880" i="21"/>
  <c r="AA1880" i="21"/>
  <c r="AB1880" i="21"/>
  <c r="W1881" i="21"/>
  <c r="X1881" i="21"/>
  <c r="Y1881" i="21"/>
  <c r="AA1881" i="21"/>
  <c r="AB1881" i="21"/>
  <c r="W1882" i="21"/>
  <c r="X1882" i="21"/>
  <c r="Y1882" i="21"/>
  <c r="AA1882" i="21"/>
  <c r="AB1882" i="21"/>
  <c r="W1883" i="21"/>
  <c r="X1883" i="21"/>
  <c r="Y1883" i="21"/>
  <c r="AA1883" i="21"/>
  <c r="AB1883" i="21"/>
  <c r="W1884" i="21"/>
  <c r="X1884" i="21"/>
  <c r="Y1884" i="21"/>
  <c r="AA1884" i="21"/>
  <c r="AB1884" i="21"/>
  <c r="W1885" i="21"/>
  <c r="X1885" i="21"/>
  <c r="Y1885" i="21"/>
  <c r="AA1885" i="21"/>
  <c r="AB1885" i="21"/>
  <c r="W1886" i="21"/>
  <c r="X1886" i="21"/>
  <c r="Y1886" i="21"/>
  <c r="AA1886" i="21"/>
  <c r="AB1886" i="21"/>
  <c r="W1887" i="21"/>
  <c r="X1887" i="21"/>
  <c r="Y1887" i="21"/>
  <c r="AA1887" i="21"/>
  <c r="AB1887" i="21"/>
  <c r="W1888" i="21"/>
  <c r="X1888" i="21"/>
  <c r="Y1888" i="21"/>
  <c r="AA1888" i="21"/>
  <c r="AB1888" i="21"/>
  <c r="W1889" i="21"/>
  <c r="X1889" i="21"/>
  <c r="Y1889" i="21"/>
  <c r="AA1889" i="21"/>
  <c r="AB1889" i="21"/>
  <c r="W1890" i="21"/>
  <c r="X1890" i="21"/>
  <c r="Y1890" i="21"/>
  <c r="AA1890" i="21"/>
  <c r="AB1890" i="21"/>
  <c r="W1891" i="21"/>
  <c r="X1891" i="21"/>
  <c r="Y1891" i="21"/>
  <c r="AA1891" i="21"/>
  <c r="AB1891" i="21"/>
  <c r="W1892" i="21"/>
  <c r="X1892" i="21"/>
  <c r="Y1892" i="21"/>
  <c r="AA1892" i="21"/>
  <c r="AB1892" i="21"/>
  <c r="W1893" i="21"/>
  <c r="X1893" i="21"/>
  <c r="Y1893" i="21"/>
  <c r="AA1893" i="21"/>
  <c r="AB1893" i="21"/>
  <c r="W1894" i="21"/>
  <c r="X1894" i="21"/>
  <c r="Y1894" i="21"/>
  <c r="AA1894" i="21"/>
  <c r="AB1894" i="21"/>
  <c r="W1895" i="21"/>
  <c r="X1895" i="21"/>
  <c r="Y1895" i="21"/>
  <c r="AA1895" i="21"/>
  <c r="AB1895" i="21"/>
  <c r="W1896" i="21"/>
  <c r="X1896" i="21"/>
  <c r="Y1896" i="21"/>
  <c r="AA1896" i="21"/>
  <c r="AB1896" i="21"/>
  <c r="W1897" i="21"/>
  <c r="X1897" i="21"/>
  <c r="Y1897" i="21"/>
  <c r="AA1897" i="21"/>
  <c r="AB1897" i="21"/>
  <c r="W1898" i="21"/>
  <c r="X1898" i="21"/>
  <c r="Y1898" i="21"/>
  <c r="AA1898" i="21"/>
  <c r="AB1898" i="21"/>
  <c r="W1899" i="21"/>
  <c r="X1899" i="21"/>
  <c r="Y1899" i="21"/>
  <c r="AA1899" i="21"/>
  <c r="AB1899" i="21"/>
  <c r="W1900" i="21"/>
  <c r="X1900" i="21"/>
  <c r="Y1900" i="21"/>
  <c r="AA1900" i="21"/>
  <c r="AB1900" i="21"/>
  <c r="W1901" i="21"/>
  <c r="X1901" i="21"/>
  <c r="Y1901" i="21"/>
  <c r="AA1901" i="21"/>
  <c r="AB1901" i="21"/>
  <c r="W1902" i="21"/>
  <c r="X1902" i="21"/>
  <c r="Y1902" i="21"/>
  <c r="AA1902" i="21"/>
  <c r="AB1902" i="21"/>
  <c r="W1903" i="21"/>
  <c r="X1903" i="21"/>
  <c r="Y1903" i="21"/>
  <c r="AA1903" i="21"/>
  <c r="AB1903" i="21"/>
  <c r="W1904" i="21"/>
  <c r="X1904" i="21"/>
  <c r="Y1904" i="21"/>
  <c r="AA1904" i="21"/>
  <c r="AB1904" i="21"/>
  <c r="W1905" i="21"/>
  <c r="X1905" i="21"/>
  <c r="Y1905" i="21"/>
  <c r="AA1905" i="21"/>
  <c r="AB1905" i="21"/>
  <c r="W1906" i="21"/>
  <c r="X1906" i="21"/>
  <c r="Y1906" i="21"/>
  <c r="AA1906" i="21"/>
  <c r="AB1906" i="21"/>
  <c r="W1907" i="21"/>
  <c r="X1907" i="21"/>
  <c r="Y1907" i="21"/>
  <c r="AA1907" i="21"/>
  <c r="AB1907" i="21"/>
  <c r="W1908" i="21"/>
  <c r="X1908" i="21"/>
  <c r="Y1908" i="21"/>
  <c r="AA1908" i="21"/>
  <c r="AB1908" i="21"/>
  <c r="W1909" i="21"/>
  <c r="X1909" i="21"/>
  <c r="Y1909" i="21"/>
  <c r="AA1909" i="21"/>
  <c r="AB1909" i="21"/>
  <c r="W1910" i="21"/>
  <c r="X1910" i="21"/>
  <c r="Y1910" i="21"/>
  <c r="AA1910" i="21"/>
  <c r="AB1910" i="21"/>
  <c r="W1911" i="21"/>
  <c r="X1911" i="21"/>
  <c r="Y1911" i="21"/>
  <c r="AA1911" i="21"/>
  <c r="AB1911" i="21"/>
  <c r="W1912" i="21"/>
  <c r="X1912" i="21"/>
  <c r="Y1912" i="21"/>
  <c r="AA1912" i="21"/>
  <c r="AB1912" i="21"/>
  <c r="W1913" i="21"/>
  <c r="X1913" i="21"/>
  <c r="Y1913" i="21"/>
  <c r="AA1913" i="21"/>
  <c r="AB1913" i="21"/>
  <c r="W1914" i="21"/>
  <c r="X1914" i="21"/>
  <c r="Y1914" i="21"/>
  <c r="AA1914" i="21"/>
  <c r="AB1914" i="21"/>
  <c r="W1915" i="21"/>
  <c r="X1915" i="21"/>
  <c r="Y1915" i="21"/>
  <c r="AA1915" i="21"/>
  <c r="AB1915" i="21"/>
  <c r="W1916" i="21"/>
  <c r="X1916" i="21"/>
  <c r="Y1916" i="21"/>
  <c r="AA1916" i="21"/>
  <c r="AB1916" i="21"/>
  <c r="W1917" i="21"/>
  <c r="X1917" i="21"/>
  <c r="Y1917" i="21"/>
  <c r="AA1917" i="21"/>
  <c r="AB1917" i="21"/>
  <c r="W1918" i="21"/>
  <c r="X1918" i="21"/>
  <c r="Y1918" i="21"/>
  <c r="AA1918" i="21"/>
  <c r="AB1918" i="21"/>
  <c r="W1919" i="21"/>
  <c r="X1919" i="21"/>
  <c r="Y1919" i="21"/>
  <c r="AA1919" i="21"/>
  <c r="AB1919" i="21"/>
  <c r="W1920" i="21"/>
  <c r="X1920" i="21"/>
  <c r="Y1920" i="21"/>
  <c r="AA1920" i="21"/>
  <c r="AB1920" i="21"/>
  <c r="W1921" i="21"/>
  <c r="X1921" i="21"/>
  <c r="Y1921" i="21"/>
  <c r="AA1921" i="21"/>
  <c r="AB1921" i="21"/>
  <c r="W1922" i="21"/>
  <c r="X1922" i="21"/>
  <c r="Y1922" i="21"/>
  <c r="AA1922" i="21"/>
  <c r="AB1922" i="21"/>
  <c r="W1923" i="21"/>
  <c r="X1923" i="21"/>
  <c r="Y1923" i="21"/>
  <c r="AA1923" i="21"/>
  <c r="AB1923" i="21"/>
  <c r="W1924" i="21"/>
  <c r="X1924" i="21"/>
  <c r="Y1924" i="21"/>
  <c r="AA1924" i="21"/>
  <c r="AB1924" i="21"/>
  <c r="W1925" i="21"/>
  <c r="X1925" i="21"/>
  <c r="Y1925" i="21"/>
  <c r="AA1925" i="21"/>
  <c r="AB1925" i="21"/>
  <c r="W1926" i="21"/>
  <c r="X1926" i="21"/>
  <c r="Y1926" i="21"/>
  <c r="AA1926" i="21"/>
  <c r="AB1926" i="21"/>
  <c r="W1927" i="21"/>
  <c r="X1927" i="21"/>
  <c r="Y1927" i="21"/>
  <c r="AA1927" i="21"/>
  <c r="AB1927" i="21"/>
  <c r="W1928" i="21"/>
  <c r="X1928" i="21"/>
  <c r="Y1928" i="21"/>
  <c r="AA1928" i="21"/>
  <c r="AB1928" i="21"/>
  <c r="W1929" i="21"/>
  <c r="X1929" i="21"/>
  <c r="Y1929" i="21"/>
  <c r="AA1929" i="21"/>
  <c r="AB1929" i="21"/>
  <c r="W1930" i="21"/>
  <c r="X1930" i="21"/>
  <c r="Y1930" i="21"/>
  <c r="AA1930" i="21"/>
  <c r="AB1930" i="21"/>
  <c r="W1931" i="21"/>
  <c r="X1931" i="21"/>
  <c r="Y1931" i="21"/>
  <c r="AA1931" i="21"/>
  <c r="AB1931" i="21"/>
  <c r="W1932" i="21"/>
  <c r="X1932" i="21"/>
  <c r="Y1932" i="21"/>
  <c r="AA1932" i="21"/>
  <c r="AB1932" i="21"/>
  <c r="W1933" i="21"/>
  <c r="X1933" i="21"/>
  <c r="Y1933" i="21"/>
  <c r="AA1933" i="21"/>
  <c r="AB1933" i="21"/>
  <c r="W1934" i="21"/>
  <c r="X1934" i="21"/>
  <c r="Y1934" i="21"/>
  <c r="AA1934" i="21"/>
  <c r="AB1934" i="21"/>
  <c r="W1935" i="21"/>
  <c r="X1935" i="21"/>
  <c r="Y1935" i="21"/>
  <c r="AA1935" i="21"/>
  <c r="AB1935" i="21"/>
  <c r="W1936" i="21"/>
  <c r="X1936" i="21"/>
  <c r="Y1936" i="21"/>
  <c r="AA1936" i="21"/>
  <c r="AB1936" i="21"/>
  <c r="W1937" i="21"/>
  <c r="X1937" i="21"/>
  <c r="Y1937" i="21"/>
  <c r="AA1937" i="21"/>
  <c r="AB1937" i="21"/>
  <c r="W1938" i="21"/>
  <c r="X1938" i="21"/>
  <c r="Y1938" i="21"/>
  <c r="AA1938" i="21"/>
  <c r="AB1938" i="21"/>
  <c r="W1939" i="21"/>
  <c r="X1939" i="21"/>
  <c r="Y1939" i="21"/>
  <c r="AA1939" i="21"/>
  <c r="AB1939" i="21"/>
  <c r="W1940" i="21"/>
  <c r="X1940" i="21"/>
  <c r="Y1940" i="21"/>
  <c r="AA1940" i="21"/>
  <c r="AB1940" i="21"/>
  <c r="W1941" i="21"/>
  <c r="X1941" i="21"/>
  <c r="Y1941" i="21"/>
  <c r="AA1941" i="21"/>
  <c r="AB1941" i="21"/>
  <c r="W1942" i="21"/>
  <c r="X1942" i="21"/>
  <c r="Y1942" i="21"/>
  <c r="AA1942" i="21"/>
  <c r="AB1942" i="21"/>
  <c r="W1943" i="21"/>
  <c r="X1943" i="21"/>
  <c r="Y1943" i="21"/>
  <c r="AA1943" i="21"/>
  <c r="AB1943" i="21"/>
  <c r="W1944" i="21"/>
  <c r="X1944" i="21"/>
  <c r="Y1944" i="21"/>
  <c r="AA1944" i="21"/>
  <c r="AB1944" i="21"/>
  <c r="W1945" i="21"/>
  <c r="X1945" i="21"/>
  <c r="Y1945" i="21"/>
  <c r="AA1945" i="21"/>
  <c r="AB1945" i="21"/>
  <c r="W1946" i="21"/>
  <c r="X1946" i="21"/>
  <c r="Y1946" i="21"/>
  <c r="AA1946" i="21"/>
  <c r="AB1946" i="21"/>
  <c r="W1947" i="21"/>
  <c r="X1947" i="21"/>
  <c r="Y1947" i="21"/>
  <c r="AA1947" i="21"/>
  <c r="AB1947" i="21"/>
  <c r="W1948" i="21"/>
  <c r="X1948" i="21"/>
  <c r="Y1948" i="21"/>
  <c r="AA1948" i="21"/>
  <c r="AB1948" i="21"/>
  <c r="W1949" i="21"/>
  <c r="X1949" i="21"/>
  <c r="Y1949" i="21"/>
  <c r="AA1949" i="21"/>
  <c r="AB1949" i="21"/>
  <c r="W1950" i="21"/>
  <c r="X1950" i="21"/>
  <c r="Y1950" i="21"/>
  <c r="AA1950" i="21"/>
  <c r="AB1950" i="21"/>
  <c r="W1951" i="21"/>
  <c r="X1951" i="21"/>
  <c r="Y1951" i="21"/>
  <c r="AA1951" i="21"/>
  <c r="AB1951" i="21"/>
  <c r="W1952" i="21"/>
  <c r="X1952" i="21"/>
  <c r="Y1952" i="21"/>
  <c r="AA1952" i="21"/>
  <c r="AB1952" i="21"/>
  <c r="W1953" i="21"/>
  <c r="X1953" i="21"/>
  <c r="Y1953" i="21"/>
  <c r="AA1953" i="21"/>
  <c r="AB1953" i="21"/>
  <c r="W1954" i="21"/>
  <c r="X1954" i="21"/>
  <c r="Y1954" i="21"/>
  <c r="AA1954" i="21"/>
  <c r="AB1954" i="21"/>
  <c r="W1955" i="21"/>
  <c r="X1955" i="21"/>
  <c r="Y1955" i="21"/>
  <c r="AA1955" i="21"/>
  <c r="AB1955" i="21"/>
  <c r="W1956" i="21"/>
  <c r="X1956" i="21"/>
  <c r="Y1956" i="21"/>
  <c r="AA1956" i="21"/>
  <c r="AB1956" i="21"/>
  <c r="W1957" i="21"/>
  <c r="X1957" i="21"/>
  <c r="Y1957" i="21"/>
  <c r="AA1957" i="21"/>
  <c r="AB1957" i="21"/>
  <c r="W1958" i="21"/>
  <c r="X1958" i="21"/>
  <c r="Y1958" i="21"/>
  <c r="AA1958" i="21"/>
  <c r="AB1958" i="21"/>
  <c r="W1959" i="21"/>
  <c r="X1959" i="21"/>
  <c r="Y1959" i="21"/>
  <c r="AA1959" i="21"/>
  <c r="AB1959" i="21"/>
  <c r="W1960" i="21"/>
  <c r="X1960" i="21"/>
  <c r="Y1960" i="21"/>
  <c r="AA1960" i="21"/>
  <c r="AB1960" i="21"/>
  <c r="W1961" i="21"/>
  <c r="X1961" i="21"/>
  <c r="Y1961" i="21"/>
  <c r="AA1961" i="21"/>
  <c r="AB1961" i="21"/>
  <c r="W1962" i="21"/>
  <c r="X1962" i="21"/>
  <c r="Y1962" i="21"/>
  <c r="AA1962" i="21"/>
  <c r="AB1962" i="21"/>
  <c r="W1963" i="21"/>
  <c r="X1963" i="21"/>
  <c r="Y1963" i="21"/>
  <c r="AA1963" i="21"/>
  <c r="AB1963" i="21"/>
  <c r="W1964" i="21"/>
  <c r="X1964" i="21"/>
  <c r="Y1964" i="21"/>
  <c r="AA1964" i="21"/>
  <c r="AB1964" i="21"/>
  <c r="W2014" i="21"/>
  <c r="X2014" i="21"/>
  <c r="Y2014" i="21"/>
  <c r="Z2014" i="21"/>
  <c r="AA2014" i="21"/>
  <c r="AB2014" i="21"/>
  <c r="W2015" i="21"/>
  <c r="X2015" i="21"/>
  <c r="Y2015" i="21"/>
  <c r="AA2015" i="21"/>
  <c r="AB2015" i="21"/>
  <c r="W2016" i="21"/>
  <c r="X2016" i="21"/>
  <c r="Y2016" i="21"/>
  <c r="AA2016" i="21"/>
  <c r="AB2016" i="21"/>
  <c r="W2017" i="21"/>
  <c r="X2017" i="21"/>
  <c r="Y2017" i="21"/>
  <c r="AA2017" i="21"/>
  <c r="AB2017" i="21"/>
  <c r="W2018" i="21"/>
  <c r="X2018" i="21"/>
  <c r="Y2018" i="21"/>
  <c r="AA2018" i="21"/>
  <c r="AB2018" i="21"/>
  <c r="W2019" i="21"/>
  <c r="X2019" i="21"/>
  <c r="Y2019" i="21"/>
  <c r="AA2019" i="21"/>
  <c r="AB2019" i="21"/>
  <c r="W2020" i="21"/>
  <c r="X2020" i="21"/>
  <c r="Y2020" i="21"/>
  <c r="Z2020" i="21"/>
  <c r="AA2020" i="21"/>
  <c r="AB2020" i="21"/>
  <c r="W2021" i="21"/>
  <c r="X2021" i="21"/>
  <c r="Y2021" i="21"/>
  <c r="AA2021" i="21"/>
  <c r="AB2021" i="21"/>
  <c r="W2022" i="21"/>
  <c r="X2022" i="21"/>
  <c r="Y2022" i="21"/>
  <c r="AA2022" i="21"/>
  <c r="AB2022" i="21"/>
  <c r="W2023" i="21"/>
  <c r="X2023" i="21"/>
  <c r="Y2023" i="21"/>
  <c r="AA2023" i="21"/>
  <c r="AB2023" i="21"/>
  <c r="W2024" i="21"/>
  <c r="X2024" i="21"/>
  <c r="Y2024" i="21"/>
  <c r="AA2024" i="21"/>
  <c r="AB2024" i="21"/>
  <c r="W2025" i="21"/>
  <c r="X2025" i="21"/>
  <c r="Y2025" i="21"/>
  <c r="AA2025" i="21"/>
  <c r="AB2025" i="21"/>
  <c r="W2026" i="21"/>
  <c r="X2026" i="21"/>
  <c r="Y2026" i="21"/>
  <c r="AA2026" i="21"/>
  <c r="AB2026" i="21"/>
  <c r="W2027" i="21"/>
  <c r="X2027" i="21"/>
  <c r="Y2027" i="21"/>
  <c r="AA2027" i="21"/>
  <c r="AB2027" i="21"/>
  <c r="W2028" i="21"/>
  <c r="X2028" i="21"/>
  <c r="Y2028" i="21"/>
  <c r="Z2028" i="21"/>
  <c r="AA2028" i="21"/>
  <c r="AB2028" i="21"/>
  <c r="W2029" i="21"/>
  <c r="X2029" i="21"/>
  <c r="Y2029" i="21"/>
  <c r="AA2029" i="21"/>
  <c r="AB2029" i="21"/>
  <c r="W2030" i="21"/>
  <c r="X2030" i="21"/>
  <c r="Y2030" i="21"/>
  <c r="AA2030" i="21"/>
  <c r="AB2030" i="21"/>
  <c r="W2031" i="21"/>
  <c r="X2031" i="21"/>
  <c r="Y2031" i="21"/>
  <c r="AA2031" i="21"/>
  <c r="AB2031" i="21"/>
  <c r="W2032" i="21"/>
  <c r="X2032" i="21"/>
  <c r="Y2032" i="21"/>
  <c r="AA2032" i="21"/>
  <c r="AB2032" i="21"/>
  <c r="W2033" i="21"/>
  <c r="X2033" i="21"/>
  <c r="Y2033" i="21"/>
  <c r="AA2033" i="21"/>
  <c r="AB2033" i="21"/>
  <c r="W2034" i="21"/>
  <c r="X2034" i="21"/>
  <c r="Y2034" i="21"/>
  <c r="AA2034" i="21"/>
  <c r="AB2034" i="21"/>
  <c r="W2035" i="21"/>
  <c r="X2035" i="21"/>
  <c r="Y2035" i="21"/>
  <c r="AA2035" i="21"/>
  <c r="AB2035" i="21"/>
  <c r="W2036" i="21"/>
  <c r="X2036" i="21"/>
  <c r="Y2036" i="21"/>
  <c r="AA2036" i="21"/>
  <c r="AB2036" i="21"/>
  <c r="W2037" i="21"/>
  <c r="X2037" i="21"/>
  <c r="Y2037" i="21"/>
  <c r="AA2037" i="21"/>
  <c r="AB2037" i="21"/>
  <c r="W2038" i="21"/>
  <c r="X2038" i="21"/>
  <c r="Y2038" i="21"/>
  <c r="AA2038" i="21"/>
  <c r="AB2038" i="21"/>
  <c r="W2039" i="21"/>
  <c r="X2039" i="21"/>
  <c r="Y2039" i="21"/>
  <c r="Z2039" i="21"/>
  <c r="AA2039" i="21"/>
  <c r="AB2039" i="21"/>
  <c r="W2040" i="21"/>
  <c r="X2040" i="21"/>
  <c r="Y2040" i="21"/>
  <c r="AA2040" i="21"/>
  <c r="AB2040" i="21"/>
  <c r="W2041" i="21"/>
  <c r="X2041" i="21"/>
  <c r="Y2041" i="21"/>
  <c r="Z2041" i="21"/>
  <c r="AA2041" i="21"/>
  <c r="AB2041" i="21"/>
  <c r="W2042" i="21"/>
  <c r="X2042" i="21"/>
  <c r="Y2042" i="21"/>
  <c r="AA2042" i="21"/>
  <c r="AB2042" i="21"/>
  <c r="W2043" i="21"/>
  <c r="X2043" i="21"/>
  <c r="Y2043" i="21"/>
  <c r="AA2043" i="21"/>
  <c r="AB2043" i="21"/>
  <c r="W2044" i="21"/>
  <c r="X2044" i="21"/>
  <c r="Y2044" i="21"/>
  <c r="AA2044" i="21"/>
  <c r="AB2044" i="21"/>
  <c r="W2045" i="21"/>
  <c r="X2045" i="21"/>
  <c r="Y2045" i="21"/>
  <c r="AA2045" i="21"/>
  <c r="AB2045" i="21"/>
  <c r="W2046" i="21"/>
  <c r="X2046" i="21"/>
  <c r="Y2046" i="21"/>
  <c r="AA2046" i="21"/>
  <c r="AB2046" i="21"/>
  <c r="W2047" i="21"/>
  <c r="X2047" i="21"/>
  <c r="Y2047" i="21"/>
  <c r="AA2047" i="21"/>
  <c r="AB2047" i="21"/>
  <c r="W2048" i="21"/>
  <c r="X2048" i="21"/>
  <c r="Y2048" i="21"/>
  <c r="AA2048" i="21"/>
  <c r="AB2048" i="21"/>
  <c r="W2049" i="21"/>
  <c r="X2049" i="21"/>
  <c r="Y2049" i="21"/>
  <c r="Z2049" i="21"/>
  <c r="AA2049" i="21"/>
  <c r="AB2049" i="21"/>
  <c r="W2050" i="21"/>
  <c r="X2050" i="21"/>
  <c r="Y2050" i="21"/>
  <c r="AA2050" i="21"/>
  <c r="AB2050" i="21"/>
  <c r="W2051" i="21"/>
  <c r="X2051" i="21"/>
  <c r="Y2051" i="21"/>
  <c r="AA2051" i="21"/>
  <c r="AB2051" i="21"/>
  <c r="W2052" i="21"/>
  <c r="X2052" i="21"/>
  <c r="Y2052" i="21"/>
  <c r="AA2052" i="21"/>
  <c r="AB2052" i="21"/>
  <c r="W2053" i="21"/>
  <c r="X2053" i="21"/>
  <c r="Y2053" i="21"/>
  <c r="AA2053" i="21"/>
  <c r="AB2053" i="21"/>
  <c r="W2054" i="21"/>
  <c r="X2054" i="21"/>
  <c r="Y2054" i="21"/>
  <c r="AA2054" i="21"/>
  <c r="AB2054" i="21"/>
  <c r="W2055" i="21"/>
  <c r="X2055" i="21"/>
  <c r="Y2055" i="21"/>
  <c r="Z2055" i="21"/>
  <c r="AA2055" i="21"/>
  <c r="AB2055" i="21"/>
  <c r="W2056" i="21"/>
  <c r="X2056" i="21"/>
  <c r="Y2056" i="21"/>
  <c r="AA2056" i="21"/>
  <c r="AB2056" i="21"/>
  <c r="W2057" i="21"/>
  <c r="X2057" i="21"/>
  <c r="Y2057" i="21"/>
  <c r="AA2057" i="21"/>
  <c r="AB2057" i="21"/>
  <c r="W2058" i="21"/>
  <c r="X2058" i="21"/>
  <c r="Y2058" i="21"/>
  <c r="Z2058" i="21"/>
  <c r="AA2058" i="21"/>
  <c r="AB2058" i="21"/>
  <c r="W2059" i="21"/>
  <c r="X2059" i="21"/>
  <c r="Y2059" i="21"/>
  <c r="Z2059" i="21"/>
  <c r="AA2059" i="21"/>
  <c r="AB2059" i="21"/>
  <c r="W2060" i="21"/>
  <c r="X2060" i="21"/>
  <c r="Y2060" i="21"/>
  <c r="AA2060" i="21"/>
  <c r="AB2060" i="21"/>
  <c r="W2063" i="21"/>
  <c r="X2063" i="21"/>
  <c r="Y2063" i="21"/>
  <c r="AA2063" i="21"/>
  <c r="AB2063" i="21"/>
  <c r="W2064" i="21"/>
  <c r="X2064" i="21"/>
  <c r="Y2064" i="21"/>
  <c r="AA2064" i="21"/>
  <c r="AB2064" i="21"/>
  <c r="W2065" i="21"/>
  <c r="X2065" i="21"/>
  <c r="Y2065" i="21"/>
  <c r="AA2065" i="21"/>
  <c r="AB2065" i="21"/>
  <c r="W2066" i="21"/>
  <c r="X2066" i="21"/>
  <c r="Y2066" i="21"/>
  <c r="AA2066" i="21"/>
  <c r="AB2066" i="21"/>
  <c r="W2067" i="21"/>
  <c r="X2067" i="21"/>
  <c r="Y2067" i="21"/>
  <c r="AA2067" i="21"/>
  <c r="AB2067" i="21"/>
  <c r="W2068" i="21"/>
  <c r="X2068" i="21"/>
  <c r="Y2068" i="21"/>
  <c r="AA2068" i="21"/>
  <c r="AB2068" i="21"/>
  <c r="W2069" i="21"/>
  <c r="X2069" i="21"/>
  <c r="Y2069" i="21"/>
  <c r="AA2069" i="21"/>
  <c r="AB2069" i="21"/>
  <c r="W2070" i="21"/>
  <c r="X2070" i="21"/>
  <c r="Y2070" i="21"/>
  <c r="AA2070" i="21"/>
  <c r="AB2070" i="21"/>
  <c r="W2071" i="21"/>
  <c r="X2071" i="21"/>
  <c r="Y2071" i="21"/>
  <c r="Z2071" i="21"/>
  <c r="AA2071" i="21"/>
  <c r="AB2071" i="21"/>
  <c r="W2072" i="21"/>
  <c r="X2072" i="21"/>
  <c r="Y2072" i="21"/>
  <c r="AA2072" i="21"/>
  <c r="AB2072" i="21"/>
  <c r="W2073" i="21"/>
  <c r="X2073" i="21"/>
  <c r="Y2073" i="21"/>
  <c r="AA2073" i="21"/>
  <c r="AB2073" i="21"/>
  <c r="W2074" i="21"/>
  <c r="X2074" i="21"/>
  <c r="Y2074" i="21"/>
  <c r="Z2074" i="21"/>
  <c r="AA2074" i="21"/>
  <c r="AB2074" i="21"/>
  <c r="W2075" i="21"/>
  <c r="X2075" i="21"/>
  <c r="Y2075" i="21"/>
  <c r="AA2075" i="21"/>
  <c r="AB2075" i="21"/>
  <c r="W2076" i="21"/>
  <c r="X2076" i="21"/>
  <c r="Y2076" i="21"/>
  <c r="AA2076" i="21"/>
  <c r="AB2076" i="21"/>
  <c r="W2077" i="21"/>
  <c r="X2077" i="21"/>
  <c r="Y2077" i="21"/>
  <c r="AA2077" i="21"/>
  <c r="AB2077" i="21"/>
  <c r="W2078" i="21"/>
  <c r="X2078" i="21"/>
  <c r="Y2078" i="21"/>
  <c r="AA2078" i="21"/>
  <c r="AB2078" i="21"/>
  <c r="W2079" i="21"/>
  <c r="X2079" i="21"/>
  <c r="Y2079" i="21"/>
  <c r="AA2079" i="21"/>
  <c r="AB2079" i="21"/>
  <c r="W2080" i="21"/>
  <c r="X2080" i="21"/>
  <c r="Y2080" i="21"/>
  <c r="AA2080" i="21"/>
  <c r="AB2080" i="21"/>
  <c r="W2081" i="21"/>
  <c r="X2081" i="21"/>
  <c r="Y2081" i="21"/>
  <c r="AA2081" i="21"/>
  <c r="AB2081" i="21"/>
  <c r="W2082" i="21"/>
  <c r="X2082" i="21"/>
  <c r="Y2082" i="21"/>
  <c r="AA2082" i="21"/>
  <c r="AB2082" i="21"/>
  <c r="W2083" i="21"/>
  <c r="X2083" i="21"/>
  <c r="Y2083" i="21"/>
  <c r="AA2083" i="21"/>
  <c r="AB2083" i="21"/>
  <c r="W2084" i="21"/>
  <c r="X2084" i="21"/>
  <c r="Y2084" i="21"/>
  <c r="AA2084" i="21"/>
  <c r="AB2084" i="21"/>
  <c r="W2085" i="21"/>
  <c r="X2085" i="21"/>
  <c r="Y2085" i="21"/>
  <c r="AA2085" i="21"/>
  <c r="AB2085" i="21"/>
  <c r="W2086" i="21"/>
  <c r="X2086" i="21"/>
  <c r="Y2086" i="21"/>
  <c r="AA2086" i="21"/>
  <c r="AB2086" i="21"/>
  <c r="W2087" i="21"/>
  <c r="X2087" i="21"/>
  <c r="Y2087" i="21"/>
  <c r="AA2087" i="21"/>
  <c r="AB2087" i="21"/>
  <c r="W2088" i="21"/>
  <c r="X2088" i="21"/>
  <c r="Y2088" i="21"/>
  <c r="AA2088" i="21"/>
  <c r="AB2088" i="21"/>
  <c r="W2089" i="21"/>
  <c r="X2089" i="21"/>
  <c r="Y2089" i="21"/>
  <c r="AA2089" i="21"/>
  <c r="AB2089" i="21"/>
  <c r="W2090" i="21"/>
  <c r="X2090" i="21"/>
  <c r="Y2090" i="21"/>
  <c r="AA2090" i="21"/>
  <c r="AB2090" i="21"/>
  <c r="W2091" i="21"/>
  <c r="X2091" i="21"/>
  <c r="Y2091" i="21"/>
  <c r="Z2091" i="21"/>
  <c r="AA2091" i="21"/>
  <c r="AB2091" i="21"/>
  <c r="W2092" i="21"/>
  <c r="X2092" i="21"/>
  <c r="Y2092" i="21"/>
  <c r="AA2092" i="21"/>
  <c r="AB2092" i="21"/>
  <c r="W2093" i="21"/>
  <c r="X2093" i="21"/>
  <c r="Y2093" i="21"/>
  <c r="AA2093" i="21"/>
  <c r="AB2093" i="21"/>
  <c r="W2094" i="21"/>
  <c r="X2094" i="21"/>
  <c r="Y2094" i="21"/>
  <c r="Z2094" i="21"/>
  <c r="AA2094" i="21"/>
  <c r="AB2094" i="21"/>
  <c r="W2095" i="21"/>
  <c r="X2095" i="21"/>
  <c r="Y2095" i="21"/>
  <c r="AA2095" i="21"/>
  <c r="AB2095" i="21"/>
  <c r="W2096" i="21"/>
  <c r="X2096" i="21"/>
  <c r="Y2096" i="21"/>
  <c r="AA2096" i="21"/>
  <c r="AB2096" i="21"/>
  <c r="W2097" i="21"/>
  <c r="X2097" i="21"/>
  <c r="Y2097" i="21"/>
  <c r="AA2097" i="21"/>
  <c r="AB2097" i="21"/>
  <c r="W2098" i="21"/>
  <c r="X2098" i="21"/>
  <c r="Y2098" i="21"/>
  <c r="AA2098" i="21"/>
  <c r="AB2098" i="21"/>
  <c r="W2099" i="21"/>
  <c r="X2099" i="21"/>
  <c r="Y2099" i="21"/>
  <c r="AA2099" i="21"/>
  <c r="AB2099" i="21"/>
  <c r="W2100" i="21"/>
  <c r="X2100" i="21"/>
  <c r="Y2100" i="21"/>
  <c r="AA2100" i="21"/>
  <c r="AB2100" i="21"/>
  <c r="W2101" i="21"/>
  <c r="X2101" i="21"/>
  <c r="Y2101" i="21"/>
  <c r="AA2101" i="21"/>
  <c r="AB2101" i="21"/>
  <c r="W2102" i="21"/>
  <c r="X2102" i="21"/>
  <c r="Y2102" i="21"/>
  <c r="AA2102" i="21"/>
  <c r="AB2102" i="21"/>
  <c r="W2103" i="21"/>
  <c r="X2103" i="21"/>
  <c r="Y2103" i="21"/>
  <c r="AA2103" i="21"/>
  <c r="AB2103" i="21"/>
  <c r="W2104" i="21"/>
  <c r="X2104" i="21"/>
  <c r="Y2104" i="21"/>
  <c r="AA2104" i="21"/>
  <c r="AB2104" i="21"/>
  <c r="W2105" i="21"/>
  <c r="X2105" i="21"/>
  <c r="Y2105" i="21"/>
  <c r="AA2105" i="21"/>
  <c r="AB2105" i="21"/>
  <c r="W2106" i="21"/>
  <c r="X2106" i="21"/>
  <c r="Y2106" i="21"/>
  <c r="AA2106" i="21"/>
  <c r="AB2106" i="21"/>
  <c r="W2107" i="21"/>
  <c r="X2107" i="21"/>
  <c r="Y2107" i="21"/>
  <c r="AA2107" i="21"/>
  <c r="AB2107" i="21"/>
  <c r="W2108" i="21"/>
  <c r="X2108" i="21"/>
  <c r="Y2108" i="21"/>
  <c r="AA2108" i="21"/>
  <c r="AB2108" i="21"/>
  <c r="W2109" i="21"/>
  <c r="X2109" i="21"/>
  <c r="Y2109" i="21"/>
  <c r="AA2109" i="21"/>
  <c r="AB2109" i="21"/>
  <c r="W2110" i="21"/>
  <c r="X2110" i="21"/>
  <c r="Y2110" i="21"/>
  <c r="AA2110" i="21"/>
  <c r="AB2110" i="21"/>
  <c r="W2111" i="21"/>
  <c r="X2111" i="21"/>
  <c r="Y2111" i="21"/>
  <c r="AA2111" i="21"/>
  <c r="AB2111" i="21"/>
  <c r="W2112" i="21"/>
  <c r="X2112" i="21"/>
  <c r="Y2112" i="21"/>
  <c r="AA2112" i="21"/>
  <c r="AB2112" i="21"/>
  <c r="W2113" i="21"/>
  <c r="X2113" i="21"/>
  <c r="Y2113" i="21"/>
  <c r="AA2113" i="21"/>
  <c r="AB2113" i="21"/>
  <c r="W2114" i="21"/>
  <c r="X2114" i="21"/>
  <c r="Y2114" i="21"/>
  <c r="AA2114" i="21"/>
  <c r="AB2114" i="21"/>
  <c r="W2115" i="21"/>
  <c r="X2115" i="21"/>
  <c r="Y2115" i="21"/>
  <c r="AA2115" i="21"/>
  <c r="AB2115" i="21"/>
  <c r="W2116" i="21"/>
  <c r="X2116" i="21"/>
  <c r="Y2116" i="21"/>
  <c r="AA2116" i="21"/>
  <c r="AB2116" i="21"/>
  <c r="W2117" i="21"/>
  <c r="X2117" i="21"/>
  <c r="Y2117" i="21"/>
  <c r="AA2117" i="21"/>
  <c r="AB2117" i="21"/>
  <c r="W2118" i="21"/>
  <c r="X2118" i="21"/>
  <c r="Y2118" i="21"/>
  <c r="AA2118" i="21"/>
  <c r="AB2118" i="21"/>
  <c r="W2119" i="21"/>
  <c r="X2119" i="21"/>
  <c r="Y2119" i="21"/>
  <c r="AA2119" i="21"/>
  <c r="AB2119" i="21"/>
  <c r="W2120" i="21"/>
  <c r="X2120" i="21"/>
  <c r="Y2120" i="21"/>
  <c r="AA2120" i="21"/>
  <c r="AB2120" i="21"/>
  <c r="W2121" i="21"/>
  <c r="X2121" i="21"/>
  <c r="Y2121" i="21"/>
  <c r="AA2121" i="21"/>
  <c r="AB2121" i="21"/>
  <c r="W2122" i="21"/>
  <c r="X2122" i="21"/>
  <c r="Y2122" i="21"/>
  <c r="AA2122" i="21"/>
  <c r="AB2122" i="21"/>
  <c r="W2123" i="21"/>
  <c r="X2123" i="21"/>
  <c r="Y2123" i="21"/>
  <c r="AA2123" i="21"/>
  <c r="AB2123" i="21"/>
  <c r="W2124" i="21"/>
  <c r="X2124" i="21"/>
  <c r="Y2124" i="21"/>
  <c r="AA2124" i="21"/>
  <c r="AB2124" i="21"/>
  <c r="W2125" i="21"/>
  <c r="X2125" i="21"/>
  <c r="Y2125" i="21"/>
  <c r="AA2125" i="21"/>
  <c r="AB2125" i="21"/>
  <c r="W2126" i="21"/>
  <c r="X2126" i="21"/>
  <c r="Y2126" i="21"/>
  <c r="AA2126" i="21"/>
  <c r="AB2126" i="21"/>
  <c r="W2127" i="21"/>
  <c r="X2127" i="21"/>
  <c r="Y2127" i="21"/>
  <c r="AA2127" i="21"/>
  <c r="AB2127" i="21"/>
  <c r="W2128" i="21"/>
  <c r="X2128" i="21"/>
  <c r="Y2128" i="21"/>
  <c r="AA2128" i="21"/>
  <c r="AB2128" i="21"/>
  <c r="W2129" i="21"/>
  <c r="X2129" i="21"/>
  <c r="Y2129" i="21"/>
  <c r="AA2129" i="21"/>
  <c r="AB2129" i="21"/>
  <c r="W2130" i="21"/>
  <c r="X2130" i="21"/>
  <c r="Y2130" i="21"/>
  <c r="Z2130" i="21"/>
  <c r="AA2130" i="21"/>
  <c r="AB2130" i="21"/>
  <c r="W2131" i="21"/>
  <c r="X2131" i="21"/>
  <c r="Y2131" i="21"/>
  <c r="AA2131" i="21"/>
  <c r="AB2131" i="21"/>
  <c r="W2132" i="21"/>
  <c r="X2132" i="21"/>
  <c r="Y2132" i="21"/>
  <c r="AA2132" i="21"/>
  <c r="AB2132" i="21"/>
  <c r="W2133" i="21"/>
  <c r="X2133" i="21"/>
  <c r="Y2133" i="21"/>
  <c r="AA2133" i="21"/>
  <c r="AB2133" i="21"/>
  <c r="W2134" i="21"/>
  <c r="X2134" i="21"/>
  <c r="Y2134" i="21"/>
  <c r="AA2134" i="21"/>
  <c r="AB2134" i="21"/>
  <c r="W2135" i="21"/>
  <c r="X2135" i="21"/>
  <c r="Y2135" i="21"/>
  <c r="AA2135" i="21"/>
  <c r="AB2135" i="21"/>
  <c r="W2136" i="21"/>
  <c r="X2136" i="21"/>
  <c r="Y2136" i="21"/>
  <c r="AA2136" i="21"/>
  <c r="AB2136" i="21"/>
  <c r="W2137" i="21"/>
  <c r="X2137" i="21"/>
  <c r="Y2137" i="21"/>
  <c r="AA2137" i="21"/>
  <c r="AB2137" i="21"/>
  <c r="W2138" i="21"/>
  <c r="X2138" i="21"/>
  <c r="Y2138" i="21"/>
  <c r="AA2138" i="21"/>
  <c r="AB2138" i="21"/>
  <c r="W2139" i="21"/>
  <c r="X2139" i="21"/>
  <c r="Y2139" i="21"/>
  <c r="AA2139" i="21"/>
  <c r="AB2139" i="21"/>
  <c r="W2140" i="21"/>
  <c r="X2140" i="21"/>
  <c r="Y2140" i="21"/>
  <c r="AA2140" i="21"/>
  <c r="AB2140" i="21"/>
  <c r="W2141" i="21"/>
  <c r="X2141" i="21"/>
  <c r="Y2141" i="21"/>
  <c r="AA2141" i="21"/>
  <c r="AB2141" i="21"/>
  <c r="W2142" i="21"/>
  <c r="X2142" i="21"/>
  <c r="Y2142" i="21"/>
  <c r="AA2142" i="21"/>
  <c r="AB2142" i="21"/>
  <c r="W2143" i="21"/>
  <c r="X2143" i="21"/>
  <c r="Y2143" i="21"/>
  <c r="AA2143" i="21"/>
  <c r="AB2143" i="21"/>
  <c r="W2144" i="21"/>
  <c r="X2144" i="21"/>
  <c r="Y2144" i="21"/>
  <c r="AA2144" i="21"/>
  <c r="AB2144" i="21"/>
  <c r="W2145" i="21"/>
  <c r="X2145" i="21"/>
  <c r="Y2145" i="21"/>
  <c r="AA2145" i="21"/>
  <c r="AB2145" i="21"/>
  <c r="W2146" i="21"/>
  <c r="X2146" i="21"/>
  <c r="Y2146" i="21"/>
  <c r="AA2146" i="21"/>
  <c r="AB2146" i="21"/>
  <c r="W2147" i="21"/>
  <c r="X2147" i="21"/>
  <c r="Y2147" i="21"/>
  <c r="AA2147" i="21"/>
  <c r="AB2147" i="21"/>
  <c r="W2148" i="21"/>
  <c r="X2148" i="21"/>
  <c r="Y2148" i="21"/>
  <c r="AA2148" i="21"/>
  <c r="AB2148" i="21"/>
  <c r="W2149" i="21"/>
  <c r="X2149" i="21"/>
  <c r="Y2149" i="21"/>
  <c r="AA2149" i="21"/>
  <c r="AB2149" i="21"/>
  <c r="W2150" i="21"/>
  <c r="X2150" i="21"/>
  <c r="Y2150" i="21"/>
  <c r="AA2150" i="21"/>
  <c r="AB2150" i="21"/>
  <c r="W2151" i="21"/>
  <c r="X2151" i="21"/>
  <c r="Y2151" i="21"/>
  <c r="AA2151" i="21"/>
  <c r="AB2151" i="21"/>
  <c r="W2152" i="21"/>
  <c r="X2152" i="21"/>
  <c r="Y2152" i="21"/>
  <c r="AA2152" i="21"/>
  <c r="AB2152" i="21"/>
  <c r="W2153" i="21"/>
  <c r="X2153" i="21"/>
  <c r="Y2153" i="21"/>
  <c r="AA2153" i="21"/>
  <c r="AB2153" i="21"/>
  <c r="W2154" i="21"/>
  <c r="X2154" i="21"/>
  <c r="Y2154" i="21"/>
  <c r="AA2154" i="21"/>
  <c r="AB2154" i="21"/>
  <c r="W2155" i="21"/>
  <c r="X2155" i="21"/>
  <c r="Y2155" i="21"/>
  <c r="AA2155" i="21"/>
  <c r="AB2155" i="21"/>
  <c r="W2156" i="21"/>
  <c r="X2156" i="21"/>
  <c r="Y2156" i="21"/>
  <c r="AA2156" i="21"/>
  <c r="AB2156" i="21"/>
  <c r="W711" i="21"/>
  <c r="X711" i="21"/>
  <c r="Y711" i="21"/>
  <c r="Z711" i="21"/>
  <c r="AA711" i="21"/>
  <c r="W712" i="21"/>
  <c r="X712" i="21"/>
  <c r="Y712" i="21"/>
  <c r="Z712" i="21"/>
  <c r="AA712" i="21"/>
  <c r="W713" i="21"/>
  <c r="X713" i="21"/>
  <c r="Y713" i="21"/>
  <c r="Z713" i="21"/>
  <c r="AA713" i="21"/>
  <c r="W714" i="21"/>
  <c r="X714" i="21"/>
  <c r="Y714" i="21"/>
  <c r="Z714" i="21"/>
  <c r="AA714" i="21"/>
  <c r="W715" i="21"/>
  <c r="X715" i="21"/>
  <c r="Y715" i="21"/>
  <c r="Z715" i="21"/>
  <c r="AA715" i="21"/>
  <c r="W716" i="21"/>
  <c r="X716" i="21"/>
  <c r="Y716" i="21"/>
  <c r="Z716" i="21"/>
  <c r="AA716" i="21"/>
  <c r="W717" i="21"/>
  <c r="X717" i="21"/>
  <c r="Y717" i="21"/>
  <c r="Z717" i="21"/>
  <c r="AA717" i="21"/>
  <c r="W718" i="21"/>
  <c r="X718" i="21"/>
  <c r="Y718" i="21"/>
  <c r="Z718" i="21"/>
  <c r="AA718" i="21"/>
  <c r="W719" i="21"/>
  <c r="X719" i="21"/>
  <c r="Y719" i="21"/>
  <c r="Z719" i="21"/>
  <c r="AA719" i="21"/>
  <c r="W720" i="21"/>
  <c r="X720" i="21"/>
  <c r="Y720" i="21"/>
  <c r="Z720" i="21"/>
  <c r="AA720" i="21"/>
  <c r="W721" i="21"/>
  <c r="X721" i="21"/>
  <c r="Y721" i="21"/>
  <c r="Z721" i="21"/>
  <c r="AA721" i="21"/>
  <c r="W722" i="21"/>
  <c r="X722" i="21"/>
  <c r="Y722" i="21"/>
  <c r="Z722" i="21"/>
  <c r="AA722" i="21"/>
  <c r="W723" i="21"/>
  <c r="X723" i="21"/>
  <c r="Y723" i="21"/>
  <c r="Z723" i="21"/>
  <c r="AA723" i="21"/>
  <c r="W724" i="21"/>
  <c r="X724" i="21"/>
  <c r="Y724" i="21"/>
  <c r="Z724" i="21"/>
  <c r="AA724" i="21"/>
  <c r="W725" i="21"/>
  <c r="X725" i="21"/>
  <c r="Y725" i="21"/>
  <c r="Z725" i="21"/>
  <c r="AA725" i="21"/>
  <c r="W726" i="21"/>
  <c r="X726" i="21"/>
  <c r="Y726" i="21"/>
  <c r="Z726" i="21"/>
  <c r="AA726" i="21"/>
  <c r="W727" i="21"/>
  <c r="X727" i="21"/>
  <c r="Y727" i="21"/>
  <c r="Z727" i="21"/>
  <c r="AA727" i="21"/>
  <c r="W728" i="21"/>
  <c r="X728" i="21"/>
  <c r="Y728" i="21"/>
  <c r="Z728" i="21"/>
  <c r="AA728" i="21"/>
  <c r="W729" i="21"/>
  <c r="X729" i="21"/>
  <c r="Y729" i="21"/>
  <c r="Z729" i="21"/>
  <c r="AA729" i="21"/>
  <c r="W730" i="21"/>
  <c r="X730" i="21"/>
  <c r="Y730" i="21"/>
  <c r="Z730" i="21"/>
  <c r="AA730" i="21"/>
  <c r="W731" i="21"/>
  <c r="X731" i="21"/>
  <c r="Y731" i="21"/>
  <c r="Z731" i="21"/>
  <c r="AA731" i="21"/>
  <c r="W732" i="21"/>
  <c r="X732" i="21"/>
  <c r="Y732" i="21"/>
  <c r="Z732" i="21"/>
  <c r="AA732" i="21"/>
  <c r="W733" i="21"/>
  <c r="X733" i="21"/>
  <c r="Y733" i="21"/>
  <c r="Z733" i="21"/>
  <c r="AA733" i="21"/>
  <c r="W734" i="21"/>
  <c r="X734" i="21"/>
  <c r="Y734" i="21"/>
  <c r="Z734" i="21"/>
  <c r="AA734" i="21"/>
  <c r="W735" i="21"/>
  <c r="X735" i="21"/>
  <c r="Y735" i="21"/>
  <c r="Z735" i="21"/>
  <c r="AA735" i="21"/>
  <c r="W736" i="21"/>
  <c r="X736" i="21"/>
  <c r="Y736" i="21"/>
  <c r="Z736" i="21"/>
  <c r="AA736" i="21"/>
  <c r="W737" i="21"/>
  <c r="X737" i="21"/>
  <c r="Y737" i="21"/>
  <c r="Z737" i="21"/>
  <c r="AA737" i="21"/>
  <c r="W738" i="21"/>
  <c r="X738" i="21"/>
  <c r="Y738" i="21"/>
  <c r="Z738" i="21"/>
  <c r="AA738" i="21"/>
  <c r="W739" i="21"/>
  <c r="X739" i="21"/>
  <c r="Y739" i="21"/>
  <c r="Z739" i="21"/>
  <c r="AA739" i="21"/>
  <c r="W740" i="21"/>
  <c r="X740" i="21"/>
  <c r="Y740" i="21"/>
  <c r="Z740" i="21"/>
  <c r="AA740" i="21"/>
  <c r="W741" i="21"/>
  <c r="X741" i="21"/>
  <c r="Y741" i="21"/>
  <c r="Z741" i="21"/>
  <c r="AA741" i="21"/>
  <c r="W742" i="21"/>
  <c r="X742" i="21"/>
  <c r="Y742" i="21"/>
  <c r="Z742" i="21"/>
  <c r="AA742" i="21"/>
  <c r="W743" i="21"/>
  <c r="X743" i="21"/>
  <c r="Y743" i="21"/>
  <c r="Z743" i="21"/>
  <c r="AA743" i="21"/>
  <c r="W744" i="21"/>
  <c r="X744" i="21"/>
  <c r="Y744" i="21"/>
  <c r="Z744" i="21"/>
  <c r="AA744" i="21"/>
  <c r="W745" i="21"/>
  <c r="X745" i="21"/>
  <c r="Y745" i="21"/>
  <c r="Z745" i="21"/>
  <c r="AA745" i="21"/>
  <c r="W746" i="21"/>
  <c r="X746" i="21"/>
  <c r="Y746" i="21"/>
  <c r="Z746" i="21"/>
  <c r="AA746" i="21"/>
  <c r="W747" i="21"/>
  <c r="X747" i="21"/>
  <c r="Y747" i="21"/>
  <c r="Z747" i="21"/>
  <c r="AA747" i="21"/>
  <c r="W748" i="21"/>
  <c r="X748" i="21"/>
  <c r="Y748" i="21"/>
  <c r="Z748" i="21"/>
  <c r="AA748" i="21"/>
  <c r="W749" i="21"/>
  <c r="X749" i="21"/>
  <c r="Y749" i="21"/>
  <c r="Z749" i="21"/>
  <c r="AA749" i="21"/>
  <c r="W750" i="21"/>
  <c r="X750" i="21"/>
  <c r="Y750" i="21"/>
  <c r="Z750" i="21"/>
  <c r="AA750" i="21"/>
  <c r="W751" i="21"/>
  <c r="X751" i="21"/>
  <c r="Y751" i="21"/>
  <c r="Z751" i="21"/>
  <c r="AA751" i="21"/>
  <c r="W752" i="21"/>
  <c r="X752" i="21"/>
  <c r="Y752" i="21"/>
  <c r="Z752" i="21"/>
  <c r="AA752" i="21"/>
  <c r="W753" i="21"/>
  <c r="X753" i="21"/>
  <c r="Y753" i="21"/>
  <c r="Z753" i="21"/>
  <c r="AA753" i="21"/>
  <c r="W754" i="21"/>
  <c r="X754" i="21"/>
  <c r="Y754" i="21"/>
  <c r="Z754" i="21"/>
  <c r="AA754" i="21"/>
  <c r="W755" i="21"/>
  <c r="X755" i="21"/>
  <c r="Y755" i="21"/>
  <c r="Z755" i="21"/>
  <c r="AA755" i="21"/>
  <c r="W756" i="21"/>
  <c r="X756" i="21"/>
  <c r="Y756" i="21"/>
  <c r="Z756" i="21"/>
  <c r="AA756" i="21"/>
  <c r="W757" i="21"/>
  <c r="X757" i="21"/>
  <c r="Y757" i="21"/>
  <c r="Z757" i="21"/>
  <c r="AA757" i="21"/>
  <c r="W760" i="21"/>
  <c r="X760" i="21"/>
  <c r="Y760" i="21"/>
  <c r="Z760" i="21"/>
  <c r="AA760" i="21"/>
  <c r="W761" i="21"/>
  <c r="X761" i="21"/>
  <c r="Y761" i="21"/>
  <c r="Z761" i="21"/>
  <c r="AA761" i="21"/>
  <c r="W762" i="21"/>
  <c r="X762" i="21"/>
  <c r="Y762" i="21"/>
  <c r="Z762" i="21"/>
  <c r="AA762" i="21"/>
  <c r="W763" i="21"/>
  <c r="X763" i="21"/>
  <c r="Y763" i="21"/>
  <c r="Z763" i="21"/>
  <c r="AA763" i="21"/>
  <c r="W764" i="21"/>
  <c r="X764" i="21"/>
  <c r="Y764" i="21"/>
  <c r="Z764" i="21"/>
  <c r="AA764" i="21"/>
  <c r="W765" i="21"/>
  <c r="X765" i="21"/>
  <c r="Y765" i="21"/>
  <c r="Z765" i="21"/>
  <c r="AA765" i="21"/>
  <c r="W766" i="21"/>
  <c r="X766" i="21"/>
  <c r="Y766" i="21"/>
  <c r="Z766" i="21"/>
  <c r="AA766" i="21"/>
  <c r="W767" i="21"/>
  <c r="X767" i="21"/>
  <c r="Y767" i="21"/>
  <c r="Z767" i="21"/>
  <c r="AA767" i="21"/>
  <c r="W768" i="21"/>
  <c r="X768" i="21"/>
  <c r="Y768" i="21"/>
  <c r="Z768" i="21"/>
  <c r="AA768" i="21"/>
  <c r="W769" i="21"/>
  <c r="X769" i="21"/>
  <c r="Y769" i="21"/>
  <c r="Z769" i="21"/>
  <c r="AA769" i="21"/>
  <c r="W770" i="21"/>
  <c r="X770" i="21"/>
  <c r="Y770" i="21"/>
  <c r="Z770" i="21"/>
  <c r="AA770" i="21"/>
  <c r="W771" i="21"/>
  <c r="X771" i="21"/>
  <c r="Y771" i="21"/>
  <c r="Z771" i="21"/>
  <c r="AA771" i="21"/>
  <c r="W772" i="21"/>
  <c r="X772" i="21"/>
  <c r="Y772" i="21"/>
  <c r="Z772" i="21"/>
  <c r="AA772" i="21"/>
  <c r="W773" i="21"/>
  <c r="X773" i="21"/>
  <c r="Y773" i="21"/>
  <c r="Z773" i="21"/>
  <c r="AA773" i="21"/>
  <c r="W774" i="21"/>
  <c r="X774" i="21"/>
  <c r="Y774" i="21"/>
  <c r="Z774" i="21"/>
  <c r="AA774" i="21"/>
  <c r="W775" i="21"/>
  <c r="X775" i="21"/>
  <c r="Y775" i="21"/>
  <c r="Z775" i="21"/>
  <c r="AA775" i="21"/>
  <c r="W776" i="21"/>
  <c r="X776" i="21"/>
  <c r="Y776" i="21"/>
  <c r="Z776" i="21"/>
  <c r="AA776" i="21"/>
  <c r="W777" i="21"/>
  <c r="X777" i="21"/>
  <c r="Y777" i="21"/>
  <c r="Z777" i="21"/>
  <c r="AA777" i="21"/>
  <c r="W778" i="21"/>
  <c r="X778" i="21"/>
  <c r="Y778" i="21"/>
  <c r="Z778" i="21"/>
  <c r="AA778" i="21"/>
  <c r="W779" i="21"/>
  <c r="X779" i="21"/>
  <c r="Y779" i="21"/>
  <c r="Z779" i="21"/>
  <c r="AA779" i="21"/>
  <c r="W780" i="21"/>
  <c r="X780" i="21"/>
  <c r="Y780" i="21"/>
  <c r="Z780" i="21"/>
  <c r="AA780" i="21"/>
  <c r="W781" i="21"/>
  <c r="X781" i="21"/>
  <c r="Y781" i="21"/>
  <c r="Z781" i="21"/>
  <c r="AA781" i="21"/>
  <c r="W782" i="21"/>
  <c r="X782" i="21"/>
  <c r="Y782" i="21"/>
  <c r="Z782" i="21"/>
  <c r="AA782" i="21"/>
  <c r="W783" i="21"/>
  <c r="X783" i="21"/>
  <c r="Y783" i="21"/>
  <c r="Z783" i="21"/>
  <c r="AA783" i="21"/>
  <c r="W784" i="21"/>
  <c r="X784" i="21"/>
  <c r="Y784" i="21"/>
  <c r="Z784" i="21"/>
  <c r="AA784" i="21"/>
  <c r="W785" i="21"/>
  <c r="X785" i="21"/>
  <c r="Y785" i="21"/>
  <c r="Z785" i="21"/>
  <c r="AA785" i="21"/>
  <c r="W786" i="21"/>
  <c r="X786" i="21"/>
  <c r="Y786" i="21"/>
  <c r="Z786" i="21"/>
  <c r="AA786" i="21"/>
  <c r="W787" i="21"/>
  <c r="X787" i="21"/>
  <c r="Y787" i="21"/>
  <c r="Z787" i="21"/>
  <c r="AA787" i="21"/>
  <c r="W788" i="21"/>
  <c r="X788" i="21"/>
  <c r="Y788" i="21"/>
  <c r="Z788" i="21"/>
  <c r="AA788" i="21"/>
  <c r="W789" i="21"/>
  <c r="X789" i="21"/>
  <c r="Y789" i="21"/>
  <c r="Z789" i="21"/>
  <c r="AA789" i="21"/>
  <c r="W790" i="21"/>
  <c r="X790" i="21"/>
  <c r="Y790" i="21"/>
  <c r="Z790" i="21"/>
  <c r="AA790" i="21"/>
  <c r="W791" i="21"/>
  <c r="X791" i="21"/>
  <c r="Y791" i="21"/>
  <c r="Z791" i="21"/>
  <c r="AA791" i="21"/>
  <c r="W792" i="21"/>
  <c r="X792" i="21"/>
  <c r="Y792" i="21"/>
  <c r="Z792" i="21"/>
  <c r="AA792" i="21"/>
  <c r="W793" i="21"/>
  <c r="X793" i="21"/>
  <c r="Y793" i="21"/>
  <c r="Z793" i="21"/>
  <c r="AA793" i="21"/>
  <c r="W794" i="21"/>
  <c r="X794" i="21"/>
  <c r="Y794" i="21"/>
  <c r="Z794" i="21"/>
  <c r="AA794" i="21"/>
  <c r="W795" i="21"/>
  <c r="X795" i="21"/>
  <c r="Y795" i="21"/>
  <c r="Z795" i="21"/>
  <c r="AA795" i="21"/>
  <c r="W796" i="21"/>
  <c r="X796" i="21"/>
  <c r="Y796" i="21"/>
  <c r="Z796" i="21"/>
  <c r="AA796" i="21"/>
  <c r="W797" i="21"/>
  <c r="X797" i="21"/>
  <c r="Y797" i="21"/>
  <c r="Z797" i="21"/>
  <c r="AA797" i="21"/>
  <c r="W798" i="21"/>
  <c r="X798" i="21"/>
  <c r="Y798" i="21"/>
  <c r="Z798" i="21"/>
  <c r="AA798" i="21"/>
  <c r="W799" i="21"/>
  <c r="X799" i="21"/>
  <c r="Y799" i="21"/>
  <c r="Z799" i="21"/>
  <c r="AA799" i="21"/>
  <c r="W800" i="21"/>
  <c r="X800" i="21"/>
  <c r="Y800" i="21"/>
  <c r="Z800" i="21"/>
  <c r="AA800" i="21"/>
  <c r="W801" i="21"/>
  <c r="X801" i="21"/>
  <c r="Y801" i="21"/>
  <c r="Z801" i="21"/>
  <c r="AA801" i="21"/>
  <c r="W802" i="21"/>
  <c r="X802" i="21"/>
  <c r="Y802" i="21"/>
  <c r="Z802" i="21"/>
  <c r="AA802" i="21"/>
  <c r="W803" i="21"/>
  <c r="X803" i="21"/>
  <c r="Y803" i="21"/>
  <c r="Z803" i="21"/>
  <c r="AA803" i="21"/>
  <c r="W804" i="21"/>
  <c r="X804" i="21"/>
  <c r="Y804" i="21"/>
  <c r="Z804" i="21"/>
  <c r="AA804" i="21"/>
  <c r="W805" i="21"/>
  <c r="X805" i="21"/>
  <c r="Y805" i="21"/>
  <c r="Z805" i="21"/>
  <c r="AA805" i="21"/>
  <c r="W806" i="21"/>
  <c r="X806" i="21"/>
  <c r="Y806" i="21"/>
  <c r="Z806" i="21"/>
  <c r="AA806" i="21"/>
  <c r="W807" i="21"/>
  <c r="X807" i="21"/>
  <c r="Y807" i="21"/>
  <c r="Z807" i="21"/>
  <c r="AA807" i="21"/>
  <c r="W808" i="21"/>
  <c r="X808" i="21"/>
  <c r="Y808" i="21"/>
  <c r="Z808" i="21"/>
  <c r="AA808" i="21"/>
  <c r="W809" i="21"/>
  <c r="X809" i="21"/>
  <c r="Y809" i="21"/>
  <c r="Z809" i="21"/>
  <c r="AA809" i="21"/>
  <c r="W810" i="21"/>
  <c r="X810" i="21"/>
  <c r="Y810" i="21"/>
  <c r="Z810" i="21"/>
  <c r="AA810" i="21"/>
  <c r="W811" i="21"/>
  <c r="X811" i="21"/>
  <c r="Y811" i="21"/>
  <c r="Z811" i="21"/>
  <c r="AA811" i="21"/>
  <c r="W812" i="21"/>
  <c r="X812" i="21"/>
  <c r="Y812" i="21"/>
  <c r="Z812" i="21"/>
  <c r="AA812" i="21"/>
  <c r="W813" i="21"/>
  <c r="X813" i="21"/>
  <c r="Y813" i="21"/>
  <c r="Z813" i="21"/>
  <c r="AA813" i="21"/>
  <c r="W814" i="21"/>
  <c r="X814" i="21"/>
  <c r="Y814" i="21"/>
  <c r="Z814" i="21"/>
  <c r="AA814" i="21"/>
  <c r="W815" i="21"/>
  <c r="X815" i="21"/>
  <c r="Y815" i="21"/>
  <c r="Z815" i="21"/>
  <c r="AA815" i="21"/>
  <c r="W816" i="21"/>
  <c r="X816" i="21"/>
  <c r="Y816" i="21"/>
  <c r="Z816" i="21"/>
  <c r="AA816" i="21"/>
  <c r="W817" i="21"/>
  <c r="X817" i="21"/>
  <c r="Y817" i="21"/>
  <c r="Z817" i="21"/>
  <c r="AA817" i="21"/>
  <c r="W818" i="21"/>
  <c r="X818" i="21"/>
  <c r="Y818" i="21"/>
  <c r="Z818" i="21"/>
  <c r="AA818" i="21"/>
  <c r="W819" i="21"/>
  <c r="X819" i="21"/>
  <c r="Y819" i="21"/>
  <c r="Z819" i="21"/>
  <c r="AA819" i="21"/>
  <c r="W820" i="21"/>
  <c r="X820" i="21"/>
  <c r="Y820" i="21"/>
  <c r="Z820" i="21"/>
  <c r="AA820" i="21"/>
  <c r="W821" i="21"/>
  <c r="X821" i="21"/>
  <c r="Y821" i="21"/>
  <c r="Z821" i="21"/>
  <c r="AA821" i="21"/>
  <c r="W822" i="21"/>
  <c r="X822" i="21"/>
  <c r="Y822" i="21"/>
  <c r="Z822" i="21"/>
  <c r="AA822" i="21"/>
  <c r="W823" i="21"/>
  <c r="X823" i="21"/>
  <c r="Y823" i="21"/>
  <c r="Z823" i="21"/>
  <c r="AA823" i="21"/>
  <c r="W824" i="21"/>
  <c r="X824" i="21"/>
  <c r="Y824" i="21"/>
  <c r="Z824" i="21"/>
  <c r="AA824" i="21"/>
  <c r="W825" i="21"/>
  <c r="X825" i="21"/>
  <c r="Y825" i="21"/>
  <c r="Z825" i="21"/>
  <c r="AA825" i="21"/>
  <c r="W826" i="21"/>
  <c r="X826" i="21"/>
  <c r="Y826" i="21"/>
  <c r="Z826" i="21"/>
  <c r="AA826" i="21"/>
  <c r="W827" i="21"/>
  <c r="X827" i="21"/>
  <c r="Y827" i="21"/>
  <c r="Z827" i="21"/>
  <c r="AA827" i="21"/>
  <c r="W828" i="21"/>
  <c r="X828" i="21"/>
  <c r="Y828" i="21"/>
  <c r="Z828" i="21"/>
  <c r="AA828" i="21"/>
  <c r="W829" i="21"/>
  <c r="X829" i="21"/>
  <c r="Y829" i="21"/>
  <c r="Z829" i="21"/>
  <c r="AA829" i="21"/>
  <c r="W830" i="21"/>
  <c r="X830" i="21"/>
  <c r="Y830" i="21"/>
  <c r="Z830" i="21"/>
  <c r="AA830" i="21"/>
  <c r="W831" i="21"/>
  <c r="X831" i="21"/>
  <c r="Y831" i="21"/>
  <c r="Z831" i="21"/>
  <c r="AA831" i="21"/>
  <c r="W832" i="21"/>
  <c r="X832" i="21"/>
  <c r="Y832" i="21"/>
  <c r="Z832" i="21"/>
  <c r="AA832" i="21"/>
  <c r="W833" i="21"/>
  <c r="X833" i="21"/>
  <c r="Y833" i="21"/>
  <c r="Z833" i="21"/>
  <c r="AA833" i="21"/>
  <c r="W834" i="21"/>
  <c r="X834" i="21"/>
  <c r="Y834" i="21"/>
  <c r="Z834" i="21"/>
  <c r="AA834" i="21"/>
  <c r="W835" i="21"/>
  <c r="X835" i="21"/>
  <c r="Y835" i="21"/>
  <c r="Z835" i="21"/>
  <c r="AA835" i="21"/>
  <c r="W836" i="21"/>
  <c r="X836" i="21"/>
  <c r="Y836" i="21"/>
  <c r="Z836" i="21"/>
  <c r="AA836" i="21"/>
  <c r="W837" i="21"/>
  <c r="X837" i="21"/>
  <c r="Y837" i="21"/>
  <c r="Z837" i="21"/>
  <c r="AA837" i="21"/>
  <c r="W838" i="21"/>
  <c r="X838" i="21"/>
  <c r="Y838" i="21"/>
  <c r="Z838" i="21"/>
  <c r="AA838" i="21"/>
  <c r="W839" i="21"/>
  <c r="X839" i="21"/>
  <c r="Y839" i="21"/>
  <c r="Z839" i="21"/>
  <c r="AA839" i="21"/>
  <c r="W840" i="21"/>
  <c r="X840" i="21"/>
  <c r="Y840" i="21"/>
  <c r="Z840" i="21"/>
  <c r="AA840" i="21"/>
  <c r="W841" i="21"/>
  <c r="X841" i="21"/>
  <c r="Y841" i="21"/>
  <c r="Z841" i="21"/>
  <c r="AA841" i="21"/>
  <c r="W891" i="21"/>
  <c r="X891" i="21"/>
  <c r="Y891" i="21"/>
  <c r="Z891" i="21"/>
  <c r="AA891" i="21"/>
  <c r="W892" i="21"/>
  <c r="X892" i="21"/>
  <c r="Y892" i="21"/>
  <c r="Z892" i="21"/>
  <c r="AA892" i="21"/>
  <c r="W893" i="21"/>
  <c r="X893" i="21"/>
  <c r="Y893" i="21"/>
  <c r="Z893" i="21"/>
  <c r="AA893" i="21"/>
  <c r="W894" i="21"/>
  <c r="X894" i="21"/>
  <c r="Y894" i="21"/>
  <c r="Z894" i="21"/>
  <c r="AA894" i="21"/>
  <c r="W895" i="21"/>
  <c r="X895" i="21"/>
  <c r="Y895" i="21"/>
  <c r="Z895" i="21"/>
  <c r="AA895" i="21"/>
  <c r="W896" i="21"/>
  <c r="X896" i="21"/>
  <c r="Y896" i="21"/>
  <c r="Z896" i="21"/>
  <c r="AA896" i="21"/>
  <c r="W897" i="21"/>
  <c r="X897" i="21"/>
  <c r="Y897" i="21"/>
  <c r="Z897" i="21"/>
  <c r="AA897" i="21"/>
  <c r="W898" i="21"/>
  <c r="X898" i="21"/>
  <c r="Y898" i="21"/>
  <c r="Z898" i="21"/>
  <c r="AA898" i="21"/>
  <c r="W899" i="21"/>
  <c r="X899" i="21"/>
  <c r="Y899" i="21"/>
  <c r="Z899" i="21"/>
  <c r="AA899" i="21"/>
  <c r="W900" i="21"/>
  <c r="X900" i="21"/>
  <c r="Y900" i="21"/>
  <c r="Z900" i="21"/>
  <c r="AA900" i="21"/>
  <c r="W901" i="21"/>
  <c r="X901" i="21"/>
  <c r="Y901" i="21"/>
  <c r="Z901" i="21"/>
  <c r="AA901" i="21"/>
  <c r="W902" i="21"/>
  <c r="X902" i="21"/>
  <c r="Y902" i="21"/>
  <c r="Z902" i="21"/>
  <c r="AA902" i="21"/>
  <c r="W903" i="21"/>
  <c r="X903" i="21"/>
  <c r="Y903" i="21"/>
  <c r="Z903" i="21"/>
  <c r="AA903" i="21"/>
  <c r="W904" i="21"/>
  <c r="X904" i="21"/>
  <c r="Y904" i="21"/>
  <c r="Z904" i="21"/>
  <c r="AA904" i="21"/>
  <c r="W905" i="21"/>
  <c r="X905" i="21"/>
  <c r="Y905" i="21"/>
  <c r="Z905" i="21"/>
  <c r="AA905" i="21"/>
  <c r="W906" i="21"/>
  <c r="X906" i="21"/>
  <c r="Y906" i="21"/>
  <c r="Z906" i="21"/>
  <c r="AA906" i="21"/>
  <c r="W907" i="21"/>
  <c r="X907" i="21"/>
  <c r="Y907" i="21"/>
  <c r="Z907" i="21"/>
  <c r="AA907" i="21"/>
  <c r="W908" i="21"/>
  <c r="X908" i="21"/>
  <c r="Y908" i="21"/>
  <c r="Z908" i="21"/>
  <c r="AA908" i="21"/>
  <c r="W909" i="21"/>
  <c r="X909" i="21"/>
  <c r="Y909" i="21"/>
  <c r="Z909" i="21"/>
  <c r="AA909" i="21"/>
  <c r="W910" i="21"/>
  <c r="X910" i="21"/>
  <c r="Y910" i="21"/>
  <c r="Z910" i="21"/>
  <c r="AA910" i="21"/>
  <c r="W911" i="21"/>
  <c r="X911" i="21"/>
  <c r="Y911" i="21"/>
  <c r="Z911" i="21"/>
  <c r="AA911" i="21"/>
  <c r="W912" i="21"/>
  <c r="X912" i="21"/>
  <c r="Y912" i="21"/>
  <c r="Z912" i="21"/>
  <c r="AA912" i="21"/>
  <c r="W913" i="21"/>
  <c r="X913" i="21"/>
  <c r="Y913" i="21"/>
  <c r="Z913" i="21"/>
  <c r="AA913" i="21"/>
  <c r="W914" i="21"/>
  <c r="X914" i="21"/>
  <c r="Y914" i="21"/>
  <c r="Z914" i="21"/>
  <c r="AA914" i="21"/>
  <c r="W915" i="21"/>
  <c r="X915" i="21"/>
  <c r="Y915" i="21"/>
  <c r="Z915" i="21"/>
  <c r="AA915" i="21"/>
  <c r="W916" i="21"/>
  <c r="X916" i="21"/>
  <c r="Y916" i="21"/>
  <c r="Z916" i="21"/>
  <c r="AA916" i="21"/>
  <c r="W917" i="21"/>
  <c r="X917" i="21"/>
  <c r="Y917" i="21"/>
  <c r="Z917" i="21"/>
  <c r="AA917" i="21"/>
  <c r="W918" i="21"/>
  <c r="X918" i="21"/>
  <c r="Y918" i="21"/>
  <c r="Z918" i="21"/>
  <c r="AA918" i="21"/>
  <c r="W919" i="21"/>
  <c r="X919" i="21"/>
  <c r="Y919" i="21"/>
  <c r="Z919" i="21"/>
  <c r="AA919" i="21"/>
  <c r="W920" i="21"/>
  <c r="X920" i="21"/>
  <c r="Y920" i="21"/>
  <c r="Z920" i="21"/>
  <c r="AA920" i="21"/>
  <c r="W921" i="21"/>
  <c r="X921" i="21"/>
  <c r="Y921" i="21"/>
  <c r="Z921" i="21"/>
  <c r="AA921" i="21"/>
  <c r="W922" i="21"/>
  <c r="X922" i="21"/>
  <c r="Y922" i="21"/>
  <c r="Z922" i="21"/>
  <c r="AA922" i="21"/>
  <c r="W923" i="21"/>
  <c r="X923" i="21"/>
  <c r="Y923" i="21"/>
  <c r="Z923" i="21"/>
  <c r="AA923" i="21"/>
  <c r="W924" i="21"/>
  <c r="X924" i="21"/>
  <c r="Y924" i="21"/>
  <c r="Z924" i="21"/>
  <c r="AA924" i="21"/>
  <c r="W925" i="21"/>
  <c r="X925" i="21"/>
  <c r="Y925" i="21"/>
  <c r="Z925" i="21"/>
  <c r="AA925" i="21"/>
  <c r="W926" i="21"/>
  <c r="X926" i="21"/>
  <c r="Y926" i="21"/>
  <c r="Z926" i="21"/>
  <c r="AA926" i="21"/>
  <c r="W927" i="21"/>
  <c r="X927" i="21"/>
  <c r="Y927" i="21"/>
  <c r="Z927" i="21"/>
  <c r="AA927" i="21"/>
  <c r="W928" i="21"/>
  <c r="X928" i="21"/>
  <c r="Y928" i="21"/>
  <c r="Z928" i="21"/>
  <c r="AA928" i="21"/>
  <c r="W929" i="21"/>
  <c r="X929" i="21"/>
  <c r="Y929" i="21"/>
  <c r="Z929" i="21"/>
  <c r="AA929" i="21"/>
  <c r="W930" i="21"/>
  <c r="X930" i="21"/>
  <c r="Y930" i="21"/>
  <c r="Z930" i="21"/>
  <c r="AA930" i="21"/>
  <c r="W931" i="21"/>
  <c r="X931" i="21"/>
  <c r="Y931" i="21"/>
  <c r="Z931" i="21"/>
  <c r="AA931" i="21"/>
  <c r="W932" i="21"/>
  <c r="X932" i="21"/>
  <c r="Y932" i="21"/>
  <c r="Z932" i="21"/>
  <c r="AA932" i="21"/>
  <c r="W933" i="21"/>
  <c r="X933" i="21"/>
  <c r="Y933" i="21"/>
  <c r="Z933" i="21"/>
  <c r="AA933" i="21"/>
  <c r="W934" i="21"/>
  <c r="X934" i="21"/>
  <c r="Y934" i="21"/>
  <c r="Z934" i="21"/>
  <c r="AA934" i="21"/>
  <c r="W935" i="21"/>
  <c r="X935" i="21"/>
  <c r="Y935" i="21"/>
  <c r="Z935" i="21"/>
  <c r="AA935" i="21"/>
  <c r="W936" i="21"/>
  <c r="X936" i="21"/>
  <c r="Y936" i="21"/>
  <c r="Z936" i="21"/>
  <c r="AA936" i="21"/>
  <c r="W937" i="21"/>
  <c r="X937" i="21"/>
  <c r="Y937" i="21"/>
  <c r="Z937" i="21"/>
  <c r="AA937" i="21"/>
  <c r="W940" i="21"/>
  <c r="X940" i="21"/>
  <c r="Y940" i="21"/>
  <c r="Z940" i="21"/>
  <c r="AA940" i="21"/>
  <c r="W941" i="21"/>
  <c r="X941" i="21"/>
  <c r="Y941" i="21"/>
  <c r="Z941" i="21"/>
  <c r="AA941" i="21"/>
  <c r="W942" i="21"/>
  <c r="X942" i="21"/>
  <c r="Y942" i="21"/>
  <c r="Z942" i="21"/>
  <c r="AA942" i="21"/>
  <c r="W943" i="21"/>
  <c r="X943" i="21"/>
  <c r="Y943" i="21"/>
  <c r="Z943" i="21"/>
  <c r="AA943" i="21"/>
  <c r="W944" i="21"/>
  <c r="X944" i="21"/>
  <c r="Y944" i="21"/>
  <c r="Z944" i="21"/>
  <c r="AA944" i="21"/>
  <c r="W945" i="21"/>
  <c r="X945" i="21"/>
  <c r="Y945" i="21"/>
  <c r="Z945" i="21"/>
  <c r="AA945" i="21"/>
  <c r="W946" i="21"/>
  <c r="X946" i="21"/>
  <c r="Y946" i="21"/>
  <c r="Z946" i="21"/>
  <c r="AA946" i="21"/>
  <c r="W947" i="21"/>
  <c r="X947" i="21"/>
  <c r="Y947" i="21"/>
  <c r="Z947" i="21"/>
  <c r="AA947" i="21"/>
  <c r="W948" i="21"/>
  <c r="X948" i="21"/>
  <c r="Y948" i="21"/>
  <c r="Z948" i="21"/>
  <c r="AA948" i="21"/>
  <c r="W949" i="21"/>
  <c r="X949" i="21"/>
  <c r="Y949" i="21"/>
  <c r="Z949" i="21"/>
  <c r="AA949" i="21"/>
  <c r="W950" i="21"/>
  <c r="X950" i="21"/>
  <c r="Y950" i="21"/>
  <c r="Z950" i="21"/>
  <c r="AA950" i="21"/>
  <c r="W951" i="21"/>
  <c r="X951" i="21"/>
  <c r="Y951" i="21"/>
  <c r="Z951" i="21"/>
  <c r="AA951" i="21"/>
  <c r="W952" i="21"/>
  <c r="X952" i="21"/>
  <c r="Y952" i="21"/>
  <c r="Z952" i="21"/>
  <c r="AA952" i="21"/>
  <c r="W953" i="21"/>
  <c r="X953" i="21"/>
  <c r="Y953" i="21"/>
  <c r="Z953" i="21"/>
  <c r="AA953" i="21"/>
  <c r="W954" i="21"/>
  <c r="X954" i="21"/>
  <c r="Y954" i="21"/>
  <c r="Z954" i="21"/>
  <c r="AA954" i="21"/>
  <c r="W955" i="21"/>
  <c r="X955" i="21"/>
  <c r="Y955" i="21"/>
  <c r="Z955" i="21"/>
  <c r="AA955" i="21"/>
  <c r="W956" i="21"/>
  <c r="X956" i="21"/>
  <c r="Y956" i="21"/>
  <c r="Z956" i="21"/>
  <c r="AA956" i="21"/>
  <c r="W957" i="21"/>
  <c r="X957" i="21"/>
  <c r="Y957" i="21"/>
  <c r="Z957" i="21"/>
  <c r="AA957" i="21"/>
  <c r="W958" i="21"/>
  <c r="X958" i="21"/>
  <c r="Y958" i="21"/>
  <c r="Z958" i="21"/>
  <c r="AA958" i="21"/>
  <c r="W959" i="21"/>
  <c r="X959" i="21"/>
  <c r="Y959" i="21"/>
  <c r="Z959" i="21"/>
  <c r="AA959" i="21"/>
  <c r="W960" i="21"/>
  <c r="X960" i="21"/>
  <c r="Y960" i="21"/>
  <c r="Z960" i="21"/>
  <c r="AA960" i="21"/>
  <c r="W961" i="21"/>
  <c r="X961" i="21"/>
  <c r="Y961" i="21"/>
  <c r="Z961" i="21"/>
  <c r="AA961" i="21"/>
  <c r="W962" i="21"/>
  <c r="X962" i="21"/>
  <c r="Y962" i="21"/>
  <c r="Z962" i="21"/>
  <c r="AA962" i="21"/>
  <c r="W963" i="21"/>
  <c r="X963" i="21"/>
  <c r="Y963" i="21"/>
  <c r="Z963" i="21"/>
  <c r="AA963" i="21"/>
  <c r="W964" i="21"/>
  <c r="X964" i="21"/>
  <c r="Y964" i="21"/>
  <c r="Z964" i="21"/>
  <c r="AA964" i="21"/>
  <c r="W965" i="21"/>
  <c r="X965" i="21"/>
  <c r="Y965" i="21"/>
  <c r="Z965" i="21"/>
  <c r="AA965" i="21"/>
  <c r="W966" i="21"/>
  <c r="X966" i="21"/>
  <c r="Y966" i="21"/>
  <c r="Z966" i="21"/>
  <c r="AA966" i="21"/>
  <c r="W967" i="21"/>
  <c r="X967" i="21"/>
  <c r="Y967" i="21"/>
  <c r="Z967" i="21"/>
  <c r="AA967" i="21"/>
  <c r="W968" i="21"/>
  <c r="X968" i="21"/>
  <c r="Y968" i="21"/>
  <c r="Z968" i="21"/>
  <c r="AA968" i="21"/>
  <c r="W969" i="21"/>
  <c r="X969" i="21"/>
  <c r="Y969" i="21"/>
  <c r="Z969" i="21"/>
  <c r="AA969" i="21"/>
  <c r="W970" i="21"/>
  <c r="X970" i="21"/>
  <c r="Y970" i="21"/>
  <c r="Z970" i="21"/>
  <c r="AA970" i="21"/>
  <c r="W971" i="21"/>
  <c r="X971" i="21"/>
  <c r="Y971" i="21"/>
  <c r="Z971" i="21"/>
  <c r="AA971" i="21"/>
  <c r="W972" i="21"/>
  <c r="X972" i="21"/>
  <c r="Y972" i="21"/>
  <c r="Z972" i="21"/>
  <c r="AA972" i="21"/>
  <c r="W973" i="21"/>
  <c r="X973" i="21"/>
  <c r="Y973" i="21"/>
  <c r="Z973" i="21"/>
  <c r="AA973" i="21"/>
  <c r="W974" i="21"/>
  <c r="X974" i="21"/>
  <c r="Y974" i="21"/>
  <c r="Z974" i="21"/>
  <c r="AA974" i="21"/>
  <c r="W975" i="21"/>
  <c r="X975" i="21"/>
  <c r="Y975" i="21"/>
  <c r="Z975" i="21"/>
  <c r="AA975" i="21"/>
  <c r="W976" i="21"/>
  <c r="X976" i="21"/>
  <c r="Y976" i="21"/>
  <c r="Z976" i="21"/>
  <c r="AA976" i="21"/>
  <c r="W977" i="21"/>
  <c r="X977" i="21"/>
  <c r="Y977" i="21"/>
  <c r="Z977" i="21"/>
  <c r="AA977" i="21"/>
  <c r="W978" i="21"/>
  <c r="X978" i="21"/>
  <c r="Y978" i="21"/>
  <c r="Z978" i="21"/>
  <c r="AA978" i="21"/>
  <c r="W979" i="21"/>
  <c r="X979" i="21"/>
  <c r="Y979" i="21"/>
  <c r="Z979" i="21"/>
  <c r="AA979" i="21"/>
  <c r="W980" i="21"/>
  <c r="X980" i="21"/>
  <c r="Y980" i="21"/>
  <c r="Z980" i="21"/>
  <c r="AA980" i="21"/>
  <c r="W981" i="21"/>
  <c r="X981" i="21"/>
  <c r="Y981" i="21"/>
  <c r="Z981" i="21"/>
  <c r="AA981" i="21"/>
  <c r="W982" i="21"/>
  <c r="X982" i="21"/>
  <c r="Y982" i="21"/>
  <c r="Z982" i="21"/>
  <c r="AA982" i="21"/>
  <c r="W983" i="21"/>
  <c r="X983" i="21"/>
  <c r="Y983" i="21"/>
  <c r="Z983" i="21"/>
  <c r="AA983" i="21"/>
  <c r="W984" i="21"/>
  <c r="X984" i="21"/>
  <c r="Y984" i="21"/>
  <c r="Z984" i="21"/>
  <c r="AA984" i="21"/>
  <c r="W985" i="21"/>
  <c r="X985" i="21"/>
  <c r="Y985" i="21"/>
  <c r="Z985" i="21"/>
  <c r="AA985" i="21"/>
  <c r="W986" i="21"/>
  <c r="X986" i="21"/>
  <c r="Y986" i="21"/>
  <c r="Z986" i="21"/>
  <c r="AA986" i="21"/>
  <c r="W987" i="21"/>
  <c r="X987" i="21"/>
  <c r="Y987" i="21"/>
  <c r="Z987" i="21"/>
  <c r="AA987" i="21"/>
  <c r="W988" i="21"/>
  <c r="X988" i="21"/>
  <c r="Y988" i="21"/>
  <c r="Z988" i="21"/>
  <c r="AA988" i="21"/>
  <c r="W989" i="21"/>
  <c r="X989" i="21"/>
  <c r="Y989" i="21"/>
  <c r="Z989" i="21"/>
  <c r="AA989" i="21"/>
  <c r="W990" i="21"/>
  <c r="X990" i="21"/>
  <c r="Y990" i="21"/>
  <c r="Z990" i="21"/>
  <c r="AA990" i="21"/>
  <c r="W991" i="21"/>
  <c r="X991" i="21"/>
  <c r="Y991" i="21"/>
  <c r="Z991" i="21"/>
  <c r="AA991" i="21"/>
  <c r="W992" i="21"/>
  <c r="X992" i="21"/>
  <c r="Y992" i="21"/>
  <c r="Z992" i="21"/>
  <c r="AA992" i="21"/>
  <c r="W993" i="21"/>
  <c r="X993" i="21"/>
  <c r="Y993" i="21"/>
  <c r="Z993" i="21"/>
  <c r="AA993" i="21"/>
  <c r="W994" i="21"/>
  <c r="X994" i="21"/>
  <c r="Y994" i="21"/>
  <c r="Z994" i="21"/>
  <c r="AA994" i="21"/>
  <c r="W995" i="21"/>
  <c r="X995" i="21"/>
  <c r="Y995" i="21"/>
  <c r="Z995" i="21"/>
  <c r="AA995" i="21"/>
  <c r="W996" i="21"/>
  <c r="X996" i="21"/>
  <c r="Y996" i="21"/>
  <c r="Z996" i="21"/>
  <c r="AA996" i="21"/>
  <c r="W997" i="21"/>
  <c r="X997" i="21"/>
  <c r="Y997" i="21"/>
  <c r="Z997" i="21"/>
  <c r="AA997" i="21"/>
  <c r="W998" i="21"/>
  <c r="X998" i="21"/>
  <c r="Y998" i="21"/>
  <c r="Z998" i="21"/>
  <c r="AA998" i="21"/>
  <c r="W999" i="21"/>
  <c r="X999" i="21"/>
  <c r="Y999" i="21"/>
  <c r="Z999" i="21"/>
  <c r="AA999" i="21"/>
  <c r="W1000" i="21"/>
  <c r="X1000" i="21"/>
  <c r="Y1000" i="21"/>
  <c r="Z1000" i="21"/>
  <c r="AA1000" i="21"/>
  <c r="W1001" i="21"/>
  <c r="X1001" i="21"/>
  <c r="Y1001" i="21"/>
  <c r="Z1001" i="21"/>
  <c r="AA1001" i="21"/>
  <c r="W1002" i="21"/>
  <c r="X1002" i="21"/>
  <c r="Y1002" i="21"/>
  <c r="Z1002" i="21"/>
  <c r="AA1002" i="21"/>
  <c r="W1003" i="21"/>
  <c r="X1003" i="21"/>
  <c r="Y1003" i="21"/>
  <c r="Z1003" i="21"/>
  <c r="AA1003" i="21"/>
  <c r="W1004" i="21"/>
  <c r="X1004" i="21"/>
  <c r="Y1004" i="21"/>
  <c r="Z1004" i="21"/>
  <c r="AA1004" i="21"/>
  <c r="W1005" i="21"/>
  <c r="X1005" i="21"/>
  <c r="Y1005" i="21"/>
  <c r="Z1005" i="21"/>
  <c r="AA1005" i="21"/>
  <c r="W1006" i="21"/>
  <c r="X1006" i="21"/>
  <c r="Y1006" i="21"/>
  <c r="Z1006" i="21"/>
  <c r="AA1006" i="21"/>
  <c r="W1007" i="21"/>
  <c r="X1007" i="21"/>
  <c r="Y1007" i="21"/>
  <c r="Z1007" i="21"/>
  <c r="AA1007" i="21"/>
  <c r="W1008" i="21"/>
  <c r="X1008" i="21"/>
  <c r="Y1008" i="21"/>
  <c r="Z1008" i="21"/>
  <c r="AA1008" i="21"/>
  <c r="W1009" i="21"/>
  <c r="X1009" i="21"/>
  <c r="Y1009" i="21"/>
  <c r="Z1009" i="21"/>
  <c r="AA1009" i="21"/>
  <c r="W1010" i="21"/>
  <c r="X1010" i="21"/>
  <c r="Y1010" i="21"/>
  <c r="Z1010" i="21"/>
  <c r="AA1010" i="21"/>
  <c r="W1011" i="21"/>
  <c r="X1011" i="21"/>
  <c r="Y1011" i="21"/>
  <c r="Z1011" i="21"/>
  <c r="AA1011" i="21"/>
  <c r="W1012" i="21"/>
  <c r="X1012" i="21"/>
  <c r="Y1012" i="21"/>
  <c r="Z1012" i="21"/>
  <c r="AA1012" i="21"/>
  <c r="W1013" i="21"/>
  <c r="X1013" i="21"/>
  <c r="Y1013" i="21"/>
  <c r="Z1013" i="21"/>
  <c r="AA1013" i="21"/>
  <c r="W1014" i="21"/>
  <c r="X1014" i="21"/>
  <c r="Y1014" i="21"/>
  <c r="Z1014" i="21"/>
  <c r="AA1014" i="21"/>
  <c r="W1015" i="21"/>
  <c r="X1015" i="21"/>
  <c r="Y1015" i="21"/>
  <c r="Z1015" i="21"/>
  <c r="AA1015" i="21"/>
  <c r="W1016" i="21"/>
  <c r="X1016" i="21"/>
  <c r="Y1016" i="21"/>
  <c r="Z1016" i="21"/>
  <c r="AA1016" i="21"/>
  <c r="W1017" i="21"/>
  <c r="X1017" i="21"/>
  <c r="Y1017" i="21"/>
  <c r="Z1017" i="21"/>
  <c r="AA1017" i="21"/>
  <c r="W1018" i="21"/>
  <c r="X1018" i="21"/>
  <c r="Y1018" i="21"/>
  <c r="Z1018" i="21"/>
  <c r="AA1018" i="21"/>
  <c r="W1019" i="21"/>
  <c r="X1019" i="21"/>
  <c r="Y1019" i="21"/>
  <c r="Z1019" i="21"/>
  <c r="AA1019" i="21"/>
  <c r="W1020" i="21"/>
  <c r="X1020" i="21"/>
  <c r="Y1020" i="21"/>
  <c r="Z1020" i="21"/>
  <c r="AA1020" i="21"/>
  <c r="W1021" i="21"/>
  <c r="X1021" i="21"/>
  <c r="Y1021" i="21"/>
  <c r="Z1021" i="21"/>
  <c r="AA1021" i="21"/>
  <c r="W1022" i="21"/>
  <c r="X1022" i="21"/>
  <c r="Y1022" i="21"/>
  <c r="Z1022" i="21"/>
  <c r="AA1022" i="21"/>
  <c r="W1023" i="21"/>
  <c r="X1023" i="21"/>
  <c r="Y1023" i="21"/>
  <c r="Z1023" i="21"/>
  <c r="AA1023" i="21"/>
  <c r="W1024" i="21"/>
  <c r="X1024" i="21"/>
  <c r="Y1024" i="21"/>
  <c r="Z1024" i="21"/>
  <c r="AA1024" i="21"/>
  <c r="W1025" i="21"/>
  <c r="X1025" i="21"/>
  <c r="Y1025" i="21"/>
  <c r="Z1025" i="21"/>
  <c r="AA1025" i="21"/>
  <c r="W1026" i="21"/>
  <c r="X1026" i="21"/>
  <c r="Y1026" i="21"/>
  <c r="Z1026" i="21"/>
  <c r="AA1026" i="21"/>
  <c r="W1076" i="21"/>
  <c r="X1076" i="21"/>
  <c r="Y1076" i="21"/>
  <c r="Z1076" i="21"/>
  <c r="AA1076" i="21"/>
  <c r="AB1076" i="21"/>
  <c r="W1077" i="21"/>
  <c r="X1077" i="21"/>
  <c r="Y1077" i="21"/>
  <c r="Z1077" i="21"/>
  <c r="AA1077" i="21"/>
  <c r="AB1077" i="21"/>
  <c r="W1078" i="21"/>
  <c r="X1078" i="21"/>
  <c r="Y1078" i="21"/>
  <c r="Z1078" i="21"/>
  <c r="AA1078" i="21"/>
  <c r="AB1078" i="21"/>
  <c r="W1079" i="21"/>
  <c r="X1079" i="21"/>
  <c r="Y1079" i="21"/>
  <c r="Z1079" i="21"/>
  <c r="AA1079" i="21"/>
  <c r="AB1079" i="21"/>
  <c r="W1080" i="21"/>
  <c r="X1080" i="21"/>
  <c r="Y1080" i="21"/>
  <c r="Z1080" i="21"/>
  <c r="AA1080" i="21"/>
  <c r="AB1080" i="21"/>
  <c r="W1081" i="21"/>
  <c r="X1081" i="21"/>
  <c r="Y1081" i="21"/>
  <c r="Z1081" i="21"/>
  <c r="AA1081" i="21"/>
  <c r="AB1081" i="21"/>
  <c r="W1082" i="21"/>
  <c r="X1082" i="21"/>
  <c r="Y1082" i="21"/>
  <c r="Z1082" i="21"/>
  <c r="AA1082" i="21"/>
  <c r="AB1082" i="21"/>
  <c r="W1083" i="21"/>
  <c r="X1083" i="21"/>
  <c r="Y1083" i="21"/>
  <c r="Z1083" i="21"/>
  <c r="AA1083" i="21"/>
  <c r="AB1083" i="21"/>
  <c r="W1084" i="21"/>
  <c r="X1084" i="21"/>
  <c r="Y1084" i="21"/>
  <c r="Z1084" i="21"/>
  <c r="AA1084" i="21"/>
  <c r="AB1084" i="21"/>
  <c r="W1085" i="21"/>
  <c r="X1085" i="21"/>
  <c r="Y1085" i="21"/>
  <c r="Z1085" i="21"/>
  <c r="AA1085" i="21"/>
  <c r="AB1085" i="21"/>
  <c r="W1086" i="21"/>
  <c r="X1086" i="21"/>
  <c r="Y1086" i="21"/>
  <c r="Z1086" i="21"/>
  <c r="AA1086" i="21"/>
  <c r="AB1086" i="21"/>
  <c r="W1087" i="21"/>
  <c r="X1087" i="21"/>
  <c r="Y1087" i="21"/>
  <c r="Z1087" i="21"/>
  <c r="AA1087" i="21"/>
  <c r="AB1087" i="21"/>
  <c r="W1088" i="21"/>
  <c r="X1088" i="21"/>
  <c r="Y1088" i="21"/>
  <c r="Z1088" i="21"/>
  <c r="AA1088" i="21"/>
  <c r="AB1088" i="21"/>
  <c r="W1089" i="21"/>
  <c r="X1089" i="21"/>
  <c r="Y1089" i="21"/>
  <c r="Z1089" i="21"/>
  <c r="AA1089" i="21"/>
  <c r="AB1089" i="21"/>
  <c r="W1090" i="21"/>
  <c r="X1090" i="21"/>
  <c r="Y1090" i="21"/>
  <c r="Z1090" i="21"/>
  <c r="AA1090" i="21"/>
  <c r="AB1090" i="21"/>
  <c r="W1091" i="21"/>
  <c r="X1091" i="21"/>
  <c r="Y1091" i="21"/>
  <c r="Z1091" i="21"/>
  <c r="AA1091" i="21"/>
  <c r="AB1091" i="21"/>
  <c r="W1092" i="21"/>
  <c r="X1092" i="21"/>
  <c r="Y1092" i="21"/>
  <c r="Z1092" i="21"/>
  <c r="AA1092" i="21"/>
  <c r="AB1092" i="21"/>
  <c r="W1093" i="21"/>
  <c r="X1093" i="21"/>
  <c r="Y1093" i="21"/>
  <c r="Z1093" i="21"/>
  <c r="AA1093" i="21"/>
  <c r="AB1093" i="21"/>
  <c r="W1094" i="21"/>
  <c r="X1094" i="21"/>
  <c r="Y1094" i="21"/>
  <c r="Z1094" i="21"/>
  <c r="AA1094" i="21"/>
  <c r="AB1094" i="21"/>
  <c r="W1095" i="21"/>
  <c r="X1095" i="21"/>
  <c r="Y1095" i="21"/>
  <c r="Z1095" i="21"/>
  <c r="AA1095" i="21"/>
  <c r="AB1095" i="21"/>
  <c r="W1096" i="21"/>
  <c r="X1096" i="21"/>
  <c r="Y1096" i="21"/>
  <c r="Z1096" i="21"/>
  <c r="AA1096" i="21"/>
  <c r="AB1096" i="21"/>
  <c r="W1097" i="21"/>
  <c r="X1097" i="21"/>
  <c r="Y1097" i="21"/>
  <c r="Z1097" i="21"/>
  <c r="AA1097" i="21"/>
  <c r="AB1097" i="21"/>
  <c r="W1098" i="21"/>
  <c r="X1098" i="21"/>
  <c r="Y1098" i="21"/>
  <c r="Z1098" i="21"/>
  <c r="AA1098" i="21"/>
  <c r="AB1098" i="21"/>
  <c r="W1099" i="21"/>
  <c r="X1099" i="21"/>
  <c r="Y1099" i="21"/>
  <c r="Z1099" i="21"/>
  <c r="AA1099" i="21"/>
  <c r="AB1099" i="21"/>
  <c r="W1100" i="21"/>
  <c r="X1100" i="21"/>
  <c r="Y1100" i="21"/>
  <c r="Z1100" i="21"/>
  <c r="AA1100" i="21"/>
  <c r="AB1100" i="21"/>
  <c r="W1101" i="21"/>
  <c r="X1101" i="21"/>
  <c r="Y1101" i="21"/>
  <c r="Z1101" i="21"/>
  <c r="AA1101" i="21"/>
  <c r="AB1101" i="21"/>
  <c r="W1102" i="21"/>
  <c r="X1102" i="21"/>
  <c r="Y1102" i="21"/>
  <c r="Z1102" i="21"/>
  <c r="AA1102" i="21"/>
  <c r="AB1102" i="21"/>
  <c r="W1103" i="21"/>
  <c r="X1103" i="21"/>
  <c r="Y1103" i="21"/>
  <c r="Z1103" i="21"/>
  <c r="AA1103" i="21"/>
  <c r="AB1103" i="21"/>
  <c r="W1104" i="21"/>
  <c r="X1104" i="21"/>
  <c r="Y1104" i="21"/>
  <c r="Z1104" i="21"/>
  <c r="AA1104" i="21"/>
  <c r="AB1104" i="21"/>
  <c r="W1105" i="21"/>
  <c r="X1105" i="21"/>
  <c r="Y1105" i="21"/>
  <c r="Z1105" i="21"/>
  <c r="AA1105" i="21"/>
  <c r="AB1105" i="21"/>
  <c r="W1106" i="21"/>
  <c r="X1106" i="21"/>
  <c r="Y1106" i="21"/>
  <c r="Z1106" i="21"/>
  <c r="AA1106" i="21"/>
  <c r="AB1106" i="21"/>
  <c r="W1107" i="21"/>
  <c r="X1107" i="21"/>
  <c r="Y1107" i="21"/>
  <c r="Z1107" i="21"/>
  <c r="AA1107" i="21"/>
  <c r="AB1107" i="21"/>
  <c r="W1108" i="21"/>
  <c r="X1108" i="21"/>
  <c r="Y1108" i="21"/>
  <c r="Z1108" i="21"/>
  <c r="AA1108" i="21"/>
  <c r="AB1108" i="21"/>
  <c r="W1109" i="21"/>
  <c r="X1109" i="21"/>
  <c r="Y1109" i="21"/>
  <c r="Z1109" i="21"/>
  <c r="AA1109" i="21"/>
  <c r="AB1109" i="21"/>
  <c r="W1110" i="21"/>
  <c r="X1110" i="21"/>
  <c r="Y1110" i="21"/>
  <c r="Z1110" i="21"/>
  <c r="AA1110" i="21"/>
  <c r="AB1110" i="21"/>
  <c r="W1111" i="21"/>
  <c r="X1111" i="21"/>
  <c r="Y1111" i="21"/>
  <c r="Z1111" i="21"/>
  <c r="AA1111" i="21"/>
  <c r="AB1111" i="21"/>
  <c r="W1112" i="21"/>
  <c r="X1112" i="21"/>
  <c r="Y1112" i="21"/>
  <c r="Z1112" i="21"/>
  <c r="AA1112" i="21"/>
  <c r="AB1112" i="21"/>
  <c r="W1113" i="21"/>
  <c r="X1113" i="21"/>
  <c r="Y1113" i="21"/>
  <c r="Z1113" i="21"/>
  <c r="AA1113" i="21"/>
  <c r="AB1113" i="21"/>
  <c r="W1114" i="21"/>
  <c r="X1114" i="21"/>
  <c r="Y1114" i="21"/>
  <c r="Z1114" i="21"/>
  <c r="AA1114" i="21"/>
  <c r="AB1114" i="21"/>
  <c r="W1115" i="21"/>
  <c r="X1115" i="21"/>
  <c r="Y1115" i="21"/>
  <c r="Z1115" i="21"/>
  <c r="AA1115" i="21"/>
  <c r="AB1115" i="21"/>
  <c r="W1116" i="21"/>
  <c r="X1116" i="21"/>
  <c r="Y1116" i="21"/>
  <c r="Z1116" i="21"/>
  <c r="AA1116" i="21"/>
  <c r="AB1116" i="21"/>
  <c r="W1117" i="21"/>
  <c r="X1117" i="21"/>
  <c r="Y1117" i="21"/>
  <c r="Z1117" i="21"/>
  <c r="AA1117" i="21"/>
  <c r="AB1117" i="21"/>
  <c r="W1118" i="21"/>
  <c r="X1118" i="21"/>
  <c r="Y1118" i="21"/>
  <c r="Z1118" i="21"/>
  <c r="AA1118" i="21"/>
  <c r="AB1118" i="21"/>
  <c r="W1119" i="21"/>
  <c r="X1119" i="21"/>
  <c r="Y1119" i="21"/>
  <c r="Z1119" i="21"/>
  <c r="AA1119" i="21"/>
  <c r="AB1119" i="21"/>
  <c r="W1120" i="21"/>
  <c r="X1120" i="21"/>
  <c r="Y1120" i="21"/>
  <c r="Z1120" i="21"/>
  <c r="AA1120" i="21"/>
  <c r="AB1120" i="21"/>
  <c r="W1121" i="21"/>
  <c r="X1121" i="21"/>
  <c r="Y1121" i="21"/>
  <c r="Z1121" i="21"/>
  <c r="AA1121" i="21"/>
  <c r="AB1121" i="21"/>
  <c r="W1122" i="21"/>
  <c r="X1122" i="21"/>
  <c r="Y1122" i="21"/>
  <c r="Z1122" i="21"/>
  <c r="AA1122" i="21"/>
  <c r="AB1122" i="21"/>
  <c r="W1123" i="21"/>
  <c r="X1123" i="21"/>
  <c r="Y1123" i="21"/>
  <c r="Z1123" i="21"/>
  <c r="AA1123" i="21"/>
  <c r="AB1123" i="21"/>
  <c r="W1124" i="21"/>
  <c r="X1124" i="21"/>
  <c r="Y1124" i="21"/>
  <c r="Z1124" i="21"/>
  <c r="AA1124" i="21"/>
  <c r="AB1124" i="21"/>
  <c r="W1125" i="21"/>
  <c r="X1125" i="21"/>
  <c r="Y1125" i="21"/>
  <c r="Z1125" i="21"/>
  <c r="AA1125" i="21"/>
  <c r="AB1125" i="21"/>
  <c r="W1126" i="21"/>
  <c r="X1126" i="21"/>
  <c r="Y1126" i="21"/>
  <c r="Z1126" i="21"/>
  <c r="AA1126" i="21"/>
  <c r="AB1126" i="21"/>
  <c r="W1127" i="21"/>
  <c r="X1127" i="21"/>
  <c r="Y1127" i="21"/>
  <c r="Z1127" i="21"/>
  <c r="AA1127" i="21"/>
  <c r="AB1127" i="21"/>
  <c r="W1128" i="21"/>
  <c r="X1128" i="21"/>
  <c r="Y1128" i="21"/>
  <c r="Z1128" i="21"/>
  <c r="AA1128" i="21"/>
  <c r="AB1128" i="21"/>
  <c r="W1129" i="21"/>
  <c r="X1129" i="21"/>
  <c r="Y1129" i="21"/>
  <c r="Z1129" i="21"/>
  <c r="AA1129" i="21"/>
  <c r="AB1129" i="21"/>
  <c r="W1130" i="21"/>
  <c r="X1130" i="21"/>
  <c r="Y1130" i="21"/>
  <c r="Z1130" i="21"/>
  <c r="AA1130" i="21"/>
  <c r="AB1130" i="21"/>
  <c r="W1131" i="21"/>
  <c r="X1131" i="21"/>
  <c r="Y1131" i="21"/>
  <c r="Z1131" i="21"/>
  <c r="AA1131" i="21"/>
  <c r="AB1131" i="21"/>
  <c r="W1132" i="21"/>
  <c r="X1132" i="21"/>
  <c r="Y1132" i="21"/>
  <c r="Z1132" i="21"/>
  <c r="AA1132" i="21"/>
  <c r="AB1132" i="21"/>
  <c r="W1133" i="21"/>
  <c r="X1133" i="21"/>
  <c r="Y1133" i="21"/>
  <c r="Z1133" i="21"/>
  <c r="AA1133" i="21"/>
  <c r="AB1133" i="21"/>
  <c r="W1134" i="21"/>
  <c r="X1134" i="21"/>
  <c r="Y1134" i="21"/>
  <c r="Z1134" i="21"/>
  <c r="AA1134" i="21"/>
  <c r="AB1134" i="21"/>
  <c r="W1135" i="21"/>
  <c r="X1135" i="21"/>
  <c r="Y1135" i="21"/>
  <c r="Z1135" i="21"/>
  <c r="AA1135" i="21"/>
  <c r="AB1135" i="21"/>
  <c r="W1136" i="21"/>
  <c r="X1136" i="21"/>
  <c r="Y1136" i="21"/>
  <c r="Z1136" i="21"/>
  <c r="AA1136" i="21"/>
  <c r="AB1136" i="21"/>
  <c r="W1137" i="21"/>
  <c r="X1137" i="21"/>
  <c r="Y1137" i="21"/>
  <c r="Z1137" i="21"/>
  <c r="AA1137" i="21"/>
  <c r="AB1137" i="21"/>
  <c r="W1138" i="21"/>
  <c r="X1138" i="21"/>
  <c r="Y1138" i="21"/>
  <c r="Z1138" i="21"/>
  <c r="AA1138" i="21"/>
  <c r="AB1138" i="21"/>
  <c r="W1139" i="21"/>
  <c r="X1139" i="21"/>
  <c r="Y1139" i="21"/>
  <c r="Z1139" i="21"/>
  <c r="AA1139" i="21"/>
  <c r="AB1139" i="21"/>
  <c r="W1140" i="21"/>
  <c r="X1140" i="21"/>
  <c r="Y1140" i="21"/>
  <c r="Z1140" i="21"/>
  <c r="AA1140" i="21"/>
  <c r="AB1140" i="21"/>
  <c r="W1141" i="21"/>
  <c r="X1141" i="21"/>
  <c r="Y1141" i="21"/>
  <c r="Z1141" i="21"/>
  <c r="AA1141" i="21"/>
  <c r="AB1141" i="21"/>
  <c r="W1142" i="21"/>
  <c r="X1142" i="21"/>
  <c r="Y1142" i="21"/>
  <c r="Z1142" i="21"/>
  <c r="AA1142" i="21"/>
  <c r="AB1142" i="21"/>
  <c r="W1143" i="21"/>
  <c r="X1143" i="21"/>
  <c r="Y1143" i="21"/>
  <c r="Z1143" i="21"/>
  <c r="AA1143" i="21"/>
  <c r="AB1143" i="21"/>
  <c r="W1144" i="21"/>
  <c r="X1144" i="21"/>
  <c r="Y1144" i="21"/>
  <c r="Z1144" i="21"/>
  <c r="AA1144" i="21"/>
  <c r="AB1144" i="21"/>
  <c r="W1145" i="21"/>
  <c r="X1145" i="21"/>
  <c r="Y1145" i="21"/>
  <c r="Z1145" i="21"/>
  <c r="AA1145" i="21"/>
  <c r="AB1145" i="21"/>
  <c r="W1146" i="21"/>
  <c r="X1146" i="21"/>
  <c r="Y1146" i="21"/>
  <c r="Z1146" i="21"/>
  <c r="AA1146" i="21"/>
  <c r="AB1146" i="21"/>
  <c r="W1147" i="21"/>
  <c r="X1147" i="21"/>
  <c r="Y1147" i="21"/>
  <c r="Z1147" i="21"/>
  <c r="AA1147" i="21"/>
  <c r="AB1147" i="21"/>
  <c r="W1148" i="21"/>
  <c r="X1148" i="21"/>
  <c r="Y1148" i="21"/>
  <c r="Z1148" i="21"/>
  <c r="AA1148" i="21"/>
  <c r="AB1148" i="21"/>
  <c r="W1149" i="21"/>
  <c r="X1149" i="21"/>
  <c r="Y1149" i="21"/>
  <c r="Z1149" i="21"/>
  <c r="AA1149" i="21"/>
  <c r="AB1149" i="21"/>
  <c r="W1150" i="21"/>
  <c r="X1150" i="21"/>
  <c r="Y1150" i="21"/>
  <c r="Z1150" i="21"/>
  <c r="AA1150" i="21"/>
  <c r="AB1150" i="21"/>
  <c r="W1151" i="21"/>
  <c r="X1151" i="21"/>
  <c r="Y1151" i="21"/>
  <c r="Z1151" i="21"/>
  <c r="AA1151" i="21"/>
  <c r="AB1151" i="21"/>
  <c r="W1152" i="21"/>
  <c r="X1152" i="21"/>
  <c r="Y1152" i="21"/>
  <c r="Z1152" i="21"/>
  <c r="AA1152" i="21"/>
  <c r="AB1152" i="21"/>
  <c r="W1153" i="21"/>
  <c r="X1153" i="21"/>
  <c r="Y1153" i="21"/>
  <c r="Z1153" i="21"/>
  <c r="AA1153" i="21"/>
  <c r="AB1153" i="21"/>
  <c r="W1154" i="21"/>
  <c r="X1154" i="21"/>
  <c r="Y1154" i="21"/>
  <c r="Z1154" i="21"/>
  <c r="AA1154" i="21"/>
  <c r="AB1154" i="21"/>
  <c r="W1155" i="21"/>
  <c r="X1155" i="21"/>
  <c r="Y1155" i="21"/>
  <c r="Z1155" i="21"/>
  <c r="AA1155" i="21"/>
  <c r="AB1155" i="21"/>
  <c r="W1156" i="21"/>
  <c r="X1156" i="21"/>
  <c r="Y1156" i="21"/>
  <c r="Z1156" i="21"/>
  <c r="AA1156" i="21"/>
  <c r="AB1156" i="21"/>
  <c r="W1157" i="21"/>
  <c r="X1157" i="21"/>
  <c r="Y1157" i="21"/>
  <c r="Z1157" i="21"/>
  <c r="AA1157" i="21"/>
  <c r="AB1157" i="21"/>
  <c r="W1158" i="21"/>
  <c r="X1158" i="21"/>
  <c r="Y1158" i="21"/>
  <c r="Z1158" i="21"/>
  <c r="AA1158" i="21"/>
  <c r="AB1158" i="21"/>
  <c r="W1159" i="21"/>
  <c r="X1159" i="21"/>
  <c r="Y1159" i="21"/>
  <c r="Z1159" i="21"/>
  <c r="AA1159" i="21"/>
  <c r="AB1159" i="21"/>
  <c r="W1160" i="21"/>
  <c r="X1160" i="21"/>
  <c r="Y1160" i="21"/>
  <c r="Z1160" i="21"/>
  <c r="AA1160" i="21"/>
  <c r="AB1160" i="21"/>
  <c r="W1161" i="21"/>
  <c r="X1161" i="21"/>
  <c r="Y1161" i="21"/>
  <c r="Z1161" i="21"/>
  <c r="AA1161" i="21"/>
  <c r="AB1161" i="21"/>
  <c r="W1162" i="21"/>
  <c r="X1162" i="21"/>
  <c r="Y1162" i="21"/>
  <c r="Z1162" i="21"/>
  <c r="AA1162" i="21"/>
  <c r="AB1162" i="21"/>
  <c r="W1163" i="21"/>
  <c r="X1163" i="21"/>
  <c r="Y1163" i="21"/>
  <c r="Z1163" i="21"/>
  <c r="AA1163" i="21"/>
  <c r="AB1163" i="21"/>
  <c r="W1164" i="21"/>
  <c r="X1164" i="21"/>
  <c r="Y1164" i="21"/>
  <c r="Z1164" i="21"/>
  <c r="AA1164" i="21"/>
  <c r="AB1164" i="21"/>
  <c r="W1165" i="21"/>
  <c r="X1165" i="21"/>
  <c r="Y1165" i="21"/>
  <c r="Z1165" i="21"/>
  <c r="AA1165" i="21"/>
  <c r="AB1165" i="21"/>
  <c r="W1166" i="21"/>
  <c r="X1166" i="21"/>
  <c r="Y1166" i="21"/>
  <c r="Z1166" i="21"/>
  <c r="AA1166" i="21"/>
  <c r="AB1166" i="21"/>
  <c r="W1167" i="21"/>
  <c r="X1167" i="21"/>
  <c r="Y1167" i="21"/>
  <c r="Z1167" i="21"/>
  <c r="AA1167" i="21"/>
  <c r="AB1167" i="21"/>
  <c r="W1168" i="21"/>
  <c r="X1168" i="21"/>
  <c r="Y1168" i="21"/>
  <c r="Z1168" i="21"/>
  <c r="AA1168" i="21"/>
  <c r="AB1168" i="21"/>
  <c r="W1169" i="21"/>
  <c r="X1169" i="21"/>
  <c r="Y1169" i="21"/>
  <c r="Z1169" i="21"/>
  <c r="AA1169" i="21"/>
  <c r="AB1169" i="21"/>
  <c r="W1170" i="21"/>
  <c r="X1170" i="21"/>
  <c r="Y1170" i="21"/>
  <c r="Z1170" i="21"/>
  <c r="AA1170" i="21"/>
  <c r="AB1170" i="21"/>
  <c r="W1171" i="21"/>
  <c r="X1171" i="21"/>
  <c r="Y1171" i="21"/>
  <c r="Z1171" i="21"/>
  <c r="AA1171" i="21"/>
  <c r="AB1171" i="21"/>
  <c r="W1172" i="21"/>
  <c r="X1172" i="21"/>
  <c r="Y1172" i="21"/>
  <c r="Z1172" i="21"/>
  <c r="AA1172" i="21"/>
  <c r="AB1172" i="21"/>
  <c r="W1173" i="21"/>
  <c r="X1173" i="21"/>
  <c r="Y1173" i="21"/>
  <c r="Z1173" i="21"/>
  <c r="AA1173" i="21"/>
  <c r="AB1173" i="21"/>
  <c r="W1174" i="21"/>
  <c r="X1174" i="21"/>
  <c r="Y1174" i="21"/>
  <c r="Z1174" i="21"/>
  <c r="AA1174" i="21"/>
  <c r="AB1174" i="21"/>
  <c r="W1175" i="21"/>
  <c r="X1175" i="21"/>
  <c r="Y1175" i="21"/>
  <c r="Z1175" i="21"/>
  <c r="AA1175" i="21"/>
  <c r="AB1175" i="21"/>
  <c r="W1176" i="21"/>
  <c r="X1176" i="21"/>
  <c r="Y1176" i="21"/>
  <c r="Z1176" i="21"/>
  <c r="AA1176" i="21"/>
  <c r="AB1176" i="21"/>
  <c r="W1177" i="21"/>
  <c r="X1177" i="21"/>
  <c r="Y1177" i="21"/>
  <c r="Z1177" i="21"/>
  <c r="AA1177" i="21"/>
  <c r="AB1177" i="21"/>
  <c r="W1178" i="21"/>
  <c r="X1178" i="21"/>
  <c r="Y1178" i="21"/>
  <c r="Z1178" i="21"/>
  <c r="AA1178" i="21"/>
  <c r="AB1178" i="21"/>
  <c r="W1179" i="21"/>
  <c r="X1179" i="21"/>
  <c r="Y1179" i="21"/>
  <c r="Z1179" i="21"/>
  <c r="AA1179" i="21"/>
  <c r="AB1179" i="21"/>
  <c r="W1180" i="21"/>
  <c r="X1180" i="21"/>
  <c r="Y1180" i="21"/>
  <c r="Z1180" i="21"/>
  <c r="AA1180" i="21"/>
  <c r="AB1180" i="21"/>
  <c r="W1181" i="21"/>
  <c r="X1181" i="21"/>
  <c r="Y1181" i="21"/>
  <c r="Z1181" i="21"/>
  <c r="AA1181" i="21"/>
  <c r="AB1181" i="21"/>
  <c r="W1182" i="21"/>
  <c r="X1182" i="21"/>
  <c r="Y1182" i="21"/>
  <c r="Z1182" i="21"/>
  <c r="AA1182" i="21"/>
  <c r="AB1182" i="21"/>
  <c r="W1183" i="21"/>
  <c r="X1183" i="21"/>
  <c r="Y1183" i="21"/>
  <c r="Z1183" i="21"/>
  <c r="AA1183" i="21"/>
  <c r="AB1183" i="21"/>
  <c r="W1184" i="21"/>
  <c r="X1184" i="21"/>
  <c r="Y1184" i="21"/>
  <c r="Z1184" i="21"/>
  <c r="AA1184" i="21"/>
  <c r="AB1184" i="21"/>
  <c r="W1185" i="21"/>
  <c r="X1185" i="21"/>
  <c r="Y1185" i="21"/>
  <c r="Z1185" i="21"/>
  <c r="AA1185" i="21"/>
  <c r="AB1185" i="21"/>
  <c r="W1186" i="21"/>
  <c r="X1186" i="21"/>
  <c r="Y1186" i="21"/>
  <c r="Z1186" i="21"/>
  <c r="AA1186" i="21"/>
  <c r="AB1186" i="21"/>
  <c r="W1187" i="21"/>
  <c r="X1187" i="21"/>
  <c r="Y1187" i="21"/>
  <c r="Z1187" i="21"/>
  <c r="AA1187" i="21"/>
  <c r="AB1187" i="21"/>
  <c r="W1188" i="21"/>
  <c r="X1188" i="21"/>
  <c r="Y1188" i="21"/>
  <c r="Z1188" i="21"/>
  <c r="AA1188" i="21"/>
  <c r="AB1188" i="21"/>
  <c r="W1189" i="21"/>
  <c r="X1189" i="21"/>
  <c r="Y1189" i="21"/>
  <c r="Z1189" i="21"/>
  <c r="AA1189" i="21"/>
  <c r="AB1189" i="21"/>
  <c r="W1190" i="21"/>
  <c r="X1190" i="21"/>
  <c r="Y1190" i="21"/>
  <c r="Z1190" i="21"/>
  <c r="AA1190" i="21"/>
  <c r="AB1190" i="21"/>
  <c r="W1191" i="21"/>
  <c r="X1191" i="21"/>
  <c r="Y1191" i="21"/>
  <c r="Z1191" i="21"/>
  <c r="AA1191" i="21"/>
  <c r="AB1191" i="21"/>
  <c r="W1192" i="21"/>
  <c r="X1192" i="21"/>
  <c r="Y1192" i="21"/>
  <c r="Z1192" i="21"/>
  <c r="AA1192" i="21"/>
  <c r="AB1192" i="21"/>
  <c r="W1193" i="21"/>
  <c r="X1193" i="21"/>
  <c r="Y1193" i="21"/>
  <c r="Z1193" i="21"/>
  <c r="AA1193" i="21"/>
  <c r="AB1193" i="21"/>
  <c r="W1194" i="21"/>
  <c r="X1194" i="21"/>
  <c r="Y1194" i="21"/>
  <c r="Z1194" i="21"/>
  <c r="AA1194" i="21"/>
  <c r="AB1194" i="21"/>
  <c r="W1195" i="21"/>
  <c r="X1195" i="21"/>
  <c r="Y1195" i="21"/>
  <c r="Z1195" i="21"/>
  <c r="AA1195" i="21"/>
  <c r="AB1195" i="21"/>
  <c r="W1196" i="21"/>
  <c r="X1196" i="21"/>
  <c r="Y1196" i="21"/>
  <c r="Z1196" i="21"/>
  <c r="AA1196" i="21"/>
  <c r="AB1196" i="21"/>
  <c r="W1197" i="21"/>
  <c r="X1197" i="21"/>
  <c r="Y1197" i="21"/>
  <c r="Z1197" i="21"/>
  <c r="AA1197" i="21"/>
  <c r="AB1197" i="21"/>
  <c r="W1198" i="21"/>
  <c r="X1198" i="21"/>
  <c r="Y1198" i="21"/>
  <c r="Z1198" i="21"/>
  <c r="AA1198" i="21"/>
  <c r="AB1198" i="21"/>
  <c r="W1199" i="21"/>
  <c r="X1199" i="21"/>
  <c r="Y1199" i="21"/>
  <c r="Z1199" i="21"/>
  <c r="AA1199" i="21"/>
  <c r="AB1199" i="21"/>
  <c r="W1200" i="21"/>
  <c r="X1200" i="21"/>
  <c r="Y1200" i="21"/>
  <c r="Z1200" i="21"/>
  <c r="AA1200" i="21"/>
  <c r="AB1200" i="21"/>
  <c r="W1201" i="21"/>
  <c r="X1201" i="21"/>
  <c r="Y1201" i="21"/>
  <c r="Z1201" i="21"/>
  <c r="AA1201" i="21"/>
  <c r="AB1201" i="21"/>
  <c r="W1202" i="21"/>
  <c r="X1202" i="21"/>
  <c r="Y1202" i="21"/>
  <c r="Z1202" i="21"/>
  <c r="AA1202" i="21"/>
  <c r="AB1202" i="21"/>
  <c r="W1203" i="21"/>
  <c r="X1203" i="21"/>
  <c r="Y1203" i="21"/>
  <c r="Z1203" i="21"/>
  <c r="AA1203" i="21"/>
  <c r="AB1203" i="21"/>
  <c r="W1204" i="21"/>
  <c r="X1204" i="21"/>
  <c r="Y1204" i="21"/>
  <c r="Z1204" i="21"/>
  <c r="AA1204" i="21"/>
  <c r="AB1204" i="21"/>
  <c r="W1205" i="21"/>
  <c r="X1205" i="21"/>
  <c r="Y1205" i="21"/>
  <c r="Z1205" i="21"/>
  <c r="AA1205" i="21"/>
  <c r="AB1205" i="21"/>
  <c r="W1206" i="21"/>
  <c r="X1206" i="21"/>
  <c r="Y1206" i="21"/>
  <c r="Z1206" i="21"/>
  <c r="AA1206" i="21"/>
  <c r="AB1206" i="21"/>
  <c r="W1207" i="21"/>
  <c r="X1207" i="21"/>
  <c r="Y1207" i="21"/>
  <c r="Z1207" i="21"/>
  <c r="AA1207" i="21"/>
  <c r="AB1207" i="21"/>
  <c r="W1208" i="21"/>
  <c r="X1208" i="21"/>
  <c r="Y1208" i="21"/>
  <c r="Z1208" i="21"/>
  <c r="AA1208" i="21"/>
  <c r="AB1208" i="21"/>
  <c r="W1209" i="21"/>
  <c r="X1209" i="21"/>
  <c r="Y1209" i="21"/>
  <c r="Z1209" i="21"/>
  <c r="AA1209" i="21"/>
  <c r="AB1209" i="21"/>
  <c r="W1210" i="21"/>
  <c r="X1210" i="21"/>
  <c r="Y1210" i="21"/>
  <c r="Z1210" i="21"/>
  <c r="AA1210" i="21"/>
  <c r="AB1210" i="21"/>
  <c r="W1211" i="21"/>
  <c r="X1211" i="21"/>
  <c r="Y1211" i="21"/>
  <c r="Z1211" i="21"/>
  <c r="AA1211" i="21"/>
  <c r="AB1211" i="21"/>
  <c r="W1212" i="21"/>
  <c r="X1212" i="21"/>
  <c r="Y1212" i="21"/>
  <c r="Z1212" i="21"/>
  <c r="AA1212" i="21"/>
  <c r="AB1212" i="21"/>
  <c r="W1213" i="21"/>
  <c r="X1213" i="21"/>
  <c r="Y1213" i="21"/>
  <c r="Z1213" i="21"/>
  <c r="AA1213" i="21"/>
  <c r="AB1213" i="21"/>
  <c r="W1214" i="21"/>
  <c r="X1214" i="21"/>
  <c r="Y1214" i="21"/>
  <c r="Z1214" i="21"/>
  <c r="AA1214" i="21"/>
  <c r="AB1214" i="21"/>
  <c r="W1215" i="21"/>
  <c r="X1215" i="21"/>
  <c r="Y1215" i="21"/>
  <c r="Z1215" i="21"/>
  <c r="AA1215" i="21"/>
  <c r="AB1215" i="21"/>
  <c r="W1216" i="21"/>
  <c r="X1216" i="21"/>
  <c r="Y1216" i="21"/>
  <c r="Z1216" i="21"/>
  <c r="AA1216" i="21"/>
  <c r="AB1216" i="21"/>
  <c r="W1217" i="21"/>
  <c r="X1217" i="21"/>
  <c r="Y1217" i="21"/>
  <c r="Z1217" i="21"/>
  <c r="AA1217" i="21"/>
  <c r="AB1217" i="21"/>
  <c r="W1218" i="21"/>
  <c r="X1218" i="21"/>
  <c r="Y1218" i="21"/>
  <c r="Z1218" i="21"/>
  <c r="AA1218" i="21"/>
  <c r="AB1218" i="21"/>
  <c r="W1219" i="21"/>
  <c r="X1219" i="21"/>
  <c r="Y1219" i="21"/>
  <c r="Z1219" i="21"/>
  <c r="AA1219" i="21"/>
  <c r="AB1219" i="21"/>
  <c r="W1220" i="21"/>
  <c r="X1220" i="21"/>
  <c r="Y1220" i="21"/>
  <c r="Z1220" i="21"/>
  <c r="AA1220" i="21"/>
  <c r="AB1220" i="21"/>
  <c r="W1221" i="21"/>
  <c r="X1221" i="21"/>
  <c r="Y1221" i="21"/>
  <c r="Z1221" i="21"/>
  <c r="AA1221" i="21"/>
  <c r="AB1221" i="21"/>
  <c r="W1222" i="21"/>
  <c r="X1222" i="21"/>
  <c r="Y1222" i="21"/>
  <c r="Z1222" i="21"/>
  <c r="AA1222" i="21"/>
  <c r="AB1222" i="21"/>
  <c r="W1223" i="21"/>
  <c r="X1223" i="21"/>
  <c r="Y1223" i="21"/>
  <c r="Z1223" i="21"/>
  <c r="AA1223" i="21"/>
  <c r="AB1223" i="21"/>
  <c r="W1224" i="21"/>
  <c r="X1224" i="21"/>
  <c r="Y1224" i="21"/>
  <c r="Z1224" i="21"/>
  <c r="AA1224" i="21"/>
  <c r="AB1224" i="21"/>
  <c r="W1225" i="21"/>
  <c r="X1225" i="21"/>
  <c r="Y1225" i="21"/>
  <c r="Z1225" i="21"/>
  <c r="AA1225" i="21"/>
  <c r="AB1225" i="21"/>
  <c r="W1226" i="21"/>
  <c r="X1226" i="21"/>
  <c r="Y1226" i="21"/>
  <c r="Z1226" i="21"/>
  <c r="AA1226" i="21"/>
  <c r="AB1226" i="21"/>
  <c r="W1227" i="21"/>
  <c r="X1227" i="21"/>
  <c r="Y1227" i="21"/>
  <c r="Z1227" i="21"/>
  <c r="AA1227" i="21"/>
  <c r="AB1227" i="21"/>
  <c r="W1228" i="21"/>
  <c r="X1228" i="21"/>
  <c r="Y1228" i="21"/>
  <c r="Z1228" i="21"/>
  <c r="AA1228" i="21"/>
  <c r="AB1228" i="21"/>
  <c r="W1229" i="21"/>
  <c r="X1229" i="21"/>
  <c r="Y1229" i="21"/>
  <c r="Z1229" i="21"/>
  <c r="AA1229" i="21"/>
  <c r="AB1229" i="21"/>
  <c r="W1230" i="21"/>
  <c r="X1230" i="21"/>
  <c r="Y1230" i="21"/>
  <c r="Z1230" i="21"/>
  <c r="AA1230" i="21"/>
  <c r="AB1230" i="21"/>
  <c r="W1231" i="21"/>
  <c r="X1231" i="21"/>
  <c r="Y1231" i="21"/>
  <c r="Z1231" i="21"/>
  <c r="AA1231" i="21"/>
  <c r="AB1231" i="21"/>
  <c r="W1232" i="21"/>
  <c r="X1232" i="21"/>
  <c r="Y1232" i="21"/>
  <c r="Z1232" i="21"/>
  <c r="AA1232" i="21"/>
  <c r="AB1232" i="21"/>
  <c r="W1233" i="21"/>
  <c r="X1233" i="21"/>
  <c r="Y1233" i="21"/>
  <c r="Z1233" i="21"/>
  <c r="AA1233" i="21"/>
  <c r="AB1233" i="21"/>
  <c r="W1234" i="21"/>
  <c r="X1234" i="21"/>
  <c r="Y1234" i="21"/>
  <c r="Z1234" i="21"/>
  <c r="AA1234" i="21"/>
  <c r="AB1234" i="21"/>
  <c r="W1235" i="21"/>
  <c r="X1235" i="21"/>
  <c r="Y1235" i="21"/>
  <c r="Z1235" i="21"/>
  <c r="AA1235" i="21"/>
  <c r="AB1235" i="21"/>
  <c r="W1236" i="21"/>
  <c r="X1236" i="21"/>
  <c r="Y1236" i="21"/>
  <c r="Z1236" i="21"/>
  <c r="AA1236" i="21"/>
  <c r="AB1236" i="21"/>
  <c r="W1237" i="21"/>
  <c r="X1237" i="21"/>
  <c r="Y1237" i="21"/>
  <c r="Z1237" i="21"/>
  <c r="AA1237" i="21"/>
  <c r="AB1237" i="21"/>
  <c r="W1238" i="21"/>
  <c r="X1238" i="21"/>
  <c r="Y1238" i="21"/>
  <c r="Z1238" i="21"/>
  <c r="AA1238" i="21"/>
  <c r="AB1238" i="21"/>
  <c r="W1239" i="21"/>
  <c r="X1239" i="21"/>
  <c r="Y1239" i="21"/>
  <c r="Z1239" i="21"/>
  <c r="AA1239" i="21"/>
  <c r="AB1239" i="21"/>
  <c r="W1240" i="21"/>
  <c r="X1240" i="21"/>
  <c r="Y1240" i="21"/>
  <c r="Z1240" i="21"/>
  <c r="AA1240" i="21"/>
  <c r="AB1240" i="21"/>
  <c r="W1241" i="21"/>
  <c r="X1241" i="21"/>
  <c r="Y1241" i="21"/>
  <c r="Z1241" i="21"/>
  <c r="AA1241" i="21"/>
  <c r="AB1241" i="21"/>
  <c r="W1242" i="21"/>
  <c r="X1242" i="21"/>
  <c r="Y1242" i="21"/>
  <c r="Z1242" i="21"/>
  <c r="AA1242" i="21"/>
  <c r="AB1242" i="21"/>
  <c r="W1243" i="21"/>
  <c r="X1243" i="21"/>
  <c r="Y1243" i="21"/>
  <c r="Z1243" i="21"/>
  <c r="AA1243" i="21"/>
  <c r="AB1243" i="21"/>
  <c r="W1244" i="21"/>
  <c r="X1244" i="21"/>
  <c r="Y1244" i="21"/>
  <c r="Z1244" i="21"/>
  <c r="AA1244" i="21"/>
  <c r="AB1244" i="21"/>
  <c r="W1245" i="21"/>
  <c r="X1245" i="21"/>
  <c r="Y1245" i="21"/>
  <c r="Z1245" i="21"/>
  <c r="AA1245" i="21"/>
  <c r="AB1245" i="21"/>
  <c r="W1246" i="21"/>
  <c r="X1246" i="21"/>
  <c r="Y1246" i="21"/>
  <c r="Z1246" i="21"/>
  <c r="AA1246" i="21"/>
  <c r="AB1246" i="21"/>
  <c r="W1247" i="21"/>
  <c r="X1247" i="21"/>
  <c r="Y1247" i="21"/>
  <c r="Z1247" i="21"/>
  <c r="AA1247" i="21"/>
  <c r="AB1247" i="21"/>
  <c r="W1248" i="21"/>
  <c r="X1248" i="21"/>
  <c r="Y1248" i="21"/>
  <c r="Z1248" i="21"/>
  <c r="AA1248" i="21"/>
  <c r="AB1248" i="21"/>
  <c r="W1249" i="21"/>
  <c r="X1249" i="21"/>
  <c r="Y1249" i="21"/>
  <c r="Z1249" i="21"/>
  <c r="AA1249" i="21"/>
  <c r="AB1249" i="21"/>
  <c r="W1250" i="21"/>
  <c r="X1250" i="21"/>
  <c r="Y1250" i="21"/>
  <c r="Z1250" i="21"/>
  <c r="AA1250" i="21"/>
  <c r="AB1250" i="21"/>
  <c r="W1251" i="21"/>
  <c r="X1251" i="21"/>
  <c r="Y1251" i="21"/>
  <c r="Z1251" i="21"/>
  <c r="AA1251" i="21"/>
  <c r="AB1251" i="21"/>
  <c r="W1252" i="21"/>
  <c r="X1252" i="21"/>
  <c r="Y1252" i="21"/>
  <c r="Z1252" i="21"/>
  <c r="AA1252" i="21"/>
  <c r="AB1252" i="21"/>
  <c r="W1253" i="21"/>
  <c r="X1253" i="21"/>
  <c r="Y1253" i="21"/>
  <c r="Z1253" i="21"/>
  <c r="AA1253" i="21"/>
  <c r="AB1253" i="21"/>
  <c r="W1254" i="21"/>
  <c r="X1254" i="21"/>
  <c r="Y1254" i="21"/>
  <c r="Z1254" i="21"/>
  <c r="AA1254" i="21"/>
  <c r="AB1254" i="21"/>
  <c r="W1255" i="21"/>
  <c r="X1255" i="21"/>
  <c r="Y1255" i="21"/>
  <c r="Z1255" i="21"/>
  <c r="AA1255" i="21"/>
  <c r="AB1255" i="21"/>
  <c r="W1256" i="21"/>
  <c r="X1256" i="21"/>
  <c r="Y1256" i="21"/>
  <c r="Z1256" i="21"/>
  <c r="AA1256" i="21"/>
  <c r="AB1256" i="21"/>
  <c r="W1257" i="21"/>
  <c r="X1257" i="21"/>
  <c r="Y1257" i="21"/>
  <c r="Z1257" i="21"/>
  <c r="AA1257" i="21"/>
  <c r="AB1257" i="21"/>
  <c r="W1258" i="21"/>
  <c r="X1258" i="21"/>
  <c r="Y1258" i="21"/>
  <c r="Z1258" i="21"/>
  <c r="AA1258" i="21"/>
  <c r="AB1258" i="21"/>
  <c r="W1259" i="21"/>
  <c r="X1259" i="21"/>
  <c r="Y1259" i="21"/>
  <c r="Z1259" i="21"/>
  <c r="AA1259" i="21"/>
  <c r="AB1259" i="21"/>
  <c r="W1260" i="21"/>
  <c r="X1260" i="21"/>
  <c r="Y1260" i="21"/>
  <c r="Z1260" i="21"/>
  <c r="AA1260" i="21"/>
  <c r="AB1260" i="21"/>
  <c r="W1261" i="21"/>
  <c r="X1261" i="21"/>
  <c r="Y1261" i="21"/>
  <c r="Z1261" i="21"/>
  <c r="AA1261" i="21"/>
  <c r="AB1261" i="21"/>
  <c r="W1262" i="21"/>
  <c r="X1262" i="21"/>
  <c r="Y1262" i="21"/>
  <c r="Z1262" i="21"/>
  <c r="AA1262" i="21"/>
  <c r="AB1262" i="21"/>
  <c r="W1263" i="21"/>
  <c r="X1263" i="21"/>
  <c r="Y1263" i="21"/>
  <c r="Z1263" i="21"/>
  <c r="AA1263" i="21"/>
  <c r="AB1263" i="21"/>
  <c r="W1264" i="21"/>
  <c r="X1264" i="21"/>
  <c r="Y1264" i="21"/>
  <c r="Z1264" i="21"/>
  <c r="AA1264" i="21"/>
  <c r="AB1264" i="21"/>
  <c r="W1265" i="21"/>
  <c r="X1265" i="21"/>
  <c r="Y1265" i="21"/>
  <c r="Z1265" i="21"/>
  <c r="AA1265" i="21"/>
  <c r="AB1265" i="21"/>
  <c r="W1266" i="21"/>
  <c r="X1266" i="21"/>
  <c r="Y1266" i="21"/>
  <c r="Z1266" i="21"/>
  <c r="AA1266" i="21"/>
  <c r="AB1266" i="21"/>
  <c r="W1267" i="21"/>
  <c r="X1267" i="21"/>
  <c r="Y1267" i="21"/>
  <c r="Z1267" i="21"/>
  <c r="AA1267" i="21"/>
  <c r="AB1267" i="21"/>
  <c r="W1268" i="21"/>
  <c r="X1268" i="21"/>
  <c r="Y1268" i="21"/>
  <c r="Z1268" i="21"/>
  <c r="AA1268" i="21"/>
  <c r="AB1268" i="21"/>
  <c r="W1269" i="21"/>
  <c r="X1269" i="21"/>
  <c r="Y1269" i="21"/>
  <c r="Z1269" i="21"/>
  <c r="AA1269" i="21"/>
  <c r="AB1269" i="21"/>
  <c r="W1270" i="21"/>
  <c r="X1270" i="21"/>
  <c r="Y1270" i="21"/>
  <c r="Z1270" i="21"/>
  <c r="AA1270" i="21"/>
  <c r="AB1270" i="21"/>
  <c r="W1271" i="21"/>
  <c r="X1271" i="21"/>
  <c r="Y1271" i="21"/>
  <c r="Z1271" i="21"/>
  <c r="AA1271" i="21"/>
  <c r="AB1271" i="21"/>
  <c r="W1272" i="21"/>
  <c r="X1272" i="21"/>
  <c r="Y1272" i="21"/>
  <c r="Z1272" i="21"/>
  <c r="AA1272" i="21"/>
  <c r="AB1272" i="21"/>
  <c r="W1273" i="21"/>
  <c r="X1273" i="21"/>
  <c r="Y1273" i="21"/>
  <c r="Z1273" i="21"/>
  <c r="AA1273" i="21"/>
  <c r="AB1273" i="21"/>
  <c r="W1274" i="21"/>
  <c r="X1274" i="21"/>
  <c r="Y1274" i="21"/>
  <c r="Z1274" i="21"/>
  <c r="AA1274" i="21"/>
  <c r="AB1274" i="21"/>
  <c r="W1275" i="21"/>
  <c r="X1275" i="21"/>
  <c r="Y1275" i="21"/>
  <c r="Z1275" i="21"/>
  <c r="AA1275" i="21"/>
  <c r="AB1275" i="21"/>
  <c r="W1276" i="21"/>
  <c r="X1276" i="21"/>
  <c r="Y1276" i="21"/>
  <c r="Z1276" i="21"/>
  <c r="AA1276" i="21"/>
  <c r="AB1276" i="21"/>
  <c r="W1277" i="21"/>
  <c r="X1277" i="21"/>
  <c r="Y1277" i="21"/>
  <c r="Z1277" i="21"/>
  <c r="AA1277" i="21"/>
  <c r="AB1277" i="21"/>
  <c r="W1278" i="21"/>
  <c r="X1278" i="21"/>
  <c r="Y1278" i="21"/>
  <c r="Z1278" i="21"/>
  <c r="AA1278" i="21"/>
  <c r="AB1278" i="21"/>
  <c r="W1279" i="21"/>
  <c r="X1279" i="21"/>
  <c r="Y1279" i="21"/>
  <c r="Z1279" i="21"/>
  <c r="AA1279" i="21"/>
  <c r="AB1279" i="21"/>
  <c r="W1280" i="21"/>
  <c r="X1280" i="21"/>
  <c r="Y1280" i="21"/>
  <c r="Z1280" i="21"/>
  <c r="AA1280" i="21"/>
  <c r="AB1280" i="21"/>
  <c r="W1281" i="21"/>
  <c r="X1281" i="21"/>
  <c r="Y1281" i="21"/>
  <c r="Z1281" i="21"/>
  <c r="AA1281" i="21"/>
  <c r="AB1281" i="21"/>
  <c r="W1282" i="21"/>
  <c r="X1282" i="21"/>
  <c r="Y1282" i="21"/>
  <c r="Z1282" i="21"/>
  <c r="AA1282" i="21"/>
  <c r="AB1282" i="21"/>
  <c r="W1283" i="21"/>
  <c r="X1283" i="21"/>
  <c r="Y1283" i="21"/>
  <c r="Z1283" i="21"/>
  <c r="AA1283" i="21"/>
  <c r="AB1283" i="21"/>
  <c r="W1284" i="21"/>
  <c r="X1284" i="21"/>
  <c r="Y1284" i="21"/>
  <c r="Z1284" i="21"/>
  <c r="AA1284" i="21"/>
  <c r="AB1284" i="21"/>
  <c r="W1285" i="21"/>
  <c r="X1285" i="21"/>
  <c r="Y1285" i="21"/>
  <c r="Z1285" i="21"/>
  <c r="AA1285" i="21"/>
  <c r="AB1285" i="21"/>
  <c r="W1286" i="21"/>
  <c r="X1286" i="21"/>
  <c r="Y1286" i="21"/>
  <c r="Z1286" i="21"/>
  <c r="AA1286" i="21"/>
  <c r="AB1286" i="21"/>
  <c r="W1287" i="21"/>
  <c r="X1287" i="21"/>
  <c r="Y1287" i="21"/>
  <c r="Z1287" i="21"/>
  <c r="AA1287" i="21"/>
  <c r="AB1287" i="21"/>
  <c r="W1288" i="21"/>
  <c r="X1288" i="21"/>
  <c r="Y1288" i="21"/>
  <c r="Z1288" i="21"/>
  <c r="AA1288" i="21"/>
  <c r="AB1288" i="21"/>
  <c r="W1289" i="21"/>
  <c r="X1289" i="21"/>
  <c r="Y1289" i="21"/>
  <c r="Z1289" i="21"/>
  <c r="AA1289" i="21"/>
  <c r="AB1289" i="21"/>
  <c r="W1290" i="21"/>
  <c r="X1290" i="21"/>
  <c r="Y1290" i="21"/>
  <c r="Z1290" i="21"/>
  <c r="AA1290" i="21"/>
  <c r="AB1290" i="21"/>
  <c r="W1291" i="21"/>
  <c r="X1291" i="21"/>
  <c r="Y1291" i="21"/>
  <c r="Z1291" i="21"/>
  <c r="AA1291" i="21"/>
  <c r="AB1291" i="21"/>
  <c r="W1292" i="21"/>
  <c r="X1292" i="21"/>
  <c r="Y1292" i="21"/>
  <c r="Z1292" i="21"/>
  <c r="AA1292" i="21"/>
  <c r="AB1292" i="21"/>
  <c r="W1293" i="21"/>
  <c r="X1293" i="21"/>
  <c r="Y1293" i="21"/>
  <c r="Z1293" i="21"/>
  <c r="AA1293" i="21"/>
  <c r="AB1293" i="21"/>
  <c r="W1294" i="21"/>
  <c r="X1294" i="21"/>
  <c r="Y1294" i="21"/>
  <c r="Z1294" i="21"/>
  <c r="AA1294" i="21"/>
  <c r="AB1294" i="21"/>
  <c r="W1295" i="21"/>
  <c r="X1295" i="21"/>
  <c r="Y1295" i="21"/>
  <c r="Z1295" i="21"/>
  <c r="AA1295" i="21"/>
  <c r="AB1295" i="21"/>
  <c r="W1296" i="21"/>
  <c r="X1296" i="21"/>
  <c r="Y1296" i="21"/>
  <c r="Z1296" i="21"/>
  <c r="AA1296" i="21"/>
  <c r="AB1296" i="21"/>
  <c r="W1297" i="21"/>
  <c r="X1297" i="21"/>
  <c r="Y1297" i="21"/>
  <c r="Z1297" i="21"/>
  <c r="AA1297" i="21"/>
  <c r="AB1297" i="21"/>
  <c r="W1298" i="21"/>
  <c r="X1298" i="21"/>
  <c r="Y1298" i="21"/>
  <c r="Z1298" i="21"/>
  <c r="AA1298" i="21"/>
  <c r="AB1298" i="21"/>
  <c r="W1299" i="21"/>
  <c r="X1299" i="21"/>
  <c r="Y1299" i="21"/>
  <c r="Z1299" i="21"/>
  <c r="AA1299" i="21"/>
  <c r="AB1299" i="21"/>
  <c r="W1300" i="21"/>
  <c r="X1300" i="21"/>
  <c r="Y1300" i="21"/>
  <c r="Z1300" i="21"/>
  <c r="AA1300" i="21"/>
  <c r="AB1300" i="21"/>
  <c r="W1301" i="21"/>
  <c r="X1301" i="21"/>
  <c r="Y1301" i="21"/>
  <c r="Z1301" i="21"/>
  <c r="AA1301" i="21"/>
  <c r="AB1301" i="21"/>
  <c r="W1302" i="21"/>
  <c r="X1302" i="21"/>
  <c r="Y1302" i="21"/>
  <c r="Z1302" i="21"/>
  <c r="AA1302" i="21"/>
  <c r="AB1302" i="21"/>
  <c r="W1303" i="21"/>
  <c r="X1303" i="21"/>
  <c r="Y1303" i="21"/>
  <c r="Z1303" i="21"/>
  <c r="AA1303" i="21"/>
  <c r="AB1303" i="21"/>
  <c r="W1304" i="21"/>
  <c r="X1304" i="21"/>
  <c r="Y1304" i="21"/>
  <c r="Z1304" i="21"/>
  <c r="AA1304" i="21"/>
  <c r="AB1304" i="21"/>
  <c r="W1305" i="21"/>
  <c r="X1305" i="21"/>
  <c r="Y1305" i="21"/>
  <c r="Z1305" i="21"/>
  <c r="AA1305" i="21"/>
  <c r="AB1305" i="21"/>
  <c r="W1306" i="21"/>
  <c r="X1306" i="21"/>
  <c r="Y1306" i="21"/>
  <c r="Z1306" i="21"/>
  <c r="AA1306" i="21"/>
  <c r="AB1306" i="21"/>
  <c r="W1307" i="21"/>
  <c r="X1307" i="21"/>
  <c r="Y1307" i="21"/>
  <c r="Z1307" i="21"/>
  <c r="AA1307" i="21"/>
  <c r="AB1307" i="21"/>
  <c r="W1308" i="21"/>
  <c r="X1308" i="21"/>
  <c r="Y1308" i="21"/>
  <c r="Z1308" i="21"/>
  <c r="AA1308" i="21"/>
  <c r="AB1308" i="21"/>
  <c r="W1309" i="21"/>
  <c r="X1309" i="21"/>
  <c r="Y1309" i="21"/>
  <c r="Z1309" i="21"/>
  <c r="AA1309" i="21"/>
  <c r="AB1309" i="21"/>
  <c r="W1310" i="21"/>
  <c r="X1310" i="21"/>
  <c r="Y1310" i="21"/>
  <c r="Z1310" i="21"/>
  <c r="AA1310" i="21"/>
  <c r="AB1310" i="21"/>
  <c r="W1311" i="21"/>
  <c r="X1311" i="21"/>
  <c r="Y1311" i="21"/>
  <c r="Z1311" i="21"/>
  <c r="AA1311" i="21"/>
  <c r="AB1311" i="21"/>
  <c r="W1312" i="21"/>
  <c r="X1312" i="21"/>
  <c r="Y1312" i="21"/>
  <c r="Z1312" i="21"/>
  <c r="AA1312" i="21"/>
  <c r="AB1312" i="21"/>
  <c r="W1313" i="21"/>
  <c r="X1313" i="21"/>
  <c r="Y1313" i="21"/>
  <c r="Z1313" i="21"/>
  <c r="AA1313" i="21"/>
  <c r="AB1313" i="21"/>
  <c r="W1314" i="21"/>
  <c r="X1314" i="21"/>
  <c r="Y1314" i="21"/>
  <c r="Z1314" i="21"/>
  <c r="AA1314" i="21"/>
  <c r="AB1314" i="21"/>
  <c r="W1315" i="21"/>
  <c r="X1315" i="21"/>
  <c r="Y1315" i="21"/>
  <c r="Z1315" i="21"/>
  <c r="AA1315" i="21"/>
  <c r="AB1315" i="21"/>
  <c r="W1316" i="21"/>
  <c r="X1316" i="21"/>
  <c r="Y1316" i="21"/>
  <c r="Z1316" i="21"/>
  <c r="AA1316" i="21"/>
  <c r="AB1316" i="21"/>
  <c r="W1317" i="21"/>
  <c r="X1317" i="21"/>
  <c r="Y1317" i="21"/>
  <c r="Z1317" i="21"/>
  <c r="AA1317" i="21"/>
  <c r="AB1317" i="21"/>
  <c r="W1318" i="21"/>
  <c r="X1318" i="21"/>
  <c r="Y1318" i="21"/>
  <c r="Z1318" i="21"/>
  <c r="AA1318" i="21"/>
  <c r="AB1318" i="21"/>
  <c r="W1319" i="21"/>
  <c r="X1319" i="21"/>
  <c r="Y1319" i="21"/>
  <c r="Z1319" i="21"/>
  <c r="AA1319" i="21"/>
  <c r="AB1319" i="21"/>
  <c r="W1320" i="21"/>
  <c r="X1320" i="21"/>
  <c r="Y1320" i="21"/>
  <c r="Z1320" i="21"/>
  <c r="AA1320" i="21"/>
  <c r="AB1320" i="21"/>
  <c r="W1321" i="21"/>
  <c r="X1321" i="21"/>
  <c r="Y1321" i="21"/>
  <c r="Z1321" i="21"/>
  <c r="AA1321" i="21"/>
  <c r="AB1321" i="21"/>
  <c r="W1322" i="21"/>
  <c r="X1322" i="21"/>
  <c r="Y1322" i="21"/>
  <c r="Z1322" i="21"/>
  <c r="AA1322" i="21"/>
  <c r="AB1322" i="21"/>
  <c r="W1323" i="21"/>
  <c r="X1323" i="21"/>
  <c r="Y1323" i="21"/>
  <c r="Z1323" i="21"/>
  <c r="AA1323" i="21"/>
  <c r="AB1323" i="21"/>
  <c r="W1324" i="21"/>
  <c r="X1324" i="21"/>
  <c r="Y1324" i="21"/>
  <c r="Z1324" i="21"/>
  <c r="AA1324" i="21"/>
  <c r="AB1324" i="21"/>
  <c r="W1325" i="21"/>
  <c r="X1325" i="21"/>
  <c r="Y1325" i="21"/>
  <c r="Z1325" i="21"/>
  <c r="AA1325" i="21"/>
  <c r="AB1325" i="21"/>
  <c r="W1326" i="21"/>
  <c r="X1326" i="21"/>
  <c r="Y1326" i="21"/>
  <c r="Z1326" i="21"/>
  <c r="AA1326" i="21"/>
  <c r="AB1326" i="21"/>
  <c r="W1327" i="21"/>
  <c r="X1327" i="21"/>
  <c r="Y1327" i="21"/>
  <c r="Z1327" i="21"/>
  <c r="AA1327" i="21"/>
  <c r="AB1327" i="21"/>
  <c r="W1328" i="21"/>
  <c r="X1328" i="21"/>
  <c r="Y1328" i="21"/>
  <c r="Z1328" i="21"/>
  <c r="AA1328" i="21"/>
  <c r="AB1328" i="21"/>
  <c r="W1329" i="21"/>
  <c r="X1329" i="21"/>
  <c r="Y1329" i="21"/>
  <c r="Z1329" i="21"/>
  <c r="AA1329" i="21"/>
  <c r="AB1329" i="21"/>
  <c r="W1330" i="21"/>
  <c r="X1330" i="21"/>
  <c r="Y1330" i="21"/>
  <c r="Z1330" i="21"/>
  <c r="AA1330" i="21"/>
  <c r="AB1330" i="21"/>
  <c r="W1331" i="21"/>
  <c r="X1331" i="21"/>
  <c r="Y1331" i="21"/>
  <c r="Z1331" i="21"/>
  <c r="AA1331" i="21"/>
  <c r="AB1331" i="21"/>
  <c r="W1332" i="21"/>
  <c r="X1332" i="21"/>
  <c r="Y1332" i="21"/>
  <c r="Z1332" i="21"/>
  <c r="AA1332" i="21"/>
  <c r="AB1332" i="21"/>
  <c r="W1333" i="21"/>
  <c r="X1333" i="21"/>
  <c r="Y1333" i="21"/>
  <c r="Z1333" i="21"/>
  <c r="AA1333" i="21"/>
  <c r="AB1333" i="21"/>
  <c r="W1334" i="21"/>
  <c r="X1334" i="21"/>
  <c r="Y1334" i="21"/>
  <c r="Z1334" i="21"/>
  <c r="AA1334" i="21"/>
  <c r="AB1334" i="21"/>
  <c r="W1335" i="21"/>
  <c r="X1335" i="21"/>
  <c r="Y1335" i="21"/>
  <c r="Z1335" i="21"/>
  <c r="AA1335" i="21"/>
  <c r="AB1335" i="21"/>
  <c r="W1336" i="21"/>
  <c r="X1336" i="21"/>
  <c r="Y1336" i="21"/>
  <c r="Z1336" i="21"/>
  <c r="AA1336" i="21"/>
  <c r="AB1336" i="21"/>
  <c r="W1337" i="21"/>
  <c r="X1337" i="21"/>
  <c r="Y1337" i="21"/>
  <c r="Z1337" i="21"/>
  <c r="AA1337" i="21"/>
  <c r="AB1337" i="21"/>
  <c r="W1338" i="21"/>
  <c r="X1338" i="21"/>
  <c r="Y1338" i="21"/>
  <c r="Z1338" i="21"/>
  <c r="AA1338" i="21"/>
  <c r="AB1338" i="21"/>
  <c r="W1339" i="21"/>
  <c r="X1339" i="21"/>
  <c r="Y1339" i="21"/>
  <c r="Z1339" i="21"/>
  <c r="AA1339" i="21"/>
  <c r="AB1339" i="21"/>
  <c r="W1340" i="21"/>
  <c r="X1340" i="21"/>
  <c r="Y1340" i="21"/>
  <c r="Z1340" i="21"/>
  <c r="AA1340" i="21"/>
  <c r="AB1340" i="21"/>
  <c r="W1341" i="21"/>
  <c r="X1341" i="21"/>
  <c r="Y1341" i="21"/>
  <c r="Z1341" i="21"/>
  <c r="AA1341" i="21"/>
  <c r="AB1341" i="21"/>
  <c r="W1342" i="21"/>
  <c r="X1342" i="21"/>
  <c r="Y1342" i="21"/>
  <c r="Z1342" i="21"/>
  <c r="AA1342" i="21"/>
  <c r="AB1342" i="21"/>
  <c r="W1343" i="21"/>
  <c r="X1343" i="21"/>
  <c r="Y1343" i="21"/>
  <c r="Z1343" i="21"/>
  <c r="AA1343" i="21"/>
  <c r="AB1343" i="21"/>
  <c r="W1344" i="21"/>
  <c r="X1344" i="21"/>
  <c r="Y1344" i="21"/>
  <c r="Z1344" i="21"/>
  <c r="AA1344" i="21"/>
  <c r="AB1344" i="21"/>
  <c r="W1345" i="21"/>
  <c r="X1345" i="21"/>
  <c r="Y1345" i="21"/>
  <c r="Z1345" i="21"/>
  <c r="AA1345" i="21"/>
  <c r="AB1345" i="21"/>
  <c r="W1346" i="21"/>
  <c r="X1346" i="21"/>
  <c r="Y1346" i="21"/>
  <c r="Z1346" i="21"/>
  <c r="AA1346" i="21"/>
  <c r="AB1346" i="21"/>
  <c r="W1347" i="21"/>
  <c r="X1347" i="21"/>
  <c r="Y1347" i="21"/>
  <c r="Z1347" i="21"/>
  <c r="AA1347" i="21"/>
  <c r="AB1347" i="21"/>
  <c r="W1348" i="21"/>
  <c r="X1348" i="21"/>
  <c r="Y1348" i="21"/>
  <c r="Z1348" i="21"/>
  <c r="AA1348" i="21"/>
  <c r="AB1348" i="21"/>
  <c r="W1349" i="21"/>
  <c r="X1349" i="21"/>
  <c r="Y1349" i="21"/>
  <c r="Z1349" i="21"/>
  <c r="AA1349" i="21"/>
  <c r="AB1349" i="21"/>
  <c r="W1350" i="21"/>
  <c r="X1350" i="21"/>
  <c r="Y1350" i="21"/>
  <c r="Z1350" i="21"/>
  <c r="AA1350" i="21"/>
  <c r="AB1350" i="21"/>
  <c r="W1351" i="21"/>
  <c r="X1351" i="21"/>
  <c r="Y1351" i="21"/>
  <c r="Z1351" i="21"/>
  <c r="AA1351" i="21"/>
  <c r="AB1351" i="21"/>
  <c r="W1352" i="21"/>
  <c r="X1352" i="21"/>
  <c r="Y1352" i="21"/>
  <c r="Z1352" i="21"/>
  <c r="AA1352" i="21"/>
  <c r="AB1352" i="21"/>
  <c r="W1353" i="21"/>
  <c r="X1353" i="21"/>
  <c r="Y1353" i="21"/>
  <c r="Z1353" i="21"/>
  <c r="AA1353" i="21"/>
  <c r="AB1353" i="21"/>
  <c r="W1354" i="21"/>
  <c r="X1354" i="21"/>
  <c r="Y1354" i="21"/>
  <c r="Z1354" i="21"/>
  <c r="AA1354" i="21"/>
  <c r="AB1354" i="21"/>
  <c r="W1355" i="21"/>
  <c r="X1355" i="21"/>
  <c r="Y1355" i="21"/>
  <c r="Z1355" i="21"/>
  <c r="AA1355" i="21"/>
  <c r="AB1355" i="21"/>
  <c r="W1356" i="21"/>
  <c r="X1356" i="21"/>
  <c r="Y1356" i="21"/>
  <c r="Z1356" i="21"/>
  <c r="AA1356" i="21"/>
  <c r="AB1356" i="21"/>
  <c r="W1357" i="21"/>
  <c r="X1357" i="21"/>
  <c r="Y1357" i="21"/>
  <c r="Z1357" i="21"/>
  <c r="AA1357" i="21"/>
  <c r="AB1357" i="21"/>
  <c r="W1358" i="21"/>
  <c r="X1358" i="21"/>
  <c r="Y1358" i="21"/>
  <c r="Z1358" i="21"/>
  <c r="AA1358" i="21"/>
  <c r="AB1358" i="21"/>
  <c r="W1359" i="21"/>
  <c r="X1359" i="21"/>
  <c r="Y1359" i="21"/>
  <c r="Z1359" i="21"/>
  <c r="AA1359" i="21"/>
  <c r="AB1359" i="21"/>
  <c r="W1360" i="21"/>
  <c r="X1360" i="21"/>
  <c r="Y1360" i="21"/>
  <c r="Z1360" i="21"/>
  <c r="AA1360" i="21"/>
  <c r="AB1360" i="21"/>
  <c r="W1361" i="21"/>
  <c r="X1361" i="21"/>
  <c r="Y1361" i="21"/>
  <c r="Z1361" i="21"/>
  <c r="AA1361" i="21"/>
  <c r="AB1361" i="21"/>
  <c r="W1362" i="21"/>
  <c r="X1362" i="21"/>
  <c r="Y1362" i="21"/>
  <c r="Z1362" i="21"/>
  <c r="AA1362" i="21"/>
  <c r="AB1362" i="21"/>
  <c r="W1363" i="21"/>
  <c r="X1363" i="21"/>
  <c r="Y1363" i="21"/>
  <c r="Z1363" i="21"/>
  <c r="AA1363" i="21"/>
  <c r="AB1363" i="21"/>
  <c r="W1364" i="21"/>
  <c r="X1364" i="21"/>
  <c r="Y1364" i="21"/>
  <c r="Z1364" i="21"/>
  <c r="AA1364" i="21"/>
  <c r="AB1364" i="21"/>
  <c r="W1365" i="21"/>
  <c r="X1365" i="21"/>
  <c r="Y1365" i="21"/>
  <c r="Z1365" i="21"/>
  <c r="AA1365" i="21"/>
  <c r="AB1365" i="21"/>
  <c r="W1366" i="21"/>
  <c r="X1366" i="21"/>
  <c r="Y1366" i="21"/>
  <c r="Z1366" i="21"/>
  <c r="AA1366" i="21"/>
  <c r="AB1366" i="21"/>
  <c r="W1367" i="21"/>
  <c r="X1367" i="21"/>
  <c r="Y1367" i="21"/>
  <c r="Z1367" i="21"/>
  <c r="AA1367" i="21"/>
  <c r="AB1367" i="21"/>
  <c r="W1368" i="21"/>
  <c r="X1368" i="21"/>
  <c r="Y1368" i="21"/>
  <c r="Z1368" i="21"/>
  <c r="AA1368" i="21"/>
  <c r="AB1368" i="21"/>
  <c r="W1369" i="21"/>
  <c r="X1369" i="21"/>
  <c r="Y1369" i="21"/>
  <c r="Z1369" i="21"/>
  <c r="AA1369" i="21"/>
  <c r="AB1369" i="21"/>
  <c r="W1370" i="21"/>
  <c r="X1370" i="21"/>
  <c r="Y1370" i="21"/>
  <c r="Z1370" i="21"/>
  <c r="AA1370" i="21"/>
  <c r="AB1370" i="21"/>
  <c r="W1371" i="21"/>
  <c r="X1371" i="21"/>
  <c r="Y1371" i="21"/>
  <c r="Z1371" i="21"/>
  <c r="AA1371" i="21"/>
  <c r="AB1371" i="21"/>
  <c r="W1372" i="21"/>
  <c r="X1372" i="21"/>
  <c r="Y1372" i="21"/>
  <c r="Z1372" i="21"/>
  <c r="AA1372" i="21"/>
  <c r="AB1372" i="21"/>
  <c r="W1373" i="21"/>
  <c r="X1373" i="21"/>
  <c r="Y1373" i="21"/>
  <c r="Z1373" i="21"/>
  <c r="AA1373" i="21"/>
  <c r="AB1373" i="21"/>
  <c r="W1374" i="21"/>
  <c r="X1374" i="21"/>
  <c r="Y1374" i="21"/>
  <c r="Z1374" i="21"/>
  <c r="AA1374" i="21"/>
  <c r="AB1374" i="21"/>
  <c r="W1375" i="21"/>
  <c r="X1375" i="21"/>
  <c r="Y1375" i="21"/>
  <c r="Z1375" i="21"/>
  <c r="AA1375" i="21"/>
  <c r="AB1375" i="21"/>
  <c r="W1376" i="21"/>
  <c r="X1376" i="21"/>
  <c r="Y1376" i="21"/>
  <c r="Z1376" i="21"/>
  <c r="AA1376" i="21"/>
  <c r="AB1376" i="21"/>
  <c r="W1377" i="21"/>
  <c r="X1377" i="21"/>
  <c r="Y1377" i="21"/>
  <c r="Z1377" i="21"/>
  <c r="AA1377" i="21"/>
  <c r="AB1377" i="21"/>
  <c r="W1378" i="21"/>
  <c r="X1378" i="21"/>
  <c r="Y1378" i="21"/>
  <c r="Z1378" i="21"/>
  <c r="AA1378" i="21"/>
  <c r="AB1378" i="21"/>
  <c r="W1379" i="21"/>
  <c r="X1379" i="21"/>
  <c r="Y1379" i="21"/>
  <c r="Z1379" i="21"/>
  <c r="AA1379" i="21"/>
  <c r="AB1379" i="21"/>
  <c r="W1380" i="21"/>
  <c r="X1380" i="21"/>
  <c r="Y1380" i="21"/>
  <c r="Z1380" i="21"/>
  <c r="AA1380" i="21"/>
  <c r="AB1380" i="21"/>
  <c r="W1381" i="21"/>
  <c r="X1381" i="21"/>
  <c r="Y1381" i="21"/>
  <c r="Z1381" i="21"/>
  <c r="AA1381" i="21"/>
  <c r="AB1381" i="21"/>
  <c r="W1382" i="21"/>
  <c r="X1382" i="21"/>
  <c r="Y1382" i="21"/>
  <c r="Z1382" i="21"/>
  <c r="AA1382" i="21"/>
  <c r="AB1382" i="21"/>
  <c r="W1383" i="21"/>
  <c r="X1383" i="21"/>
  <c r="Y1383" i="21"/>
  <c r="Z1383" i="21"/>
  <c r="AA1383" i="21"/>
  <c r="AB1383" i="21"/>
  <c r="W1384" i="21"/>
  <c r="X1384" i="21"/>
  <c r="Y1384" i="21"/>
  <c r="Z1384" i="21"/>
  <c r="AA1384" i="21"/>
  <c r="AB1384" i="21"/>
  <c r="W1385" i="21"/>
  <c r="X1385" i="21"/>
  <c r="Y1385" i="21"/>
  <c r="Z1385" i="21"/>
  <c r="AA1385" i="21"/>
  <c r="AB1385" i="21"/>
  <c r="W1386" i="21"/>
  <c r="X1386" i="21"/>
  <c r="Y1386" i="21"/>
  <c r="Z1386" i="21"/>
  <c r="AA1386" i="21"/>
  <c r="AB1386" i="21"/>
  <c r="W1387" i="21"/>
  <c r="X1387" i="21"/>
  <c r="Y1387" i="21"/>
  <c r="Z1387" i="21"/>
  <c r="AA1387" i="21"/>
  <c r="AB1387" i="21"/>
  <c r="W1388" i="21"/>
  <c r="X1388" i="21"/>
  <c r="Y1388" i="21"/>
  <c r="Z1388" i="21"/>
  <c r="AA1388" i="21"/>
  <c r="AB1388" i="21"/>
  <c r="W1389" i="21"/>
  <c r="X1389" i="21"/>
  <c r="Y1389" i="21"/>
  <c r="Z1389" i="21"/>
  <c r="AA1389" i="21"/>
  <c r="AB1389" i="21"/>
  <c r="W1390" i="21"/>
  <c r="X1390" i="21"/>
  <c r="Y1390" i="21"/>
  <c r="Z1390" i="21"/>
  <c r="AA1390" i="21"/>
  <c r="AB1390" i="21"/>
  <c r="W1391" i="21"/>
  <c r="X1391" i="21"/>
  <c r="Y1391" i="21"/>
  <c r="Z1391" i="21"/>
  <c r="AA1391" i="21"/>
  <c r="AB1391" i="21"/>
  <c r="W1392" i="21"/>
  <c r="X1392" i="21"/>
  <c r="Y1392" i="21"/>
  <c r="Z1392" i="21"/>
  <c r="AA1392" i="21"/>
  <c r="AB1392" i="21"/>
  <c r="W1393" i="21"/>
  <c r="X1393" i="21"/>
  <c r="Y1393" i="21"/>
  <c r="Z1393" i="21"/>
  <c r="AA1393" i="21"/>
  <c r="AB1393" i="21"/>
  <c r="W1394" i="21"/>
  <c r="X1394" i="21"/>
  <c r="Y1394" i="21"/>
  <c r="Z1394" i="21"/>
  <c r="AA1394" i="21"/>
  <c r="AB1394" i="21"/>
  <c r="W1395" i="21"/>
  <c r="X1395" i="21"/>
  <c r="Y1395" i="21"/>
  <c r="Z1395" i="21"/>
  <c r="AA1395" i="21"/>
  <c r="AB1395" i="21"/>
  <c r="W1396" i="21"/>
  <c r="X1396" i="21"/>
  <c r="Y1396" i="21"/>
  <c r="Z1396" i="21"/>
  <c r="AA1396" i="21"/>
  <c r="AB1396" i="21"/>
  <c r="W1397" i="21"/>
  <c r="X1397" i="21"/>
  <c r="Y1397" i="21"/>
  <c r="Z1397" i="21"/>
  <c r="AA1397" i="21"/>
  <c r="AB1397" i="21"/>
  <c r="W1398" i="21"/>
  <c r="X1398" i="21"/>
  <c r="Y1398" i="21"/>
  <c r="Z1398" i="21"/>
  <c r="AA1398" i="21"/>
  <c r="AB1398" i="21"/>
  <c r="W1399" i="21"/>
  <c r="X1399" i="21"/>
  <c r="Y1399" i="21"/>
  <c r="Z1399" i="21"/>
  <c r="AA1399" i="21"/>
  <c r="AB1399" i="21"/>
  <c r="W1448" i="21"/>
  <c r="X1448" i="21"/>
  <c r="Y1448" i="21"/>
  <c r="Z1448" i="21"/>
  <c r="AA1448" i="21"/>
  <c r="AB1448" i="21"/>
  <c r="W1449" i="21"/>
  <c r="X1449" i="21"/>
  <c r="Y1449" i="21"/>
  <c r="Z1449" i="21"/>
  <c r="AA1449" i="21"/>
  <c r="AB1449" i="21"/>
  <c r="W1452" i="21"/>
  <c r="X1452" i="21"/>
  <c r="Y1452" i="21"/>
  <c r="Z1452" i="21"/>
  <c r="AA1452" i="21"/>
  <c r="AB1452" i="21"/>
  <c r="W1453" i="21"/>
  <c r="X1453" i="21"/>
  <c r="Y1453" i="21"/>
  <c r="Z1453" i="21"/>
  <c r="AA1453" i="21"/>
  <c r="AB1453" i="21"/>
  <c r="W1455" i="21"/>
  <c r="X1455" i="21"/>
  <c r="Y1455" i="21"/>
  <c r="Z1455" i="21"/>
  <c r="AA1455" i="21"/>
  <c r="AB1455" i="21"/>
  <c r="W1456" i="21"/>
  <c r="X1456" i="21"/>
  <c r="Y1456" i="21"/>
  <c r="Z1456" i="21"/>
  <c r="AA1456" i="21"/>
  <c r="AB1456" i="21"/>
  <c r="W1457" i="21"/>
  <c r="X1457" i="21"/>
  <c r="Y1457" i="21"/>
  <c r="Z1457" i="21"/>
  <c r="AA1457" i="21"/>
  <c r="AB1457" i="21"/>
  <c r="W1458" i="21"/>
  <c r="X1458" i="21"/>
  <c r="Y1458" i="21"/>
  <c r="Z1458" i="21"/>
  <c r="AA1458" i="21"/>
  <c r="AB1458" i="21"/>
  <c r="W1459" i="21"/>
  <c r="X1459" i="21"/>
  <c r="Y1459" i="21"/>
  <c r="Z1459" i="21"/>
  <c r="AA1459" i="21"/>
  <c r="AB1459" i="21"/>
  <c r="X30" i="21"/>
  <c r="Y30" i="21"/>
  <c r="Z30" i="21"/>
  <c r="AA30" i="21"/>
  <c r="X31" i="21"/>
  <c r="Y31" i="21"/>
  <c r="Z31" i="21"/>
  <c r="AA31" i="21"/>
  <c r="X32" i="21"/>
  <c r="Y32" i="21"/>
  <c r="Z32" i="21"/>
  <c r="AA32" i="21"/>
  <c r="AB32" i="21"/>
  <c r="X33" i="21"/>
  <c r="Y33" i="21"/>
  <c r="Z33" i="21"/>
  <c r="AA33" i="21"/>
  <c r="X34" i="21"/>
  <c r="Y34" i="21"/>
  <c r="Z34" i="21"/>
  <c r="AA34" i="21"/>
  <c r="X35" i="21"/>
  <c r="Y35" i="21"/>
  <c r="Z35" i="21"/>
  <c r="AA35" i="21"/>
  <c r="X36" i="21"/>
  <c r="Y36" i="21"/>
  <c r="Z36" i="21"/>
  <c r="AA36" i="21"/>
  <c r="X37" i="21"/>
  <c r="Y37" i="21"/>
  <c r="Z37" i="21"/>
  <c r="AA37" i="21"/>
  <c r="X38" i="21"/>
  <c r="Y38" i="21"/>
  <c r="Z38" i="21"/>
  <c r="AA38" i="21"/>
  <c r="AB38" i="21"/>
  <c r="X39" i="21"/>
  <c r="Y39" i="21"/>
  <c r="Z39" i="21"/>
  <c r="AA39" i="21"/>
  <c r="AB39" i="21"/>
  <c r="X40" i="21"/>
  <c r="Y40" i="21"/>
  <c r="Z40" i="21"/>
  <c r="AA40" i="21"/>
  <c r="X41" i="21"/>
  <c r="Y41" i="21"/>
  <c r="Z41" i="21"/>
  <c r="AA41" i="21"/>
  <c r="X42" i="21"/>
  <c r="Y42" i="21"/>
  <c r="Z42" i="21"/>
  <c r="AA42" i="21"/>
  <c r="X43" i="21"/>
  <c r="Y43" i="21"/>
  <c r="Z43" i="21"/>
  <c r="AA43" i="21"/>
  <c r="X44" i="21"/>
  <c r="Y44" i="21"/>
  <c r="Z44" i="21"/>
  <c r="AA44" i="21"/>
  <c r="X45" i="21"/>
  <c r="Y45" i="21"/>
  <c r="Z45" i="21"/>
  <c r="AA45" i="21"/>
  <c r="X46" i="21"/>
  <c r="Y46" i="21"/>
  <c r="Z46" i="21"/>
  <c r="AA46" i="21"/>
  <c r="X47" i="21"/>
  <c r="Y47" i="21"/>
  <c r="Z47" i="21"/>
  <c r="AA47" i="21"/>
  <c r="X48" i="21"/>
  <c r="Y48" i="21"/>
  <c r="Z48" i="21"/>
  <c r="AA48" i="21"/>
  <c r="X51" i="21"/>
  <c r="Y51" i="21"/>
  <c r="Z51" i="21"/>
  <c r="AA51" i="21"/>
  <c r="AB51" i="21"/>
  <c r="X52" i="21"/>
  <c r="Y52" i="21"/>
  <c r="Z52" i="21"/>
  <c r="AA52" i="21"/>
  <c r="X53" i="21"/>
  <c r="Y53" i="21"/>
  <c r="Z53" i="21"/>
  <c r="AA53" i="21"/>
  <c r="X54" i="21"/>
  <c r="Y54" i="21"/>
  <c r="Z54" i="21"/>
  <c r="AA54" i="21"/>
  <c r="X55" i="21"/>
  <c r="Y55" i="21"/>
  <c r="Z55" i="21"/>
  <c r="AA55" i="21"/>
  <c r="X56" i="21"/>
  <c r="Y56" i="21"/>
  <c r="Z56" i="21"/>
  <c r="AA56" i="21"/>
  <c r="X57" i="21"/>
  <c r="Y57" i="21"/>
  <c r="Z57" i="21"/>
  <c r="AA57" i="21"/>
  <c r="X58" i="21"/>
  <c r="Y58" i="21"/>
  <c r="Z58" i="21"/>
  <c r="AA58" i="21"/>
  <c r="X59" i="21"/>
  <c r="Y59" i="21"/>
  <c r="Z59" i="21"/>
  <c r="AA59" i="21"/>
  <c r="X60" i="21"/>
  <c r="Y60" i="21"/>
  <c r="Z60" i="21"/>
  <c r="AA60" i="21"/>
  <c r="X61" i="21"/>
  <c r="Y61" i="21"/>
  <c r="Z61" i="21"/>
  <c r="AA61" i="21"/>
  <c r="AB61" i="21"/>
  <c r="X62" i="21"/>
  <c r="Y62" i="21"/>
  <c r="Z62" i="21"/>
  <c r="AA62" i="21"/>
  <c r="AB62" i="21"/>
  <c r="X63" i="21"/>
  <c r="Y63" i="21"/>
  <c r="Z63" i="21"/>
  <c r="AA63" i="21"/>
  <c r="X64" i="21"/>
  <c r="Y64" i="21"/>
  <c r="Z64" i="21"/>
  <c r="AA64" i="21"/>
  <c r="X65" i="21"/>
  <c r="Y65" i="21"/>
  <c r="Z65" i="21"/>
  <c r="AA65" i="21"/>
  <c r="X66" i="21"/>
  <c r="Y66" i="21"/>
  <c r="Z66" i="21"/>
  <c r="AA66" i="21"/>
  <c r="X67" i="21"/>
  <c r="Y67" i="21"/>
  <c r="Z67" i="21"/>
  <c r="AA67" i="21"/>
  <c r="X68" i="21"/>
  <c r="Y68" i="21"/>
  <c r="Z68" i="21"/>
  <c r="AA68" i="21"/>
  <c r="X69" i="21"/>
  <c r="Y69" i="21"/>
  <c r="Z69" i="21"/>
  <c r="AA69" i="21"/>
  <c r="X70" i="21"/>
  <c r="Y70" i="21"/>
  <c r="Z70" i="21"/>
  <c r="AA70" i="21"/>
  <c r="X71" i="21"/>
  <c r="Y71" i="21"/>
  <c r="Z71" i="21"/>
  <c r="AA71" i="21"/>
  <c r="X72" i="21"/>
  <c r="Y72" i="21"/>
  <c r="Z72" i="21"/>
  <c r="AA72" i="21"/>
  <c r="X73" i="21"/>
  <c r="Y73" i="21"/>
  <c r="Z73" i="21"/>
  <c r="AA73" i="21"/>
  <c r="X74" i="21"/>
  <c r="Y74" i="21"/>
  <c r="Z74" i="21"/>
  <c r="AA74" i="21"/>
  <c r="X75" i="21"/>
  <c r="Y75" i="21"/>
  <c r="Z75" i="21"/>
  <c r="AA75" i="21"/>
  <c r="X76" i="21"/>
  <c r="Y76" i="21"/>
  <c r="Z76" i="21"/>
  <c r="AA76" i="21"/>
  <c r="AB76" i="21"/>
  <c r="X77" i="21"/>
  <c r="Y77" i="21"/>
  <c r="Z77" i="21"/>
  <c r="AA77" i="21"/>
  <c r="X78" i="21"/>
  <c r="Y78" i="21"/>
  <c r="Z78" i="21"/>
  <c r="AA78" i="21"/>
  <c r="X79" i="21"/>
  <c r="Y79" i="21"/>
  <c r="Z79" i="21"/>
  <c r="AA79" i="21"/>
  <c r="AB79" i="21"/>
  <c r="X80" i="21"/>
  <c r="Y80" i="21"/>
  <c r="Z80" i="21"/>
  <c r="AA80" i="21"/>
  <c r="AB80" i="21"/>
  <c r="X81" i="21"/>
  <c r="Y81" i="21"/>
  <c r="Z81" i="21"/>
  <c r="AA81" i="21"/>
  <c r="X82" i="21"/>
  <c r="Y82" i="21"/>
  <c r="Z82" i="21"/>
  <c r="AA82" i="21"/>
  <c r="X83" i="21"/>
  <c r="Y83" i="21"/>
  <c r="Z83" i="21"/>
  <c r="AA83" i="21"/>
  <c r="X84" i="21"/>
  <c r="Y84" i="21"/>
  <c r="Z84" i="21"/>
  <c r="AA84" i="21"/>
  <c r="X85" i="21"/>
  <c r="Y85" i="21"/>
  <c r="Z85" i="21"/>
  <c r="AA85" i="21"/>
  <c r="X86" i="21"/>
  <c r="Y86" i="21"/>
  <c r="Z86" i="21"/>
  <c r="AA86" i="21"/>
  <c r="X87" i="21"/>
  <c r="Y87" i="21"/>
  <c r="Z87" i="21"/>
  <c r="AA87" i="21"/>
  <c r="X88" i="21"/>
  <c r="Y88" i="21"/>
  <c r="Z88" i="21"/>
  <c r="AA88" i="21"/>
  <c r="X89" i="21"/>
  <c r="Y89" i="21"/>
  <c r="Z89" i="21"/>
  <c r="AA89" i="21"/>
  <c r="X90" i="21"/>
  <c r="Y90" i="21"/>
  <c r="Z90" i="21"/>
  <c r="AA90" i="21"/>
  <c r="X91" i="21"/>
  <c r="Y91" i="21"/>
  <c r="Z91" i="21"/>
  <c r="AA91" i="21"/>
  <c r="X92" i="21"/>
  <c r="Y92" i="21"/>
  <c r="Z92" i="21"/>
  <c r="AA92" i="21"/>
  <c r="X93" i="21"/>
  <c r="Y93" i="21"/>
  <c r="Z93" i="21"/>
  <c r="AA93" i="21"/>
  <c r="X94" i="21"/>
  <c r="Y94" i="21"/>
  <c r="Z94" i="21"/>
  <c r="AA94" i="21"/>
  <c r="X95" i="21"/>
  <c r="Y95" i="21"/>
  <c r="Z95" i="21"/>
  <c r="AA95" i="21"/>
  <c r="X96" i="21"/>
  <c r="Y96" i="21"/>
  <c r="Z96" i="21"/>
  <c r="AA96" i="21"/>
  <c r="X97" i="21"/>
  <c r="Y97" i="21"/>
  <c r="Z97" i="21"/>
  <c r="AA97" i="21"/>
  <c r="X98" i="21"/>
  <c r="Y98" i="21"/>
  <c r="Z98" i="21"/>
  <c r="AA98" i="21"/>
  <c r="X99" i="21"/>
  <c r="Y99" i="21"/>
  <c r="Z99" i="21"/>
  <c r="AA99" i="21"/>
  <c r="X100" i="21"/>
  <c r="Y100" i="21"/>
  <c r="Z100" i="21"/>
  <c r="AA100" i="21"/>
  <c r="X101" i="21"/>
  <c r="Y101" i="21"/>
  <c r="Z101" i="21"/>
  <c r="AA101" i="21"/>
  <c r="X102" i="21"/>
  <c r="Y102" i="21"/>
  <c r="Z102" i="21"/>
  <c r="AA102" i="21"/>
  <c r="X103" i="21"/>
  <c r="Y103" i="21"/>
  <c r="Z103" i="21"/>
  <c r="AA103" i="21"/>
  <c r="X104" i="21"/>
  <c r="Y104" i="21"/>
  <c r="Z104" i="21"/>
  <c r="AA104" i="21"/>
  <c r="X105" i="21"/>
  <c r="Y105" i="21"/>
  <c r="Z105" i="21"/>
  <c r="AA105" i="21"/>
  <c r="X106" i="21"/>
  <c r="Y106" i="21"/>
  <c r="Z106" i="21"/>
  <c r="AA106" i="21"/>
  <c r="AB106" i="21"/>
  <c r="X107" i="21"/>
  <c r="Y107" i="21"/>
  <c r="Z107" i="21"/>
  <c r="AA107" i="21"/>
  <c r="X108" i="21"/>
  <c r="Y108" i="21"/>
  <c r="Z108" i="21"/>
  <c r="AA108" i="21"/>
  <c r="X109" i="21"/>
  <c r="Y109" i="21"/>
  <c r="Z109" i="21"/>
  <c r="AA109" i="21"/>
  <c r="X110" i="21"/>
  <c r="Y110" i="21"/>
  <c r="Z110" i="21"/>
  <c r="AA110" i="21"/>
  <c r="X111" i="21"/>
  <c r="Y111" i="21"/>
  <c r="Z111" i="21"/>
  <c r="AA111" i="21"/>
  <c r="X112" i="21"/>
  <c r="Y112" i="21"/>
  <c r="Z112" i="21"/>
  <c r="AA112" i="21"/>
  <c r="X113" i="21"/>
  <c r="Y113" i="21"/>
  <c r="Z113" i="21"/>
  <c r="AA113" i="21"/>
  <c r="X114" i="21"/>
  <c r="Y114" i="21"/>
  <c r="Z114" i="21"/>
  <c r="AA114" i="21"/>
  <c r="X115" i="21"/>
  <c r="Y115" i="21"/>
  <c r="Z115" i="21"/>
  <c r="AA115" i="21"/>
  <c r="X116" i="21"/>
  <c r="Y116" i="21"/>
  <c r="Z116" i="21"/>
  <c r="AA116" i="21"/>
  <c r="X117" i="21"/>
  <c r="Y117" i="21"/>
  <c r="Z117" i="21"/>
  <c r="AA117" i="21"/>
  <c r="X118" i="21"/>
  <c r="Y118" i="21"/>
  <c r="Z118" i="21"/>
  <c r="AA118" i="21"/>
  <c r="X119" i="21"/>
  <c r="Y119" i="21"/>
  <c r="Z119" i="21"/>
  <c r="AA119" i="21"/>
  <c r="X120" i="21"/>
  <c r="Y120" i="21"/>
  <c r="Z120" i="21"/>
  <c r="AA120" i="21"/>
  <c r="X121" i="21"/>
  <c r="Y121" i="21"/>
  <c r="Z121" i="21"/>
  <c r="AA121" i="21"/>
  <c r="X122" i="21"/>
  <c r="Y122" i="21"/>
  <c r="Z122" i="21"/>
  <c r="AA122" i="21"/>
  <c r="X123" i="21"/>
  <c r="Y123" i="21"/>
  <c r="Z123" i="21"/>
  <c r="AA123" i="21"/>
  <c r="X124" i="21"/>
  <c r="Y124" i="21"/>
  <c r="Z124" i="21"/>
  <c r="AA124" i="21"/>
  <c r="X125" i="21"/>
  <c r="Y125" i="21"/>
  <c r="Z125" i="21"/>
  <c r="AA125" i="21"/>
  <c r="X126" i="21"/>
  <c r="Y126" i="21"/>
  <c r="Z126" i="21"/>
  <c r="AA126" i="21"/>
  <c r="X3" i="21"/>
  <c r="Y3" i="21"/>
  <c r="Z3" i="21"/>
  <c r="AA3" i="21"/>
  <c r="X4" i="21"/>
  <c r="Y4" i="21"/>
  <c r="Z4" i="21"/>
  <c r="AA4" i="21"/>
  <c r="X5" i="21"/>
  <c r="Y5" i="21"/>
  <c r="Z5" i="21"/>
  <c r="AA5" i="21"/>
  <c r="AB5" i="21"/>
  <c r="X6" i="21"/>
  <c r="Y6" i="21"/>
  <c r="Z6" i="21"/>
  <c r="AA6" i="21"/>
  <c r="X7" i="21"/>
  <c r="Y7" i="21"/>
  <c r="Z7" i="21"/>
  <c r="AA7" i="21"/>
  <c r="X8" i="21"/>
  <c r="Y8" i="21"/>
  <c r="Z8" i="21"/>
  <c r="AA8" i="21"/>
  <c r="X9" i="21"/>
  <c r="Y9" i="21"/>
  <c r="Z9" i="21"/>
  <c r="AA9" i="21"/>
  <c r="X10" i="21"/>
  <c r="Y10" i="21"/>
  <c r="Z10" i="21"/>
  <c r="AA10" i="21"/>
  <c r="X11" i="21"/>
  <c r="Y11" i="21"/>
  <c r="Z11" i="21"/>
  <c r="AA11" i="21"/>
  <c r="X12" i="21"/>
  <c r="Y12" i="21"/>
  <c r="Z12" i="21"/>
  <c r="AA12" i="21"/>
  <c r="X13" i="21"/>
  <c r="Y13" i="21"/>
  <c r="Z13" i="21"/>
  <c r="AA13" i="21"/>
  <c r="AB13" i="21"/>
  <c r="X14" i="21"/>
  <c r="Y14" i="21"/>
  <c r="Z14" i="21"/>
  <c r="AA14" i="21"/>
  <c r="X15" i="21"/>
  <c r="Y15" i="21"/>
  <c r="Z15" i="21"/>
  <c r="AA15" i="21"/>
  <c r="X16" i="21"/>
  <c r="Y16" i="21"/>
  <c r="Z16" i="21"/>
  <c r="AA16" i="21"/>
  <c r="X17" i="21"/>
  <c r="Y17" i="21"/>
  <c r="Z17" i="21"/>
  <c r="AA17" i="21"/>
  <c r="X18" i="21"/>
  <c r="Y18" i="21"/>
  <c r="Z18" i="21"/>
  <c r="AA18" i="21"/>
  <c r="X19" i="21"/>
  <c r="Y19" i="21"/>
  <c r="Z19" i="21"/>
  <c r="AA19" i="21"/>
  <c r="X20" i="21"/>
  <c r="Y20" i="21"/>
  <c r="Z20" i="21"/>
  <c r="AA20" i="21"/>
  <c r="AB20" i="21"/>
  <c r="X21" i="21"/>
  <c r="Y21" i="21"/>
  <c r="Z21" i="21"/>
  <c r="AA21" i="21"/>
  <c r="AB21" i="21"/>
  <c r="X22" i="21"/>
  <c r="Y22" i="21"/>
  <c r="Z22" i="21"/>
  <c r="AA22" i="21"/>
  <c r="X23" i="21"/>
  <c r="Y23" i="21"/>
  <c r="Z23" i="21"/>
  <c r="AA23" i="21"/>
  <c r="X24" i="21"/>
  <c r="Y24" i="21"/>
  <c r="Z24" i="21"/>
  <c r="AA24" i="21"/>
  <c r="X25" i="21"/>
  <c r="Y25" i="21"/>
  <c r="Z25" i="21"/>
  <c r="AA25" i="21"/>
  <c r="X26" i="21"/>
  <c r="Y26" i="21"/>
  <c r="Z26" i="21"/>
  <c r="AA26" i="21"/>
  <c r="X27" i="21"/>
  <c r="Y27" i="21"/>
  <c r="Z27" i="21"/>
  <c r="AA27" i="21"/>
  <c r="X28" i="21"/>
  <c r="Y28" i="21"/>
  <c r="Z28" i="21"/>
  <c r="AA28" i="21"/>
  <c r="AB28" i="21"/>
  <c r="X29" i="21"/>
  <c r="Y29" i="21"/>
  <c r="Z29" i="21"/>
  <c r="AA29" i="21"/>
  <c r="AA2" i="21"/>
  <c r="Z2" i="21"/>
  <c r="Y2" i="21"/>
  <c r="X2" i="21"/>
  <c r="V2157" i="21"/>
  <c r="U2157" i="21"/>
  <c r="T2157" i="21"/>
  <c r="S2157" i="21"/>
  <c r="R2157" i="21"/>
  <c r="P2157" i="21"/>
  <c r="O2157" i="21"/>
  <c r="N2157" i="21"/>
  <c r="M2157" i="21"/>
  <c r="L2157" i="21"/>
  <c r="I2157" i="21"/>
  <c r="H2157" i="21"/>
  <c r="G2157" i="21"/>
  <c r="Q2156" i="21"/>
  <c r="Z2156" i="21" s="1"/>
  <c r="J2156" i="21"/>
  <c r="Q2155" i="21"/>
  <c r="Z2155" i="21" s="1"/>
  <c r="J2155" i="21"/>
  <c r="Q2154" i="21"/>
  <c r="Z2154" i="21" s="1"/>
  <c r="J2154" i="21"/>
  <c r="Q2153" i="21"/>
  <c r="Z2153" i="21" s="1"/>
  <c r="J2153" i="21"/>
  <c r="Q2152" i="21"/>
  <c r="Z2152" i="21" s="1"/>
  <c r="J2152" i="21"/>
  <c r="Q2151" i="21"/>
  <c r="Z2151" i="21" s="1"/>
  <c r="J2151" i="21"/>
  <c r="Q2150" i="21"/>
  <c r="Z2150" i="21" s="1"/>
  <c r="J2150" i="21"/>
  <c r="Q2149" i="21"/>
  <c r="Z2149" i="21" s="1"/>
  <c r="J2149" i="21"/>
  <c r="Q2148" i="21"/>
  <c r="Z2148" i="21" s="1"/>
  <c r="J2148" i="21"/>
  <c r="Q2147" i="21"/>
  <c r="Z2147" i="21" s="1"/>
  <c r="J2147" i="21"/>
  <c r="Q2146" i="21"/>
  <c r="Z2146" i="21" s="1"/>
  <c r="J2146" i="21"/>
  <c r="Q2145" i="21"/>
  <c r="Z2145" i="21" s="1"/>
  <c r="J2145" i="21"/>
  <c r="Q2144" i="21"/>
  <c r="Z2144" i="21" s="1"/>
  <c r="J2144" i="21"/>
  <c r="Q2143" i="21"/>
  <c r="Z2143" i="21" s="1"/>
  <c r="J2143" i="21"/>
  <c r="Q2142" i="21"/>
  <c r="Z2142" i="21" s="1"/>
  <c r="J2142" i="21"/>
  <c r="Q2141" i="21"/>
  <c r="Z2141" i="21" s="1"/>
  <c r="J2141" i="21"/>
  <c r="Q2140" i="21"/>
  <c r="Z2140" i="21" s="1"/>
  <c r="J2140" i="21"/>
  <c r="Q2139" i="21"/>
  <c r="Z2139" i="21" s="1"/>
  <c r="J2139" i="21"/>
  <c r="Q2138" i="21"/>
  <c r="Z2138" i="21" s="1"/>
  <c r="J2138" i="21"/>
  <c r="Q2137" i="21"/>
  <c r="Z2137" i="21" s="1"/>
  <c r="J2137" i="21"/>
  <c r="Q2136" i="21"/>
  <c r="Z2136" i="21" s="1"/>
  <c r="J2136" i="21"/>
  <c r="Q2135" i="21"/>
  <c r="Z2135" i="21" s="1"/>
  <c r="J2135" i="21"/>
  <c r="Q2134" i="21"/>
  <c r="Z2134" i="21" s="1"/>
  <c r="J2134" i="21"/>
  <c r="Q2133" i="21"/>
  <c r="Z2133" i="21" s="1"/>
  <c r="J2133" i="21"/>
  <c r="Q2132" i="21"/>
  <c r="Z2132" i="21" s="1"/>
  <c r="J2132" i="21"/>
  <c r="Q2131" i="21"/>
  <c r="Z2131" i="21" s="1"/>
  <c r="J2131" i="21"/>
  <c r="Q2129" i="21"/>
  <c r="Z2129" i="21" s="1"/>
  <c r="J2129" i="21"/>
  <c r="Q2128" i="21"/>
  <c r="Z2128" i="21" s="1"/>
  <c r="J2128" i="21"/>
  <c r="Q2127" i="21"/>
  <c r="Z2127" i="21" s="1"/>
  <c r="J2127" i="21"/>
  <c r="Q2126" i="21"/>
  <c r="Z2126" i="21" s="1"/>
  <c r="J2126" i="21"/>
  <c r="Q2125" i="21"/>
  <c r="Z2125" i="21" s="1"/>
  <c r="J2125" i="21"/>
  <c r="Q2124" i="21"/>
  <c r="Z2124" i="21" s="1"/>
  <c r="J2124" i="21"/>
  <c r="Q2123" i="21"/>
  <c r="Z2123" i="21" s="1"/>
  <c r="J2123" i="21"/>
  <c r="Q2122" i="21"/>
  <c r="Z2122" i="21" s="1"/>
  <c r="J2122" i="21"/>
  <c r="Q2121" i="21"/>
  <c r="Z2121" i="21" s="1"/>
  <c r="J2121" i="21"/>
  <c r="Q2120" i="21"/>
  <c r="Z2120" i="21" s="1"/>
  <c r="J2120" i="21"/>
  <c r="Q2119" i="21"/>
  <c r="Z2119" i="21" s="1"/>
  <c r="J2119" i="21"/>
  <c r="Q2118" i="21"/>
  <c r="Z2118" i="21" s="1"/>
  <c r="J2118" i="21"/>
  <c r="Q2117" i="21"/>
  <c r="Z2117" i="21" s="1"/>
  <c r="J2117" i="21"/>
  <c r="Q2116" i="21"/>
  <c r="Z2116" i="21" s="1"/>
  <c r="J2116" i="21"/>
  <c r="Q2115" i="21"/>
  <c r="Z2115" i="21" s="1"/>
  <c r="J2115" i="21"/>
  <c r="Q2114" i="21"/>
  <c r="Z2114" i="21" s="1"/>
  <c r="J2114" i="21"/>
  <c r="Q2113" i="21"/>
  <c r="Z2113" i="21" s="1"/>
  <c r="J2113" i="21"/>
  <c r="Q2112" i="21"/>
  <c r="Z2112" i="21" s="1"/>
  <c r="J2112" i="21"/>
  <c r="Q2111" i="21"/>
  <c r="Z2111" i="21" s="1"/>
  <c r="J2111" i="21"/>
  <c r="Q2110" i="21"/>
  <c r="Z2110" i="21" s="1"/>
  <c r="J2110" i="21"/>
  <c r="Q2109" i="21"/>
  <c r="Z2109" i="21" s="1"/>
  <c r="J2109" i="21"/>
  <c r="Q2108" i="21"/>
  <c r="Z2108" i="21" s="1"/>
  <c r="J2108" i="21"/>
  <c r="Q2107" i="21"/>
  <c r="Z2107" i="21" s="1"/>
  <c r="J2107" i="21"/>
  <c r="Q2106" i="21"/>
  <c r="Z2106" i="21" s="1"/>
  <c r="J2106" i="21"/>
  <c r="Q2105" i="21"/>
  <c r="Z2105" i="21" s="1"/>
  <c r="J2105" i="21"/>
  <c r="Q2104" i="21"/>
  <c r="Z2104" i="21" s="1"/>
  <c r="J2104" i="21"/>
  <c r="Q2103" i="21"/>
  <c r="Z2103" i="21" s="1"/>
  <c r="J2103" i="21"/>
  <c r="Q2102" i="21"/>
  <c r="Z2102" i="21" s="1"/>
  <c r="J2102" i="21"/>
  <c r="Q2101" i="21"/>
  <c r="Z2101" i="21" s="1"/>
  <c r="J2101" i="21"/>
  <c r="Q2100" i="21"/>
  <c r="Z2100" i="21" s="1"/>
  <c r="J2100" i="21"/>
  <c r="Q2099" i="21"/>
  <c r="Z2099" i="21" s="1"/>
  <c r="J2099" i="21"/>
  <c r="Q2098" i="21"/>
  <c r="Z2098" i="21" s="1"/>
  <c r="J2098" i="21"/>
  <c r="Q2097" i="21"/>
  <c r="Z2097" i="21" s="1"/>
  <c r="J2097" i="21"/>
  <c r="Q2096" i="21"/>
  <c r="Z2096" i="21" s="1"/>
  <c r="J2096" i="21"/>
  <c r="Q2095" i="21"/>
  <c r="Z2095" i="21" s="1"/>
  <c r="J2095" i="21"/>
  <c r="Q2093" i="21"/>
  <c r="Z2093" i="21" s="1"/>
  <c r="J2093" i="21"/>
  <c r="Q2092" i="21"/>
  <c r="Z2092" i="21" s="1"/>
  <c r="J2092" i="21"/>
  <c r="Q2090" i="21"/>
  <c r="Z2090" i="21" s="1"/>
  <c r="J2090" i="21"/>
  <c r="Q2089" i="21"/>
  <c r="Z2089" i="21" s="1"/>
  <c r="J2089" i="21"/>
  <c r="Q2088" i="21"/>
  <c r="Z2088" i="21" s="1"/>
  <c r="J2088" i="21"/>
  <c r="Q2087" i="21"/>
  <c r="Z2087" i="21" s="1"/>
  <c r="J2087" i="21"/>
  <c r="Q2086" i="21"/>
  <c r="Z2086" i="21" s="1"/>
  <c r="J2086" i="21"/>
  <c r="Q2085" i="21"/>
  <c r="Z2085" i="21" s="1"/>
  <c r="J2085" i="21"/>
  <c r="Q2084" i="21"/>
  <c r="Z2084" i="21" s="1"/>
  <c r="J2084" i="21"/>
  <c r="Q2083" i="21"/>
  <c r="Z2083" i="21" s="1"/>
  <c r="J2083" i="21"/>
  <c r="Q2082" i="21"/>
  <c r="Z2082" i="21" s="1"/>
  <c r="J2082" i="21"/>
  <c r="Q2081" i="21"/>
  <c r="Z2081" i="21" s="1"/>
  <c r="J2081" i="21"/>
  <c r="Q2080" i="21"/>
  <c r="Z2080" i="21" s="1"/>
  <c r="J2080" i="21"/>
  <c r="Q2079" i="21"/>
  <c r="Z2079" i="21" s="1"/>
  <c r="J2079" i="21"/>
  <c r="Q2078" i="21"/>
  <c r="Z2078" i="21" s="1"/>
  <c r="J2078" i="21"/>
  <c r="Q2077" i="21"/>
  <c r="Z2077" i="21" s="1"/>
  <c r="J2077" i="21"/>
  <c r="Q2076" i="21"/>
  <c r="Z2076" i="21" s="1"/>
  <c r="J2076" i="21"/>
  <c r="Q2075" i="21"/>
  <c r="Z2075" i="21" s="1"/>
  <c r="J2075" i="21"/>
  <c r="Q2073" i="21"/>
  <c r="Z2073" i="21" s="1"/>
  <c r="J2073" i="21"/>
  <c r="Q2072" i="21"/>
  <c r="Z2072" i="21" s="1"/>
  <c r="J2072" i="21"/>
  <c r="Q2070" i="21"/>
  <c r="Z2070" i="21" s="1"/>
  <c r="J2070" i="21"/>
  <c r="Q2069" i="21"/>
  <c r="Z2069" i="21" s="1"/>
  <c r="J2069" i="21"/>
  <c r="Q2068" i="21"/>
  <c r="Z2068" i="21" s="1"/>
  <c r="J2068" i="21"/>
  <c r="Q2067" i="21"/>
  <c r="Z2067" i="21" s="1"/>
  <c r="J2067" i="21"/>
  <c r="Q2066" i="21"/>
  <c r="Z2066" i="21" s="1"/>
  <c r="J2066" i="21"/>
  <c r="Q2065" i="21"/>
  <c r="Z2065" i="21" s="1"/>
  <c r="J2065" i="21"/>
  <c r="Q2064" i="21"/>
  <c r="Z2064" i="21" s="1"/>
  <c r="J2064" i="21"/>
  <c r="Q2063" i="21"/>
  <c r="Z2063" i="21" s="1"/>
  <c r="J2063" i="21"/>
  <c r="V2061" i="21"/>
  <c r="U2061" i="21"/>
  <c r="T2061" i="21"/>
  <c r="S2061" i="21"/>
  <c r="R2061" i="21"/>
  <c r="P2061" i="21"/>
  <c r="O2061" i="21"/>
  <c r="N2061" i="21"/>
  <c r="M2061" i="21"/>
  <c r="L2061" i="21"/>
  <c r="I2061" i="21"/>
  <c r="H2061" i="21"/>
  <c r="G2061" i="21"/>
  <c r="Q2060" i="21"/>
  <c r="Z2060" i="21" s="1"/>
  <c r="J2060" i="21"/>
  <c r="Q2057" i="21"/>
  <c r="Z2057" i="21" s="1"/>
  <c r="J2057" i="21"/>
  <c r="Q2056" i="21"/>
  <c r="Z2056" i="21" s="1"/>
  <c r="J2056" i="21"/>
  <c r="Q2054" i="21"/>
  <c r="Z2054" i="21" s="1"/>
  <c r="J2054" i="21"/>
  <c r="Q2053" i="21"/>
  <c r="Z2053" i="21" s="1"/>
  <c r="J2053" i="21"/>
  <c r="Q2052" i="21"/>
  <c r="Z2052" i="21" s="1"/>
  <c r="J2052" i="21"/>
  <c r="Q2051" i="21"/>
  <c r="Z2051" i="21" s="1"/>
  <c r="J2051" i="21"/>
  <c r="Q2050" i="21"/>
  <c r="Z2050" i="21" s="1"/>
  <c r="J2050" i="21"/>
  <c r="Q2048" i="21"/>
  <c r="Z2048" i="21" s="1"/>
  <c r="J2048" i="21"/>
  <c r="Q2047" i="21"/>
  <c r="Z2047" i="21" s="1"/>
  <c r="J2047" i="21"/>
  <c r="Q2046" i="21"/>
  <c r="Z2046" i="21" s="1"/>
  <c r="J2046" i="21"/>
  <c r="Q2045" i="21"/>
  <c r="Z2045" i="21" s="1"/>
  <c r="J2045" i="21"/>
  <c r="Q2044" i="21"/>
  <c r="Z2044" i="21" s="1"/>
  <c r="J2044" i="21"/>
  <c r="Q2043" i="21"/>
  <c r="Z2043" i="21" s="1"/>
  <c r="J2043" i="21"/>
  <c r="Q2042" i="21"/>
  <c r="Z2042" i="21" s="1"/>
  <c r="J2042" i="21"/>
  <c r="Q2040" i="21"/>
  <c r="Z2040" i="21" s="1"/>
  <c r="J2040" i="21"/>
  <c r="Q2038" i="21"/>
  <c r="Z2038" i="21" s="1"/>
  <c r="J2038" i="21"/>
  <c r="Q2037" i="21"/>
  <c r="Z2037" i="21" s="1"/>
  <c r="J2037" i="21"/>
  <c r="Q2036" i="21"/>
  <c r="Z2036" i="21" s="1"/>
  <c r="J2036" i="21"/>
  <c r="Q2035" i="21"/>
  <c r="Z2035" i="21" s="1"/>
  <c r="J2035" i="21"/>
  <c r="Q2034" i="21"/>
  <c r="Z2034" i="21" s="1"/>
  <c r="J2034" i="21"/>
  <c r="Q2033" i="21"/>
  <c r="Z2033" i="21" s="1"/>
  <c r="J2033" i="21"/>
  <c r="Q2032" i="21"/>
  <c r="Z2032" i="21" s="1"/>
  <c r="J2032" i="21"/>
  <c r="Q2031" i="21"/>
  <c r="Z2031" i="21" s="1"/>
  <c r="J2031" i="21"/>
  <c r="Q2030" i="21"/>
  <c r="Z2030" i="21" s="1"/>
  <c r="J2030" i="21"/>
  <c r="Q2029" i="21"/>
  <c r="Z2029" i="21" s="1"/>
  <c r="J2029" i="21"/>
  <c r="Q2027" i="21"/>
  <c r="Z2027" i="21" s="1"/>
  <c r="J2027" i="21"/>
  <c r="Q2026" i="21"/>
  <c r="Z2026" i="21" s="1"/>
  <c r="J2026" i="21"/>
  <c r="Q2025" i="21"/>
  <c r="Z2025" i="21" s="1"/>
  <c r="J2025" i="21"/>
  <c r="Q2024" i="21"/>
  <c r="Z2024" i="21" s="1"/>
  <c r="J2024" i="21"/>
  <c r="Q2023" i="21"/>
  <c r="Z2023" i="21" s="1"/>
  <c r="J2023" i="21"/>
  <c r="Q2022" i="21"/>
  <c r="Z2022" i="21" s="1"/>
  <c r="J2022" i="21"/>
  <c r="Q2021" i="21"/>
  <c r="Z2021" i="21" s="1"/>
  <c r="J2021" i="21"/>
  <c r="Q2019" i="21"/>
  <c r="Z2019" i="21" s="1"/>
  <c r="J2019" i="21"/>
  <c r="Q2018" i="21"/>
  <c r="Z2018" i="21" s="1"/>
  <c r="J2018" i="21"/>
  <c r="Q2017" i="21"/>
  <c r="Z2017" i="21" s="1"/>
  <c r="J2017" i="21"/>
  <c r="Q2016" i="21"/>
  <c r="Z2016" i="21" s="1"/>
  <c r="J2016" i="21"/>
  <c r="Q2015" i="21"/>
  <c r="Z2015" i="21" s="1"/>
  <c r="J2015" i="21"/>
  <c r="V1965" i="21"/>
  <c r="U1965" i="21"/>
  <c r="T1965" i="21"/>
  <c r="S1965" i="21"/>
  <c r="R1965" i="21"/>
  <c r="P1965" i="21"/>
  <c r="O1965" i="21"/>
  <c r="N1965" i="21"/>
  <c r="M1965" i="21"/>
  <c r="L1965" i="21"/>
  <c r="I1965" i="21"/>
  <c r="H1965" i="21"/>
  <c r="G1965" i="21"/>
  <c r="Q1964" i="21"/>
  <c r="Z1964" i="21" s="1"/>
  <c r="J1964" i="21"/>
  <c r="Q1963" i="21"/>
  <c r="Z1963" i="21" s="1"/>
  <c r="J1963" i="21"/>
  <c r="Q1962" i="21"/>
  <c r="Z1962" i="21" s="1"/>
  <c r="J1962" i="21"/>
  <c r="Q1961" i="21"/>
  <c r="Z1961" i="21" s="1"/>
  <c r="J1961" i="21"/>
  <c r="Q1960" i="21"/>
  <c r="Z1960" i="21" s="1"/>
  <c r="J1960" i="21"/>
  <c r="Q1959" i="21"/>
  <c r="Z1959" i="21" s="1"/>
  <c r="J1959" i="21"/>
  <c r="Q1958" i="21"/>
  <c r="Z1958" i="21" s="1"/>
  <c r="J1958" i="21"/>
  <c r="Q1957" i="21"/>
  <c r="Z1957" i="21" s="1"/>
  <c r="J1957" i="21"/>
  <c r="Q1956" i="21"/>
  <c r="Z1956" i="21" s="1"/>
  <c r="J1956" i="21"/>
  <c r="Q1955" i="21"/>
  <c r="Z1955" i="21" s="1"/>
  <c r="J1955" i="21"/>
  <c r="Q1954" i="21"/>
  <c r="Z1954" i="21" s="1"/>
  <c r="J1954" i="21"/>
  <c r="Q1953" i="21"/>
  <c r="Z1953" i="21" s="1"/>
  <c r="J1953" i="21"/>
  <c r="Q1952" i="21"/>
  <c r="Z1952" i="21" s="1"/>
  <c r="J1952" i="21"/>
  <c r="Q1951" i="21"/>
  <c r="Z1951" i="21" s="1"/>
  <c r="J1951" i="21"/>
  <c r="Q1950" i="21"/>
  <c r="Z1950" i="21" s="1"/>
  <c r="J1950" i="21"/>
  <c r="Q1949" i="21"/>
  <c r="Z1949" i="21" s="1"/>
  <c r="J1949" i="21"/>
  <c r="Q1948" i="21"/>
  <c r="Z1948" i="21" s="1"/>
  <c r="J1948" i="21"/>
  <c r="Q1947" i="21"/>
  <c r="Z1947" i="21" s="1"/>
  <c r="J1947" i="21"/>
  <c r="Q1946" i="21"/>
  <c r="Z1946" i="21" s="1"/>
  <c r="J1946" i="21"/>
  <c r="Q1945" i="21"/>
  <c r="Z1945" i="21" s="1"/>
  <c r="J1945" i="21"/>
  <c r="Q1944" i="21"/>
  <c r="Z1944" i="21" s="1"/>
  <c r="J1944" i="21"/>
  <c r="Q1943" i="21"/>
  <c r="Z1943" i="21" s="1"/>
  <c r="J1943" i="21"/>
  <c r="Q1942" i="21"/>
  <c r="Z1942" i="21" s="1"/>
  <c r="J1942" i="21"/>
  <c r="Q1941" i="21"/>
  <c r="Z1941" i="21" s="1"/>
  <c r="J1941" i="21"/>
  <c r="Q1940" i="21"/>
  <c r="Z1940" i="21" s="1"/>
  <c r="J1940" i="21"/>
  <c r="Q1939" i="21"/>
  <c r="Z1939" i="21" s="1"/>
  <c r="J1939" i="21"/>
  <c r="Q1938" i="21"/>
  <c r="Z1938" i="21" s="1"/>
  <c r="J1938" i="21"/>
  <c r="Q1937" i="21"/>
  <c r="Z1937" i="21" s="1"/>
  <c r="J1937" i="21"/>
  <c r="Q1936" i="21"/>
  <c r="Z1936" i="21" s="1"/>
  <c r="J1936" i="21"/>
  <c r="Q1935" i="21"/>
  <c r="Z1935" i="21" s="1"/>
  <c r="J1935" i="21"/>
  <c r="Q1934" i="21"/>
  <c r="Z1934" i="21" s="1"/>
  <c r="J1934" i="21"/>
  <c r="Q1933" i="21"/>
  <c r="Z1933" i="21" s="1"/>
  <c r="J1933" i="21"/>
  <c r="Q1932" i="21"/>
  <c r="Z1932" i="21" s="1"/>
  <c r="J1932" i="21"/>
  <c r="Q1931" i="21"/>
  <c r="Z1931" i="21" s="1"/>
  <c r="J1931" i="21"/>
  <c r="Q1930" i="21"/>
  <c r="Z1930" i="21" s="1"/>
  <c r="J1930" i="21"/>
  <c r="Q1929" i="21"/>
  <c r="Z1929" i="21" s="1"/>
  <c r="J1929" i="21"/>
  <c r="Q1928" i="21"/>
  <c r="Z1928" i="21" s="1"/>
  <c r="J1928" i="21"/>
  <c r="Q1927" i="21"/>
  <c r="Z1927" i="21" s="1"/>
  <c r="J1927" i="21"/>
  <c r="Q1926" i="21"/>
  <c r="Z1926" i="21" s="1"/>
  <c r="J1926" i="21"/>
  <c r="Q1925" i="21"/>
  <c r="Z1925" i="21" s="1"/>
  <c r="J1925" i="21"/>
  <c r="Q1924" i="21"/>
  <c r="Z1924" i="21" s="1"/>
  <c r="J1924" i="21"/>
  <c r="Q1923" i="21"/>
  <c r="Z1923" i="21" s="1"/>
  <c r="J1923" i="21"/>
  <c r="Q1922" i="21"/>
  <c r="Z1922" i="21" s="1"/>
  <c r="J1922" i="21"/>
  <c r="Q1921" i="21"/>
  <c r="Z1921" i="21" s="1"/>
  <c r="J1921" i="21"/>
  <c r="Q1920" i="21"/>
  <c r="Z1920" i="21" s="1"/>
  <c r="J1920" i="21"/>
  <c r="Q1919" i="21"/>
  <c r="Z1919" i="21" s="1"/>
  <c r="J1919" i="21"/>
  <c r="Q1918" i="21"/>
  <c r="Z1918" i="21" s="1"/>
  <c r="J1918" i="21"/>
  <c r="Q1917" i="21"/>
  <c r="Z1917" i="21" s="1"/>
  <c r="J1917" i="21"/>
  <c r="Q1916" i="21"/>
  <c r="Z1916" i="21" s="1"/>
  <c r="J1916" i="21"/>
  <c r="Q1915" i="21"/>
  <c r="Z1915" i="21" s="1"/>
  <c r="J1915" i="21"/>
  <c r="Q1914" i="21"/>
  <c r="Z1914" i="21" s="1"/>
  <c r="J1914" i="21"/>
  <c r="Q1913" i="21"/>
  <c r="Z1913" i="21" s="1"/>
  <c r="J1913" i="21"/>
  <c r="Q1912" i="21"/>
  <c r="Z1912" i="21" s="1"/>
  <c r="J1912" i="21"/>
  <c r="Q1911" i="21"/>
  <c r="Z1911" i="21" s="1"/>
  <c r="J1911" i="21"/>
  <c r="Q1910" i="21"/>
  <c r="Z1910" i="21" s="1"/>
  <c r="J1910" i="21"/>
  <c r="Q1909" i="21"/>
  <c r="Z1909" i="21" s="1"/>
  <c r="J1909" i="21"/>
  <c r="Q1908" i="21"/>
  <c r="Z1908" i="21" s="1"/>
  <c r="J1908" i="21"/>
  <c r="Q1907" i="21"/>
  <c r="Z1907" i="21" s="1"/>
  <c r="J1907" i="21"/>
  <c r="Q1906" i="21"/>
  <c r="Z1906" i="21" s="1"/>
  <c r="J1906" i="21"/>
  <c r="Q1905" i="21"/>
  <c r="Z1905" i="21" s="1"/>
  <c r="J1905" i="21"/>
  <c r="Q1904" i="21"/>
  <c r="Z1904" i="21" s="1"/>
  <c r="J1904" i="21"/>
  <c r="Q1903" i="21"/>
  <c r="Z1903" i="21" s="1"/>
  <c r="J1903" i="21"/>
  <c r="Q1902" i="21"/>
  <c r="Z1902" i="21" s="1"/>
  <c r="J1902" i="21"/>
  <c r="Q1901" i="21"/>
  <c r="Z1901" i="21" s="1"/>
  <c r="J1901" i="21"/>
  <c r="Q1900" i="21"/>
  <c r="Z1900" i="21" s="1"/>
  <c r="J1900" i="21"/>
  <c r="Q1899" i="21"/>
  <c r="Z1899" i="21" s="1"/>
  <c r="J1899" i="21"/>
  <c r="Q1898" i="21"/>
  <c r="Z1898" i="21" s="1"/>
  <c r="J1898" i="21"/>
  <c r="Q1897" i="21"/>
  <c r="Z1897" i="21" s="1"/>
  <c r="J1897" i="21"/>
  <c r="Q1896" i="21"/>
  <c r="Z1896" i="21" s="1"/>
  <c r="J1896" i="21"/>
  <c r="Q1895" i="21"/>
  <c r="Z1895" i="21" s="1"/>
  <c r="J1895" i="21"/>
  <c r="Q1894" i="21"/>
  <c r="Z1894" i="21" s="1"/>
  <c r="J1894" i="21"/>
  <c r="Q1893" i="21"/>
  <c r="Z1893" i="21" s="1"/>
  <c r="J1893" i="21"/>
  <c r="Q1892" i="21"/>
  <c r="Z1892" i="21" s="1"/>
  <c r="J1892" i="21"/>
  <c r="Q1891" i="21"/>
  <c r="Z1891" i="21" s="1"/>
  <c r="J1891" i="21"/>
  <c r="Q1890" i="21"/>
  <c r="Z1890" i="21" s="1"/>
  <c r="J1890" i="21"/>
  <c r="Q1889" i="21"/>
  <c r="Z1889" i="21" s="1"/>
  <c r="J1889" i="21"/>
  <c r="Q1888" i="21"/>
  <c r="Z1888" i="21" s="1"/>
  <c r="J1888" i="21"/>
  <c r="Q1887" i="21"/>
  <c r="Z1887" i="21" s="1"/>
  <c r="J1887" i="21"/>
  <c r="Q1886" i="21"/>
  <c r="Z1886" i="21" s="1"/>
  <c r="J1886" i="21"/>
  <c r="Q1885" i="21"/>
  <c r="Z1885" i="21" s="1"/>
  <c r="J1885" i="21"/>
  <c r="Q1884" i="21"/>
  <c r="Z1884" i="21" s="1"/>
  <c r="J1884" i="21"/>
  <c r="Q1883" i="21"/>
  <c r="Z1883" i="21" s="1"/>
  <c r="J1883" i="21"/>
  <c r="Q1882" i="21"/>
  <c r="Z1882" i="21" s="1"/>
  <c r="J1882" i="21"/>
  <c r="Q1881" i="21"/>
  <c r="Z1881" i="21" s="1"/>
  <c r="J1881" i="21"/>
  <c r="Q1880" i="21"/>
  <c r="Z1880" i="21" s="1"/>
  <c r="J1880" i="21"/>
  <c r="Q1879" i="21"/>
  <c r="Z1879" i="21" s="1"/>
  <c r="J1879" i="21"/>
  <c r="Q1878" i="21"/>
  <c r="Z1878" i="21" s="1"/>
  <c r="J1878" i="21"/>
  <c r="Q1877" i="21"/>
  <c r="Z1877" i="21" s="1"/>
  <c r="J1877" i="21"/>
  <c r="Q1876" i="21"/>
  <c r="Z1876" i="21" s="1"/>
  <c r="J1876" i="21"/>
  <c r="Q1875" i="21"/>
  <c r="Z1875" i="21" s="1"/>
  <c r="J1875" i="21"/>
  <c r="Q1874" i="21"/>
  <c r="Z1874" i="21" s="1"/>
  <c r="J1874" i="21"/>
  <c r="Q1873" i="21"/>
  <c r="Z1873" i="21" s="1"/>
  <c r="J1873" i="21"/>
  <c r="V1871" i="21"/>
  <c r="U1871" i="21"/>
  <c r="T1871" i="21"/>
  <c r="S1871" i="21"/>
  <c r="R1871" i="21"/>
  <c r="P1871" i="21"/>
  <c r="O1871" i="21"/>
  <c r="N1871" i="21"/>
  <c r="M1871" i="21"/>
  <c r="L1871" i="21"/>
  <c r="I1871" i="21"/>
  <c r="H1871" i="21"/>
  <c r="G1871" i="21"/>
  <c r="Q1870" i="21"/>
  <c r="Z1870" i="21" s="1"/>
  <c r="J1870" i="21"/>
  <c r="Q1869" i="21"/>
  <c r="Z1869" i="21" s="1"/>
  <c r="J1869" i="21"/>
  <c r="Q1868" i="21"/>
  <c r="Z1868" i="21" s="1"/>
  <c r="J1868" i="21"/>
  <c r="Q1867" i="21"/>
  <c r="Z1867" i="21" s="1"/>
  <c r="J1867" i="21"/>
  <c r="Q1866" i="21"/>
  <c r="Z1866" i="21" s="1"/>
  <c r="J1866" i="21"/>
  <c r="Q1865" i="21"/>
  <c r="Z1865" i="21" s="1"/>
  <c r="J1865" i="21"/>
  <c r="Q1864" i="21"/>
  <c r="Z1864" i="21" s="1"/>
  <c r="J1864" i="21"/>
  <c r="Q1863" i="21"/>
  <c r="Z1863" i="21" s="1"/>
  <c r="J1863" i="21"/>
  <c r="Q1862" i="21"/>
  <c r="Z1862" i="21" s="1"/>
  <c r="J1862" i="21"/>
  <c r="Q1861" i="21"/>
  <c r="Z1861" i="21" s="1"/>
  <c r="J1861" i="21"/>
  <c r="Q1860" i="21"/>
  <c r="Z1860" i="21" s="1"/>
  <c r="J1860" i="21"/>
  <c r="Q1859" i="21"/>
  <c r="Z1859" i="21" s="1"/>
  <c r="J1859" i="21"/>
  <c r="Q1858" i="21"/>
  <c r="Z1858" i="21" s="1"/>
  <c r="J1858" i="21"/>
  <c r="Q1857" i="21"/>
  <c r="Z1857" i="21" s="1"/>
  <c r="J1857" i="21"/>
  <c r="Q1856" i="21"/>
  <c r="Z1856" i="21" s="1"/>
  <c r="J1856" i="21"/>
  <c r="Q1855" i="21"/>
  <c r="Z1855" i="21" s="1"/>
  <c r="J1855" i="21"/>
  <c r="Q1854" i="21"/>
  <c r="Z1854" i="21" s="1"/>
  <c r="J1854" i="21"/>
  <c r="Q1853" i="21"/>
  <c r="Z1853" i="21" s="1"/>
  <c r="J1853" i="21"/>
  <c r="Q1852" i="21"/>
  <c r="Z1852" i="21" s="1"/>
  <c r="J1852" i="21"/>
  <c r="Q1851" i="21"/>
  <c r="Z1851" i="21" s="1"/>
  <c r="J1851" i="21"/>
  <c r="Q1850" i="21"/>
  <c r="Z1850" i="21" s="1"/>
  <c r="J1850" i="21"/>
  <c r="Q1849" i="21"/>
  <c r="Z1849" i="21" s="1"/>
  <c r="J1849" i="21"/>
  <c r="Q1848" i="21"/>
  <c r="Z1848" i="21" s="1"/>
  <c r="J1848" i="21"/>
  <c r="Q1847" i="21"/>
  <c r="Z1847" i="21" s="1"/>
  <c r="J1847" i="21"/>
  <c r="Q1846" i="21"/>
  <c r="Z1846" i="21" s="1"/>
  <c r="J1846" i="21"/>
  <c r="Q1845" i="21"/>
  <c r="Z1845" i="21" s="1"/>
  <c r="J1845" i="21"/>
  <c r="Q1844" i="21"/>
  <c r="Z1844" i="21" s="1"/>
  <c r="J1844" i="21"/>
  <c r="Q1843" i="21"/>
  <c r="Z1843" i="21" s="1"/>
  <c r="J1843" i="21"/>
  <c r="Q1842" i="21"/>
  <c r="Z1842" i="21" s="1"/>
  <c r="J1842" i="21"/>
  <c r="Q1841" i="21"/>
  <c r="Z1841" i="21" s="1"/>
  <c r="J1841" i="21"/>
  <c r="Q1840" i="21"/>
  <c r="Z1840" i="21" s="1"/>
  <c r="J1840" i="21"/>
  <c r="Q1839" i="21"/>
  <c r="Z1839" i="21" s="1"/>
  <c r="J1839" i="21"/>
  <c r="Q1838" i="21"/>
  <c r="Z1838" i="21" s="1"/>
  <c r="J1838" i="21"/>
  <c r="Q1837" i="21"/>
  <c r="Z1837" i="21" s="1"/>
  <c r="J1837" i="21"/>
  <c r="Q1836" i="21"/>
  <c r="Z1836" i="21" s="1"/>
  <c r="J1836" i="21"/>
  <c r="Q1835" i="21"/>
  <c r="Z1835" i="21" s="1"/>
  <c r="J1835" i="21"/>
  <c r="Q1834" i="21"/>
  <c r="Z1834" i="21" s="1"/>
  <c r="J1834" i="21"/>
  <c r="Q1833" i="21"/>
  <c r="Z1833" i="21" s="1"/>
  <c r="J1833" i="21"/>
  <c r="Q1832" i="21"/>
  <c r="Z1832" i="21" s="1"/>
  <c r="J1832" i="21"/>
  <c r="Q1831" i="21"/>
  <c r="Z1831" i="21" s="1"/>
  <c r="J1831" i="21"/>
  <c r="Q1830" i="21"/>
  <c r="Z1830" i="21" s="1"/>
  <c r="J1830" i="21"/>
  <c r="Q1829" i="21"/>
  <c r="Z1829" i="21" s="1"/>
  <c r="J1829" i="21"/>
  <c r="Q1828" i="21"/>
  <c r="Z1828" i="21" s="1"/>
  <c r="J1828" i="21"/>
  <c r="Q1827" i="21"/>
  <c r="Z1827" i="21" s="1"/>
  <c r="J1827" i="21"/>
  <c r="Q1826" i="21"/>
  <c r="Z1826" i="21" s="1"/>
  <c r="J1826" i="21"/>
  <c r="Q1825" i="21"/>
  <c r="Z1825" i="21" s="1"/>
  <c r="J1825" i="21"/>
  <c r="Q1824" i="21"/>
  <c r="Z1824" i="21" s="1"/>
  <c r="J1824" i="21"/>
  <c r="V842" i="21"/>
  <c r="U842" i="21"/>
  <c r="T842" i="21"/>
  <c r="R842" i="21"/>
  <c r="Q842" i="21"/>
  <c r="N842" i="21"/>
  <c r="M842" i="21"/>
  <c r="L842" i="21"/>
  <c r="I842" i="21"/>
  <c r="H842" i="21"/>
  <c r="G842" i="21"/>
  <c r="S841" i="21"/>
  <c r="AB841" i="21" s="1"/>
  <c r="J841" i="21"/>
  <c r="S840" i="21"/>
  <c r="AB840" i="21" s="1"/>
  <c r="J840" i="21"/>
  <c r="S839" i="21"/>
  <c r="AB839" i="21" s="1"/>
  <c r="J839" i="21"/>
  <c r="S838" i="21"/>
  <c r="AB838" i="21" s="1"/>
  <c r="J838" i="21"/>
  <c r="S837" i="21"/>
  <c r="AB837" i="21" s="1"/>
  <c r="J837" i="21"/>
  <c r="S836" i="21"/>
  <c r="AB836" i="21" s="1"/>
  <c r="J836" i="21"/>
  <c r="S835" i="21"/>
  <c r="AB835" i="21" s="1"/>
  <c r="J835" i="21"/>
  <c r="S834" i="21"/>
  <c r="AB834" i="21" s="1"/>
  <c r="J834" i="21"/>
  <c r="S833" i="21"/>
  <c r="AB833" i="21" s="1"/>
  <c r="J833" i="21"/>
  <c r="S832" i="21"/>
  <c r="AB832" i="21" s="1"/>
  <c r="J832" i="21"/>
  <c r="S831" i="21"/>
  <c r="AB831" i="21" s="1"/>
  <c r="J831" i="21"/>
  <c r="S830" i="21"/>
  <c r="AB830" i="21" s="1"/>
  <c r="J830" i="21"/>
  <c r="S829" i="21"/>
  <c r="AB829" i="21" s="1"/>
  <c r="J829" i="21"/>
  <c r="S828" i="21"/>
  <c r="AB828" i="21" s="1"/>
  <c r="J828" i="21"/>
  <c r="S827" i="21"/>
  <c r="AB827" i="21" s="1"/>
  <c r="J827" i="21"/>
  <c r="S826" i="21"/>
  <c r="AB826" i="21" s="1"/>
  <c r="J826" i="21"/>
  <c r="S825" i="21"/>
  <c r="AB825" i="21" s="1"/>
  <c r="J825" i="21"/>
  <c r="S824" i="21"/>
  <c r="AB824" i="21" s="1"/>
  <c r="J824" i="21"/>
  <c r="S823" i="21"/>
  <c r="AB823" i="21" s="1"/>
  <c r="J823" i="21"/>
  <c r="S822" i="21"/>
  <c r="AB822" i="21" s="1"/>
  <c r="J822" i="21"/>
  <c r="S821" i="21"/>
  <c r="AB821" i="21" s="1"/>
  <c r="J821" i="21"/>
  <c r="S820" i="21"/>
  <c r="AB820" i="21" s="1"/>
  <c r="J820" i="21"/>
  <c r="S819" i="21"/>
  <c r="AB819" i="21" s="1"/>
  <c r="J819" i="21"/>
  <c r="S818" i="21"/>
  <c r="AB818" i="21" s="1"/>
  <c r="J818" i="21"/>
  <c r="S817" i="21"/>
  <c r="AB817" i="21" s="1"/>
  <c r="J817" i="21"/>
  <c r="S816" i="21"/>
  <c r="AB816" i="21" s="1"/>
  <c r="J816" i="21"/>
  <c r="S815" i="21"/>
  <c r="AB815" i="21" s="1"/>
  <c r="J815" i="21"/>
  <c r="S814" i="21"/>
  <c r="AB814" i="21" s="1"/>
  <c r="J814" i="21"/>
  <c r="S813" i="21"/>
  <c r="AB813" i="21" s="1"/>
  <c r="J813" i="21"/>
  <c r="S812" i="21"/>
  <c r="AB812" i="21" s="1"/>
  <c r="J812" i="21"/>
  <c r="S811" i="21"/>
  <c r="AB811" i="21" s="1"/>
  <c r="J811" i="21"/>
  <c r="S810" i="21"/>
  <c r="AB810" i="21" s="1"/>
  <c r="J810" i="21"/>
  <c r="S809" i="21"/>
  <c r="AB809" i="21" s="1"/>
  <c r="J809" i="21"/>
  <c r="S808" i="21"/>
  <c r="AB808" i="21" s="1"/>
  <c r="J808" i="21"/>
  <c r="S807" i="21"/>
  <c r="AB807" i="21" s="1"/>
  <c r="J807" i="21"/>
  <c r="S806" i="21"/>
  <c r="AB806" i="21" s="1"/>
  <c r="J806" i="21"/>
  <c r="S805" i="21"/>
  <c r="AB805" i="21" s="1"/>
  <c r="J805" i="21"/>
  <c r="S804" i="21"/>
  <c r="AB804" i="21" s="1"/>
  <c r="J804" i="21"/>
  <c r="S803" i="21"/>
  <c r="AB803" i="21" s="1"/>
  <c r="J803" i="21"/>
  <c r="S802" i="21"/>
  <c r="AB802" i="21" s="1"/>
  <c r="J802" i="21"/>
  <c r="S801" i="21"/>
  <c r="AB801" i="21" s="1"/>
  <c r="J801" i="21"/>
  <c r="S800" i="21"/>
  <c r="AB800" i="21" s="1"/>
  <c r="J800" i="21"/>
  <c r="S799" i="21"/>
  <c r="AB799" i="21" s="1"/>
  <c r="J799" i="21"/>
  <c r="S798" i="21"/>
  <c r="AB798" i="21" s="1"/>
  <c r="J798" i="21"/>
  <c r="S797" i="21"/>
  <c r="AB797" i="21" s="1"/>
  <c r="J797" i="21"/>
  <c r="S796" i="21"/>
  <c r="AB796" i="21" s="1"/>
  <c r="J796" i="21"/>
  <c r="S795" i="21"/>
  <c r="AB795" i="21" s="1"/>
  <c r="J795" i="21"/>
  <c r="S794" i="21"/>
  <c r="AB794" i="21" s="1"/>
  <c r="J794" i="21"/>
  <c r="S793" i="21"/>
  <c r="AB793" i="21" s="1"/>
  <c r="J793" i="21"/>
  <c r="S792" i="21"/>
  <c r="AB792" i="21" s="1"/>
  <c r="J792" i="21"/>
  <c r="S791" i="21"/>
  <c r="AB791" i="21" s="1"/>
  <c r="J791" i="21"/>
  <c r="S790" i="21"/>
  <c r="AB790" i="21" s="1"/>
  <c r="J790" i="21"/>
  <c r="S789" i="21"/>
  <c r="AB789" i="21" s="1"/>
  <c r="J789" i="21"/>
  <c r="S788" i="21"/>
  <c r="AB788" i="21" s="1"/>
  <c r="J788" i="21"/>
  <c r="S787" i="21"/>
  <c r="AB787" i="21" s="1"/>
  <c r="J787" i="21"/>
  <c r="S786" i="21"/>
  <c r="AB786" i="21" s="1"/>
  <c r="J786" i="21"/>
  <c r="S785" i="21"/>
  <c r="AB785" i="21" s="1"/>
  <c r="J785" i="21"/>
  <c r="S784" i="21"/>
  <c r="AB784" i="21" s="1"/>
  <c r="J784" i="21"/>
  <c r="S783" i="21"/>
  <c r="AB783" i="21" s="1"/>
  <c r="J783" i="21"/>
  <c r="S782" i="21"/>
  <c r="AB782" i="21" s="1"/>
  <c r="J782" i="21"/>
  <c r="S781" i="21"/>
  <c r="AB781" i="21" s="1"/>
  <c r="J781" i="21"/>
  <c r="S780" i="21"/>
  <c r="AB780" i="21" s="1"/>
  <c r="J780" i="21"/>
  <c r="S779" i="21"/>
  <c r="AB779" i="21" s="1"/>
  <c r="J779" i="21"/>
  <c r="S778" i="21"/>
  <c r="AB778" i="21" s="1"/>
  <c r="J778" i="21"/>
  <c r="S777" i="21"/>
  <c r="AB777" i="21" s="1"/>
  <c r="J777" i="21"/>
  <c r="S776" i="21"/>
  <c r="AB776" i="21" s="1"/>
  <c r="J776" i="21"/>
  <c r="S775" i="21"/>
  <c r="AB775" i="21" s="1"/>
  <c r="J775" i="21"/>
  <c r="S774" i="21"/>
  <c r="AB774" i="21" s="1"/>
  <c r="J774" i="21"/>
  <c r="S773" i="21"/>
  <c r="AB773" i="21" s="1"/>
  <c r="J773" i="21"/>
  <c r="S772" i="21"/>
  <c r="AB772" i="21" s="1"/>
  <c r="J772" i="21"/>
  <c r="S771" i="21"/>
  <c r="AB771" i="21" s="1"/>
  <c r="J771" i="21"/>
  <c r="S770" i="21"/>
  <c r="AB770" i="21" s="1"/>
  <c r="J770" i="21"/>
  <c r="S769" i="21"/>
  <c r="AB769" i="21" s="1"/>
  <c r="J769" i="21"/>
  <c r="S768" i="21"/>
  <c r="AB768" i="21" s="1"/>
  <c r="J768" i="21"/>
  <c r="S767" i="21"/>
  <c r="AB767" i="21" s="1"/>
  <c r="J767" i="21"/>
  <c r="S766" i="21"/>
  <c r="AB766" i="21" s="1"/>
  <c r="J766" i="21"/>
  <c r="S765" i="21"/>
  <c r="AB765" i="21" s="1"/>
  <c r="J765" i="21"/>
  <c r="S764" i="21"/>
  <c r="AB764" i="21" s="1"/>
  <c r="J764" i="21"/>
  <c r="S763" i="21"/>
  <c r="AB763" i="21" s="1"/>
  <c r="J763" i="21"/>
  <c r="S762" i="21"/>
  <c r="AB762" i="21" s="1"/>
  <c r="J762" i="21"/>
  <c r="S761" i="21"/>
  <c r="AB761" i="21" s="1"/>
  <c r="J761" i="21"/>
  <c r="S760" i="21"/>
  <c r="AB760" i="21" s="1"/>
  <c r="J760" i="21"/>
  <c r="V758" i="21"/>
  <c r="U758" i="21"/>
  <c r="T758" i="21"/>
  <c r="R758" i="21"/>
  <c r="Q758" i="21"/>
  <c r="N758" i="21"/>
  <c r="M758" i="21"/>
  <c r="L758" i="21"/>
  <c r="I758" i="21"/>
  <c r="H758" i="21"/>
  <c r="G758" i="21"/>
  <c r="S757" i="21"/>
  <c r="AB757" i="21" s="1"/>
  <c r="J757" i="21"/>
  <c r="S756" i="21"/>
  <c r="AB756" i="21" s="1"/>
  <c r="J756" i="21"/>
  <c r="S755" i="21"/>
  <c r="AB755" i="21" s="1"/>
  <c r="J755" i="21"/>
  <c r="S754" i="21"/>
  <c r="AB754" i="21" s="1"/>
  <c r="J754" i="21"/>
  <c r="S753" i="21"/>
  <c r="AB753" i="21" s="1"/>
  <c r="J753" i="21"/>
  <c r="S752" i="21"/>
  <c r="AB752" i="21" s="1"/>
  <c r="J752" i="21"/>
  <c r="S751" i="21"/>
  <c r="AB751" i="21" s="1"/>
  <c r="J751" i="21"/>
  <c r="S750" i="21"/>
  <c r="AB750" i="21" s="1"/>
  <c r="J750" i="21"/>
  <c r="S749" i="21"/>
  <c r="AB749" i="21" s="1"/>
  <c r="J749" i="21"/>
  <c r="S748" i="21"/>
  <c r="AB748" i="21" s="1"/>
  <c r="J748" i="21"/>
  <c r="S747" i="21"/>
  <c r="AB747" i="21" s="1"/>
  <c r="J747" i="21"/>
  <c r="S746" i="21"/>
  <c r="AB746" i="21" s="1"/>
  <c r="J746" i="21"/>
  <c r="S745" i="21"/>
  <c r="AB745" i="21" s="1"/>
  <c r="J745" i="21"/>
  <c r="S744" i="21"/>
  <c r="AB744" i="21" s="1"/>
  <c r="J744" i="21"/>
  <c r="S743" i="21"/>
  <c r="AB743" i="21" s="1"/>
  <c r="J743" i="21"/>
  <c r="S742" i="21"/>
  <c r="AB742" i="21" s="1"/>
  <c r="J742" i="21"/>
  <c r="S741" i="21"/>
  <c r="AB741" i="21" s="1"/>
  <c r="J741" i="21"/>
  <c r="S740" i="21"/>
  <c r="AB740" i="21" s="1"/>
  <c r="J740" i="21"/>
  <c r="S739" i="21"/>
  <c r="AB739" i="21" s="1"/>
  <c r="J739" i="21"/>
  <c r="S738" i="21"/>
  <c r="AB738" i="21" s="1"/>
  <c r="J738" i="21"/>
  <c r="S737" i="21"/>
  <c r="AB737" i="21" s="1"/>
  <c r="J737" i="21"/>
  <c r="S736" i="21"/>
  <c r="AB736" i="21" s="1"/>
  <c r="J736" i="21"/>
  <c r="S735" i="21"/>
  <c r="AB735" i="21" s="1"/>
  <c r="J735" i="21"/>
  <c r="S734" i="21"/>
  <c r="AB734" i="21" s="1"/>
  <c r="J734" i="21"/>
  <c r="S733" i="21"/>
  <c r="AB733" i="21" s="1"/>
  <c r="J733" i="21"/>
  <c r="S732" i="21"/>
  <c r="AB732" i="21" s="1"/>
  <c r="J732" i="21"/>
  <c r="S731" i="21"/>
  <c r="AB731" i="21" s="1"/>
  <c r="J731" i="21"/>
  <c r="S730" i="21"/>
  <c r="AB730" i="21" s="1"/>
  <c r="J730" i="21"/>
  <c r="S729" i="21"/>
  <c r="AB729" i="21" s="1"/>
  <c r="J729" i="21"/>
  <c r="S728" i="21"/>
  <c r="AB728" i="21" s="1"/>
  <c r="J728" i="21"/>
  <c r="S727" i="21"/>
  <c r="AB727" i="21" s="1"/>
  <c r="J727" i="21"/>
  <c r="S726" i="21"/>
  <c r="AB726" i="21" s="1"/>
  <c r="J726" i="21"/>
  <c r="S725" i="21"/>
  <c r="AB725" i="21" s="1"/>
  <c r="J725" i="21"/>
  <c r="S724" i="21"/>
  <c r="AB724" i="21" s="1"/>
  <c r="J724" i="21"/>
  <c r="S723" i="21"/>
  <c r="AB723" i="21" s="1"/>
  <c r="J723" i="21"/>
  <c r="S722" i="21"/>
  <c r="AB722" i="21" s="1"/>
  <c r="J722" i="21"/>
  <c r="S721" i="21"/>
  <c r="AB721" i="21" s="1"/>
  <c r="J721" i="21"/>
  <c r="S720" i="21"/>
  <c r="AB720" i="21" s="1"/>
  <c r="J720" i="21"/>
  <c r="S719" i="21"/>
  <c r="AB719" i="21" s="1"/>
  <c r="J719" i="21"/>
  <c r="S718" i="21"/>
  <c r="AB718" i="21" s="1"/>
  <c r="J718" i="21"/>
  <c r="S717" i="21"/>
  <c r="AB717" i="21" s="1"/>
  <c r="J717" i="21"/>
  <c r="S716" i="21"/>
  <c r="AB716" i="21" s="1"/>
  <c r="J716" i="21"/>
  <c r="S715" i="21"/>
  <c r="AB715" i="21" s="1"/>
  <c r="J715" i="21"/>
  <c r="S714" i="21"/>
  <c r="AB714" i="21" s="1"/>
  <c r="J714" i="21"/>
  <c r="S713" i="21"/>
  <c r="AB713" i="21" s="1"/>
  <c r="J713" i="21"/>
  <c r="S712" i="21"/>
  <c r="AB712" i="21" s="1"/>
  <c r="J712" i="21"/>
  <c r="S711" i="21"/>
  <c r="AB711" i="21" s="1"/>
  <c r="J711" i="21"/>
  <c r="V1027" i="21"/>
  <c r="U1027" i="21"/>
  <c r="T1027" i="21"/>
  <c r="R1027" i="21"/>
  <c r="Q1027" i="21"/>
  <c r="N1027" i="21"/>
  <c r="M1027" i="21"/>
  <c r="L1027" i="21"/>
  <c r="I1027" i="21"/>
  <c r="H1027" i="21"/>
  <c r="G1027" i="21"/>
  <c r="S1026" i="21"/>
  <c r="AB1026" i="21" s="1"/>
  <c r="J1026" i="21"/>
  <c r="S1025" i="21"/>
  <c r="AB1025" i="21" s="1"/>
  <c r="J1025" i="21"/>
  <c r="S1024" i="21"/>
  <c r="AB1024" i="21" s="1"/>
  <c r="J1024" i="21"/>
  <c r="S1023" i="21"/>
  <c r="AB1023" i="21" s="1"/>
  <c r="J1023" i="21"/>
  <c r="S1022" i="21"/>
  <c r="AB1022" i="21" s="1"/>
  <c r="J1022" i="21"/>
  <c r="S1021" i="21"/>
  <c r="AB1021" i="21" s="1"/>
  <c r="J1021" i="21"/>
  <c r="S1020" i="21"/>
  <c r="AB1020" i="21" s="1"/>
  <c r="J1020" i="21"/>
  <c r="S1019" i="21"/>
  <c r="AB1019" i="21" s="1"/>
  <c r="J1019" i="21"/>
  <c r="S1018" i="21"/>
  <c r="AB1018" i="21" s="1"/>
  <c r="J1018" i="21"/>
  <c r="S1017" i="21"/>
  <c r="AB1017" i="21" s="1"/>
  <c r="J1017" i="21"/>
  <c r="S1016" i="21"/>
  <c r="J1016" i="21"/>
  <c r="S1015" i="21"/>
  <c r="AB1015" i="21" s="1"/>
  <c r="J1015" i="21"/>
  <c r="S1014" i="21"/>
  <c r="AB1014" i="21" s="1"/>
  <c r="J1014" i="21"/>
  <c r="S1013" i="21"/>
  <c r="AB1013" i="21" s="1"/>
  <c r="J1013" i="21"/>
  <c r="S1012" i="21"/>
  <c r="AB1012" i="21" s="1"/>
  <c r="J1012" i="21"/>
  <c r="S1011" i="21"/>
  <c r="AB1011" i="21" s="1"/>
  <c r="J1011" i="21"/>
  <c r="S1010" i="21"/>
  <c r="AB1010" i="21" s="1"/>
  <c r="J1010" i="21"/>
  <c r="S1009" i="21"/>
  <c r="AB1009" i="21" s="1"/>
  <c r="J1009" i="21"/>
  <c r="S1008" i="21"/>
  <c r="AB1008" i="21" s="1"/>
  <c r="J1008" i="21"/>
  <c r="S1007" i="21"/>
  <c r="J1007" i="21"/>
  <c r="S1006" i="21"/>
  <c r="AB1006" i="21" s="1"/>
  <c r="J1006" i="21"/>
  <c r="S1005" i="21"/>
  <c r="J1005" i="21"/>
  <c r="S1004" i="21"/>
  <c r="AB1004" i="21" s="1"/>
  <c r="J1004" i="21"/>
  <c r="S1003" i="21"/>
  <c r="AB1003" i="21" s="1"/>
  <c r="J1003" i="21"/>
  <c r="S1002" i="21"/>
  <c r="AB1002" i="21" s="1"/>
  <c r="J1002" i="21"/>
  <c r="S1001" i="21"/>
  <c r="AB1001" i="21" s="1"/>
  <c r="J1001" i="21"/>
  <c r="S1000" i="21"/>
  <c r="J1000" i="21"/>
  <c r="S999" i="21"/>
  <c r="AB999" i="21" s="1"/>
  <c r="J999" i="21"/>
  <c r="S998" i="21"/>
  <c r="AB998" i="21" s="1"/>
  <c r="J998" i="21"/>
  <c r="S997" i="21"/>
  <c r="AB997" i="21" s="1"/>
  <c r="J997" i="21"/>
  <c r="S996" i="21"/>
  <c r="AB996" i="21" s="1"/>
  <c r="J996" i="21"/>
  <c r="S995" i="21"/>
  <c r="AB995" i="21" s="1"/>
  <c r="J995" i="21"/>
  <c r="S994" i="21"/>
  <c r="AB994" i="21" s="1"/>
  <c r="J994" i="21"/>
  <c r="S993" i="21"/>
  <c r="AB993" i="21" s="1"/>
  <c r="J993" i="21"/>
  <c r="S992" i="21"/>
  <c r="AB992" i="21" s="1"/>
  <c r="J992" i="21"/>
  <c r="S991" i="21"/>
  <c r="AB991" i="21" s="1"/>
  <c r="J991" i="21"/>
  <c r="S990" i="21"/>
  <c r="AB990" i="21" s="1"/>
  <c r="J990" i="21"/>
  <c r="S989" i="21"/>
  <c r="AB989" i="21" s="1"/>
  <c r="J989" i="21"/>
  <c r="S988" i="21"/>
  <c r="AB988" i="21" s="1"/>
  <c r="J988" i="21"/>
  <c r="S987" i="21"/>
  <c r="AB987" i="21" s="1"/>
  <c r="J987" i="21"/>
  <c r="S986" i="21"/>
  <c r="AB986" i="21" s="1"/>
  <c r="J986" i="21"/>
  <c r="S985" i="21"/>
  <c r="AB985" i="21" s="1"/>
  <c r="J985" i="21"/>
  <c r="S984" i="21"/>
  <c r="AB984" i="21" s="1"/>
  <c r="J984" i="21"/>
  <c r="S983" i="21"/>
  <c r="AB983" i="21" s="1"/>
  <c r="J983" i="21"/>
  <c r="S982" i="21"/>
  <c r="AB982" i="21" s="1"/>
  <c r="J982" i="21"/>
  <c r="S981" i="21"/>
  <c r="AB981" i="21" s="1"/>
  <c r="J981" i="21"/>
  <c r="S980" i="21"/>
  <c r="AB980" i="21" s="1"/>
  <c r="J980" i="21"/>
  <c r="S979" i="21"/>
  <c r="AB979" i="21" s="1"/>
  <c r="J979" i="21"/>
  <c r="S978" i="21"/>
  <c r="AB978" i="21" s="1"/>
  <c r="J978" i="21"/>
  <c r="S977" i="21"/>
  <c r="AB977" i="21" s="1"/>
  <c r="J977" i="21"/>
  <c r="S976" i="21"/>
  <c r="AB976" i="21" s="1"/>
  <c r="J976" i="21"/>
  <c r="S975" i="21"/>
  <c r="AB975" i="21" s="1"/>
  <c r="J975" i="21"/>
  <c r="S974" i="21"/>
  <c r="AB974" i="21" s="1"/>
  <c r="J974" i="21"/>
  <c r="S973" i="21"/>
  <c r="AB973" i="21" s="1"/>
  <c r="J973" i="21"/>
  <c r="S972" i="21"/>
  <c r="AB972" i="21" s="1"/>
  <c r="J972" i="21"/>
  <c r="S971" i="21"/>
  <c r="AB971" i="21" s="1"/>
  <c r="J971" i="21"/>
  <c r="S970" i="21"/>
  <c r="AB970" i="21" s="1"/>
  <c r="J970" i="21"/>
  <c r="S969" i="21"/>
  <c r="AB969" i="21" s="1"/>
  <c r="J969" i="21"/>
  <c r="S968" i="21"/>
  <c r="AB968" i="21" s="1"/>
  <c r="J968" i="21"/>
  <c r="S967" i="21"/>
  <c r="AB967" i="21" s="1"/>
  <c r="J967" i="21"/>
  <c r="S966" i="21"/>
  <c r="AB966" i="21" s="1"/>
  <c r="J966" i="21"/>
  <c r="S965" i="21"/>
  <c r="AB965" i="21" s="1"/>
  <c r="J965" i="21"/>
  <c r="S964" i="21"/>
  <c r="AB964" i="21" s="1"/>
  <c r="J964" i="21"/>
  <c r="S963" i="21"/>
  <c r="AB963" i="21" s="1"/>
  <c r="J963" i="21"/>
  <c r="S962" i="21"/>
  <c r="AB962" i="21" s="1"/>
  <c r="J962" i="21"/>
  <c r="S961" i="21"/>
  <c r="AB961" i="21" s="1"/>
  <c r="J961" i="21"/>
  <c r="S960" i="21"/>
  <c r="AB960" i="21" s="1"/>
  <c r="J960" i="21"/>
  <c r="S959" i="21"/>
  <c r="AB959" i="21" s="1"/>
  <c r="J959" i="21"/>
  <c r="S958" i="21"/>
  <c r="AB958" i="21" s="1"/>
  <c r="J958" i="21"/>
  <c r="S957" i="21"/>
  <c r="AB957" i="21" s="1"/>
  <c r="J957" i="21"/>
  <c r="S956" i="21"/>
  <c r="AB956" i="21" s="1"/>
  <c r="J956" i="21"/>
  <c r="S955" i="21"/>
  <c r="AB955" i="21" s="1"/>
  <c r="J955" i="21"/>
  <c r="S954" i="21"/>
  <c r="AB954" i="21" s="1"/>
  <c r="J954" i="21"/>
  <c r="S953" i="21"/>
  <c r="AB953" i="21" s="1"/>
  <c r="J953" i="21"/>
  <c r="S952" i="21"/>
  <c r="AB952" i="21" s="1"/>
  <c r="J952" i="21"/>
  <c r="S951" i="21"/>
  <c r="AB951" i="21" s="1"/>
  <c r="J951" i="21"/>
  <c r="S950" i="21"/>
  <c r="AB950" i="21" s="1"/>
  <c r="J950" i="21"/>
  <c r="S949" i="21"/>
  <c r="AB949" i="21" s="1"/>
  <c r="J949" i="21"/>
  <c r="S948" i="21"/>
  <c r="AB948" i="21" s="1"/>
  <c r="J948" i="21"/>
  <c r="S947" i="21"/>
  <c r="AB947" i="21" s="1"/>
  <c r="J947" i="21"/>
  <c r="S946" i="21"/>
  <c r="AB946" i="21" s="1"/>
  <c r="J946" i="21"/>
  <c r="S945" i="21"/>
  <c r="AB945" i="21" s="1"/>
  <c r="J945" i="21"/>
  <c r="S944" i="21"/>
  <c r="AB944" i="21" s="1"/>
  <c r="J944" i="21"/>
  <c r="S943" i="21"/>
  <c r="AB943" i="21" s="1"/>
  <c r="J943" i="21"/>
  <c r="S942" i="21"/>
  <c r="AB942" i="21" s="1"/>
  <c r="J942" i="21"/>
  <c r="S941" i="21"/>
  <c r="AB941" i="21" s="1"/>
  <c r="J941" i="21"/>
  <c r="S940" i="21"/>
  <c r="AB940" i="21" s="1"/>
  <c r="J940" i="21"/>
  <c r="V938" i="21"/>
  <c r="U938" i="21"/>
  <c r="T938" i="21"/>
  <c r="R938" i="21"/>
  <c r="Q938" i="21"/>
  <c r="N938" i="21"/>
  <c r="M938" i="21"/>
  <c r="L938" i="21"/>
  <c r="I938" i="21"/>
  <c r="H938" i="21"/>
  <c r="G938" i="21"/>
  <c r="S937" i="21"/>
  <c r="AB937" i="21" s="1"/>
  <c r="J937" i="21"/>
  <c r="S936" i="21"/>
  <c r="AB936" i="21" s="1"/>
  <c r="J936" i="21"/>
  <c r="S935" i="21"/>
  <c r="AB935" i="21" s="1"/>
  <c r="J935" i="21"/>
  <c r="S934" i="21"/>
  <c r="AB934" i="21" s="1"/>
  <c r="J934" i="21"/>
  <c r="S933" i="21"/>
  <c r="AB933" i="21" s="1"/>
  <c r="J933" i="21"/>
  <c r="S932" i="21"/>
  <c r="AB932" i="21" s="1"/>
  <c r="J932" i="21"/>
  <c r="S931" i="21"/>
  <c r="AB931" i="21" s="1"/>
  <c r="J931" i="21"/>
  <c r="S930" i="21"/>
  <c r="AB930" i="21" s="1"/>
  <c r="J930" i="21"/>
  <c r="S929" i="21"/>
  <c r="AB929" i="21" s="1"/>
  <c r="J929" i="21"/>
  <c r="S928" i="21"/>
  <c r="AB928" i="21" s="1"/>
  <c r="J928" i="21"/>
  <c r="S927" i="21"/>
  <c r="AB927" i="21" s="1"/>
  <c r="J927" i="21"/>
  <c r="S926" i="21"/>
  <c r="AB926" i="21" s="1"/>
  <c r="J926" i="21"/>
  <c r="S925" i="21"/>
  <c r="AB925" i="21" s="1"/>
  <c r="J925" i="21"/>
  <c r="S924" i="21"/>
  <c r="AB924" i="21" s="1"/>
  <c r="J924" i="21"/>
  <c r="S923" i="21"/>
  <c r="AB923" i="21" s="1"/>
  <c r="J923" i="21"/>
  <c r="S922" i="21"/>
  <c r="AB922" i="21" s="1"/>
  <c r="J922" i="21"/>
  <c r="S921" i="21"/>
  <c r="AB921" i="21" s="1"/>
  <c r="J921" i="21"/>
  <c r="S920" i="21"/>
  <c r="AB920" i="21" s="1"/>
  <c r="J920" i="21"/>
  <c r="S919" i="21"/>
  <c r="AB919" i="21" s="1"/>
  <c r="J919" i="21"/>
  <c r="S918" i="21"/>
  <c r="AB918" i="21" s="1"/>
  <c r="J918" i="21"/>
  <c r="S917" i="21"/>
  <c r="AB917" i="21" s="1"/>
  <c r="J917" i="21"/>
  <c r="S916" i="21"/>
  <c r="AB916" i="21" s="1"/>
  <c r="J916" i="21"/>
  <c r="S915" i="21"/>
  <c r="AB915" i="21" s="1"/>
  <c r="J915" i="21"/>
  <c r="S914" i="21"/>
  <c r="AB914" i="21" s="1"/>
  <c r="J914" i="21"/>
  <c r="S913" i="21"/>
  <c r="AB913" i="21" s="1"/>
  <c r="J913" i="21"/>
  <c r="S912" i="21"/>
  <c r="AB912" i="21" s="1"/>
  <c r="J912" i="21"/>
  <c r="S911" i="21"/>
  <c r="AB911" i="21" s="1"/>
  <c r="J911" i="21"/>
  <c r="S910" i="21"/>
  <c r="AB910" i="21" s="1"/>
  <c r="J910" i="21"/>
  <c r="S909" i="21"/>
  <c r="AB909" i="21" s="1"/>
  <c r="J909" i="21"/>
  <c r="S908" i="21"/>
  <c r="AB908" i="21" s="1"/>
  <c r="J908" i="21"/>
  <c r="S907" i="21"/>
  <c r="AB907" i="21" s="1"/>
  <c r="J907" i="21"/>
  <c r="S906" i="21"/>
  <c r="AB906" i="21" s="1"/>
  <c r="J906" i="21"/>
  <c r="S905" i="21"/>
  <c r="AB905" i="21" s="1"/>
  <c r="J905" i="21"/>
  <c r="S904" i="21"/>
  <c r="AB904" i="21" s="1"/>
  <c r="J904" i="21"/>
  <c r="S903" i="21"/>
  <c r="AB903" i="21" s="1"/>
  <c r="J903" i="21"/>
  <c r="S902" i="21"/>
  <c r="AB902" i="21" s="1"/>
  <c r="J902" i="21"/>
  <c r="S901" i="21"/>
  <c r="AB901" i="21" s="1"/>
  <c r="J901" i="21"/>
  <c r="S900" i="21"/>
  <c r="AB900" i="21" s="1"/>
  <c r="J900" i="21"/>
  <c r="S899" i="21"/>
  <c r="AB899" i="21" s="1"/>
  <c r="J899" i="21"/>
  <c r="S898" i="21"/>
  <c r="AB898" i="21" s="1"/>
  <c r="J898" i="21"/>
  <c r="S897" i="21"/>
  <c r="AB897" i="21" s="1"/>
  <c r="J897" i="21"/>
  <c r="S896" i="21"/>
  <c r="AB896" i="21" s="1"/>
  <c r="J896" i="21"/>
  <c r="S895" i="21"/>
  <c r="AB895" i="21" s="1"/>
  <c r="J895" i="21"/>
  <c r="S894" i="21"/>
  <c r="AB894" i="21" s="1"/>
  <c r="J894" i="21"/>
  <c r="S893" i="21"/>
  <c r="AB893" i="21" s="1"/>
  <c r="J893" i="21"/>
  <c r="S892" i="21"/>
  <c r="AB892" i="21" s="1"/>
  <c r="J892" i="21"/>
  <c r="S891" i="21"/>
  <c r="AB891" i="21" s="1"/>
  <c r="J891" i="21"/>
  <c r="V662" i="21"/>
  <c r="U662" i="21"/>
  <c r="T662" i="21"/>
  <c r="R662" i="21"/>
  <c r="Q662" i="21"/>
  <c r="N662" i="21"/>
  <c r="M662" i="21"/>
  <c r="L662" i="21"/>
  <c r="I662" i="21"/>
  <c r="G662" i="21"/>
  <c r="S661" i="21"/>
  <c r="S660" i="21"/>
  <c r="S659" i="21"/>
  <c r="H659" i="21" s="1"/>
  <c r="S658" i="21"/>
  <c r="S657" i="21"/>
  <c r="H657" i="21" s="1"/>
  <c r="X657" i="21" s="1"/>
  <c r="S656" i="21"/>
  <c r="S655" i="21"/>
  <c r="S654" i="21"/>
  <c r="S653" i="21"/>
  <c r="S652" i="21"/>
  <c r="S651" i="21"/>
  <c r="H651" i="21" s="1"/>
  <c r="S650" i="21"/>
  <c r="S649" i="21"/>
  <c r="S648" i="21"/>
  <c r="S647" i="21"/>
  <c r="S646" i="21"/>
  <c r="S645" i="21"/>
  <c r="S644" i="21"/>
  <c r="S643" i="21"/>
  <c r="S642" i="21"/>
  <c r="S641" i="21"/>
  <c r="S640" i="21"/>
  <c r="S639" i="21"/>
  <c r="S638" i="21"/>
  <c r="S637" i="21"/>
  <c r="S636" i="21"/>
  <c r="S635" i="21"/>
  <c r="H635" i="21" s="1"/>
  <c r="S634" i="21"/>
  <c r="S633" i="21"/>
  <c r="S632" i="21"/>
  <c r="S631" i="21"/>
  <c r="S630" i="21"/>
  <c r="S629" i="21"/>
  <c r="S628" i="21"/>
  <c r="S627" i="21"/>
  <c r="S626" i="21"/>
  <c r="S625" i="21"/>
  <c r="S624" i="21"/>
  <c r="S623" i="21"/>
  <c r="S622" i="21"/>
  <c r="S621" i="21"/>
  <c r="S620" i="21"/>
  <c r="S619" i="21"/>
  <c r="S618" i="21"/>
  <c r="S617" i="21"/>
  <c r="S616" i="21"/>
  <c r="S615" i="21"/>
  <c r="S614" i="21"/>
  <c r="S613" i="21"/>
  <c r="S612" i="21"/>
  <c r="S611" i="21"/>
  <c r="S610" i="21"/>
  <c r="S609" i="21"/>
  <c r="S608" i="21"/>
  <c r="S607" i="21"/>
  <c r="S606" i="21"/>
  <c r="S605" i="21"/>
  <c r="S604" i="21"/>
  <c r="S603" i="21"/>
  <c r="S602" i="21"/>
  <c r="S601" i="21"/>
  <c r="S600" i="21"/>
  <c r="S599" i="21"/>
  <c r="S598" i="21"/>
  <c r="S597" i="21"/>
  <c r="S596" i="21"/>
  <c r="S595" i="21"/>
  <c r="S594" i="21"/>
  <c r="S593" i="21"/>
  <c r="S592" i="21"/>
  <c r="S591" i="21"/>
  <c r="S590" i="21"/>
  <c r="S589" i="21"/>
  <c r="S588" i="21"/>
  <c r="S587" i="21"/>
  <c r="S586" i="21"/>
  <c r="S585" i="21"/>
  <c r="S584" i="21"/>
  <c r="S583" i="21"/>
  <c r="S582" i="21"/>
  <c r="S581" i="21"/>
  <c r="V579" i="21"/>
  <c r="U579" i="21"/>
  <c r="T579" i="21"/>
  <c r="R579" i="21"/>
  <c r="Q579" i="21"/>
  <c r="N579" i="21"/>
  <c r="M579" i="21"/>
  <c r="L579" i="21"/>
  <c r="I579" i="21"/>
  <c r="G579" i="21"/>
  <c r="S578" i="21"/>
  <c r="S577" i="21"/>
  <c r="S576" i="21"/>
  <c r="S575" i="21"/>
  <c r="S574" i="21"/>
  <c r="S573" i="21"/>
  <c r="S572" i="21"/>
  <c r="S571" i="21"/>
  <c r="S570" i="21"/>
  <c r="S569" i="21"/>
  <c r="S568" i="21"/>
  <c r="S567" i="21"/>
  <c r="S566" i="21"/>
  <c r="S565" i="21"/>
  <c r="S564" i="21"/>
  <c r="S563" i="21"/>
  <c r="S562" i="21"/>
  <c r="S561" i="21"/>
  <c r="S560" i="21"/>
  <c r="S559" i="21"/>
  <c r="S558" i="21"/>
  <c r="S557" i="21"/>
  <c r="S556" i="21"/>
  <c r="S555" i="21"/>
  <c r="S554" i="21"/>
  <c r="S553" i="21"/>
  <c r="S552" i="21"/>
  <c r="S551" i="21"/>
  <c r="S550" i="21"/>
  <c r="S549" i="21"/>
  <c r="S548" i="21"/>
  <c r="S547" i="21"/>
  <c r="S546" i="21"/>
  <c r="S545" i="21"/>
  <c r="S544" i="21"/>
  <c r="S543" i="21"/>
  <c r="S542" i="21"/>
  <c r="S541" i="21"/>
  <c r="S540" i="21"/>
  <c r="S539" i="21"/>
  <c r="S538" i="21"/>
  <c r="S537" i="21"/>
  <c r="S536" i="21"/>
  <c r="S535" i="21"/>
  <c r="S534" i="21"/>
  <c r="S533" i="21"/>
  <c r="S532" i="21"/>
  <c r="V483" i="21"/>
  <c r="U483" i="21"/>
  <c r="T483" i="21"/>
  <c r="R483" i="21"/>
  <c r="Q483" i="21"/>
  <c r="N483" i="21"/>
  <c r="M483" i="21"/>
  <c r="L483" i="21"/>
  <c r="I483" i="21"/>
  <c r="G483" i="21"/>
  <c r="S482" i="21"/>
  <c r="S481" i="21"/>
  <c r="S480" i="21"/>
  <c r="S479" i="21"/>
  <c r="S478" i="21"/>
  <c r="S477" i="21"/>
  <c r="S476" i="21"/>
  <c r="S475" i="21"/>
  <c r="S474" i="21"/>
  <c r="S473" i="21"/>
  <c r="S472" i="21"/>
  <c r="S471" i="21"/>
  <c r="S470" i="21"/>
  <c r="S469" i="21"/>
  <c r="S468" i="21"/>
  <c r="S467" i="21"/>
  <c r="S466" i="21"/>
  <c r="S465" i="21"/>
  <c r="S464" i="21"/>
  <c r="S463" i="21"/>
  <c r="S462" i="21"/>
  <c r="S461" i="21"/>
  <c r="S460" i="21"/>
  <c r="S459" i="21"/>
  <c r="S458" i="21"/>
  <c r="S457" i="21"/>
  <c r="S456" i="21"/>
  <c r="S455" i="21"/>
  <c r="S454" i="21"/>
  <c r="S453" i="21"/>
  <c r="S452" i="21"/>
  <c r="S451" i="21"/>
  <c r="S450" i="21"/>
  <c r="S449" i="21"/>
  <c r="S448" i="21"/>
  <c r="S447" i="21"/>
  <c r="S446" i="21"/>
  <c r="S445" i="21"/>
  <c r="S444" i="21"/>
  <c r="S443" i="21"/>
  <c r="S442" i="21"/>
  <c r="S441" i="21"/>
  <c r="S440" i="21"/>
  <c r="S439" i="21"/>
  <c r="S438" i="21"/>
  <c r="S437" i="21"/>
  <c r="S436" i="21"/>
  <c r="S435" i="21"/>
  <c r="S434" i="21"/>
  <c r="S433" i="21"/>
  <c r="S432" i="21"/>
  <c r="S431" i="21"/>
  <c r="S430" i="21"/>
  <c r="S429" i="21"/>
  <c r="S428" i="21"/>
  <c r="S427" i="21"/>
  <c r="S426" i="21"/>
  <c r="S425" i="21"/>
  <c r="S424" i="21"/>
  <c r="S423" i="21"/>
  <c r="S422" i="21"/>
  <c r="S421" i="21"/>
  <c r="S420" i="21"/>
  <c r="S419" i="21"/>
  <c r="S418" i="21"/>
  <c r="S417" i="21"/>
  <c r="S416" i="21"/>
  <c r="S415" i="21"/>
  <c r="S414" i="21"/>
  <c r="S413" i="21"/>
  <c r="S412" i="21"/>
  <c r="S411" i="21"/>
  <c r="S410" i="21"/>
  <c r="S409" i="21"/>
  <c r="S408" i="21"/>
  <c r="S407" i="21"/>
  <c r="S406" i="21"/>
  <c r="S405" i="21"/>
  <c r="S404" i="21"/>
  <c r="S403" i="21"/>
  <c r="V401" i="21"/>
  <c r="U401" i="21"/>
  <c r="T401" i="21"/>
  <c r="R401" i="21"/>
  <c r="Q401" i="21"/>
  <c r="N401" i="21"/>
  <c r="M401" i="21"/>
  <c r="L401" i="21"/>
  <c r="I401" i="21"/>
  <c r="G401" i="21"/>
  <c r="S400" i="21"/>
  <c r="S399" i="21"/>
  <c r="S398" i="21"/>
  <c r="S397" i="21"/>
  <c r="S396" i="21"/>
  <c r="S395" i="21"/>
  <c r="S394" i="21"/>
  <c r="S393" i="21"/>
  <c r="S392" i="21"/>
  <c r="S391" i="21"/>
  <c r="S390" i="21"/>
  <c r="S389" i="21"/>
  <c r="S388" i="21"/>
  <c r="S387" i="21"/>
  <c r="S386" i="21"/>
  <c r="S385" i="21"/>
  <c r="S384" i="21"/>
  <c r="S383" i="21"/>
  <c r="S382" i="21"/>
  <c r="S381" i="21"/>
  <c r="S380" i="21"/>
  <c r="S379" i="21"/>
  <c r="S378" i="21"/>
  <c r="S377" i="21"/>
  <c r="S376" i="21"/>
  <c r="S375" i="21"/>
  <c r="S374" i="21"/>
  <c r="S373" i="21"/>
  <c r="S372" i="21"/>
  <c r="S371" i="21"/>
  <c r="S370" i="21"/>
  <c r="S369" i="21"/>
  <c r="S368" i="21"/>
  <c r="S367" i="21"/>
  <c r="S366" i="21"/>
  <c r="S365" i="21"/>
  <c r="S364" i="21"/>
  <c r="S363" i="21"/>
  <c r="S362" i="21"/>
  <c r="S361" i="21"/>
  <c r="S360" i="21"/>
  <c r="S359" i="21"/>
  <c r="S358" i="21"/>
  <c r="S357" i="21"/>
  <c r="S356" i="21"/>
  <c r="S355" i="21"/>
  <c r="S354" i="21"/>
  <c r="V305" i="21"/>
  <c r="U305" i="21"/>
  <c r="T305" i="21"/>
  <c r="R305" i="21"/>
  <c r="Q305" i="21"/>
  <c r="N305" i="21"/>
  <c r="M305" i="21"/>
  <c r="L305" i="21"/>
  <c r="I305" i="21"/>
  <c r="G305" i="21"/>
  <c r="S304" i="21"/>
  <c r="S303" i="21"/>
  <c r="S302" i="21"/>
  <c r="S301" i="21"/>
  <c r="S300" i="21"/>
  <c r="S299" i="21"/>
  <c r="S298" i="21"/>
  <c r="S297" i="21"/>
  <c r="S296" i="21"/>
  <c r="S295" i="21"/>
  <c r="S294" i="21"/>
  <c r="S293" i="21"/>
  <c r="S292" i="21"/>
  <c r="S291" i="21"/>
  <c r="S290" i="21"/>
  <c r="S289" i="21"/>
  <c r="S288" i="21"/>
  <c r="S287" i="21"/>
  <c r="S286" i="21"/>
  <c r="S285" i="21"/>
  <c r="S284" i="21"/>
  <c r="S283" i="21"/>
  <c r="S282" i="21"/>
  <c r="S281" i="21"/>
  <c r="S280" i="21"/>
  <c r="S279" i="21"/>
  <c r="S278" i="21"/>
  <c r="S277" i="21"/>
  <c r="S276" i="21"/>
  <c r="S275" i="21"/>
  <c r="S274" i="21"/>
  <c r="S273" i="21"/>
  <c r="S272" i="21"/>
  <c r="S271" i="21"/>
  <c r="S270" i="21"/>
  <c r="S269" i="21"/>
  <c r="S268" i="21"/>
  <c r="S267" i="21"/>
  <c r="S266" i="21"/>
  <c r="S265" i="21"/>
  <c r="S264" i="21"/>
  <c r="S263" i="21"/>
  <c r="S262" i="21"/>
  <c r="S261" i="21"/>
  <c r="S260" i="21"/>
  <c r="S259" i="21"/>
  <c r="S258" i="21"/>
  <c r="S257" i="21"/>
  <c r="S256" i="21"/>
  <c r="S255" i="21"/>
  <c r="S254" i="21"/>
  <c r="S253" i="21"/>
  <c r="S252" i="21"/>
  <c r="S251" i="21"/>
  <c r="S250" i="21"/>
  <c r="S249" i="21"/>
  <c r="S248" i="21"/>
  <c r="S247" i="21"/>
  <c r="S246" i="21"/>
  <c r="S245" i="21"/>
  <c r="S244" i="21"/>
  <c r="S243" i="21"/>
  <c r="S242" i="21"/>
  <c r="S241" i="21"/>
  <c r="S240" i="21"/>
  <c r="S239" i="21"/>
  <c r="S238" i="21"/>
  <c r="S237" i="21"/>
  <c r="S236" i="21"/>
  <c r="S235" i="21"/>
  <c r="S234" i="21"/>
  <c r="S233" i="21"/>
  <c r="S232" i="21"/>
  <c r="S231" i="21"/>
  <c r="S230" i="21"/>
  <c r="S229" i="21"/>
  <c r="S228" i="21"/>
  <c r="S227" i="21"/>
  <c r="S226" i="21"/>
  <c r="S225" i="21"/>
  <c r="V223" i="21"/>
  <c r="U223" i="21"/>
  <c r="T223" i="21"/>
  <c r="R223" i="21"/>
  <c r="Q223" i="21"/>
  <c r="N223" i="21"/>
  <c r="M223" i="21"/>
  <c r="L223" i="21"/>
  <c r="I223" i="21"/>
  <c r="G223" i="21"/>
  <c r="S222" i="21"/>
  <c r="S221" i="21"/>
  <c r="S220" i="21"/>
  <c r="S219" i="21"/>
  <c r="S218" i="21"/>
  <c r="S217" i="21"/>
  <c r="S216" i="21"/>
  <c r="S215" i="21"/>
  <c r="S214" i="21"/>
  <c r="S213" i="21"/>
  <c r="S212" i="21"/>
  <c r="S211" i="21"/>
  <c r="S210" i="21"/>
  <c r="S209" i="21"/>
  <c r="S208" i="21"/>
  <c r="S207" i="21"/>
  <c r="S206" i="21"/>
  <c r="S205" i="21"/>
  <c r="S204" i="21"/>
  <c r="S203" i="21"/>
  <c r="S202" i="21"/>
  <c r="S201" i="21"/>
  <c r="S200" i="21"/>
  <c r="S199" i="21"/>
  <c r="S198" i="21"/>
  <c r="S197" i="21"/>
  <c r="S196" i="21"/>
  <c r="S195" i="21"/>
  <c r="S194" i="21"/>
  <c r="S193" i="21"/>
  <c r="S192" i="21"/>
  <c r="S191" i="21"/>
  <c r="S190" i="21"/>
  <c r="S189" i="21"/>
  <c r="S188" i="21"/>
  <c r="S187" i="21"/>
  <c r="S186" i="21"/>
  <c r="S185" i="21"/>
  <c r="S184" i="21"/>
  <c r="S183" i="21"/>
  <c r="S182" i="21"/>
  <c r="S181" i="21"/>
  <c r="S180" i="21"/>
  <c r="S179" i="21"/>
  <c r="S178" i="21"/>
  <c r="S177" i="21"/>
  <c r="S176" i="21"/>
  <c r="V174" i="21"/>
  <c r="U174" i="21"/>
  <c r="T174" i="21"/>
  <c r="R174" i="21"/>
  <c r="Q174" i="21"/>
  <c r="N174" i="21"/>
  <c r="M174" i="21"/>
  <c r="I174" i="21"/>
  <c r="H174" i="21"/>
  <c r="G174" i="21"/>
  <c r="V173" i="21"/>
  <c r="U173" i="21"/>
  <c r="T173" i="21"/>
  <c r="R173" i="21"/>
  <c r="Q173" i="21"/>
  <c r="N173" i="21"/>
  <c r="M173" i="21"/>
  <c r="I173" i="21"/>
  <c r="H173" i="21"/>
  <c r="G173" i="21"/>
  <c r="V172" i="21"/>
  <c r="U172" i="21"/>
  <c r="T172" i="21"/>
  <c r="R172" i="21"/>
  <c r="Q172" i="21"/>
  <c r="N172" i="21"/>
  <c r="M172" i="21"/>
  <c r="I172" i="21"/>
  <c r="H172" i="21"/>
  <c r="G172" i="21"/>
  <c r="V171" i="21"/>
  <c r="U171" i="21"/>
  <c r="T171" i="21"/>
  <c r="R171" i="21"/>
  <c r="Q171" i="21"/>
  <c r="N171" i="21"/>
  <c r="M171" i="21"/>
  <c r="I171" i="21"/>
  <c r="H171" i="21"/>
  <c r="G171" i="21"/>
  <c r="V170" i="21"/>
  <c r="U170" i="21"/>
  <c r="T170" i="21"/>
  <c r="R170" i="21"/>
  <c r="Q170" i="21"/>
  <c r="N170" i="21"/>
  <c r="M170" i="21"/>
  <c r="I170" i="21"/>
  <c r="H170" i="21"/>
  <c r="G170" i="21"/>
  <c r="V169" i="21"/>
  <c r="U169" i="21"/>
  <c r="T169" i="21"/>
  <c r="R169" i="21"/>
  <c r="Q169" i="21"/>
  <c r="N169" i="21"/>
  <c r="M169" i="21"/>
  <c r="I169" i="21"/>
  <c r="H169" i="21"/>
  <c r="G169" i="21"/>
  <c r="V168" i="21"/>
  <c r="U168" i="21"/>
  <c r="T168" i="21"/>
  <c r="R168" i="21"/>
  <c r="Q168" i="21"/>
  <c r="N168" i="21"/>
  <c r="M168" i="21"/>
  <c r="I168" i="21"/>
  <c r="H168" i="21"/>
  <c r="G168" i="21"/>
  <c r="V167" i="21"/>
  <c r="U167" i="21"/>
  <c r="T167" i="21"/>
  <c r="R167" i="21"/>
  <c r="Q167" i="21"/>
  <c r="N167" i="21"/>
  <c r="M167" i="21"/>
  <c r="I167" i="21"/>
  <c r="H167" i="21"/>
  <c r="G167" i="21"/>
  <c r="V166" i="21"/>
  <c r="U166" i="21"/>
  <c r="T166" i="21"/>
  <c r="R166" i="21"/>
  <c r="Q166" i="21"/>
  <c r="N166" i="21"/>
  <c r="M166" i="21"/>
  <c r="I166" i="21"/>
  <c r="H166" i="21"/>
  <c r="G166" i="21"/>
  <c r="V165" i="21"/>
  <c r="U165" i="21"/>
  <c r="T165" i="21"/>
  <c r="R165" i="21"/>
  <c r="Q165" i="21"/>
  <c r="N165" i="21"/>
  <c r="M165" i="21"/>
  <c r="I165" i="21"/>
  <c r="H165" i="21"/>
  <c r="G165" i="21"/>
  <c r="V164" i="21"/>
  <c r="U164" i="21"/>
  <c r="T164" i="21"/>
  <c r="R164" i="21"/>
  <c r="Q164" i="21"/>
  <c r="N164" i="21"/>
  <c r="M164" i="21"/>
  <c r="I164" i="21"/>
  <c r="H164" i="21"/>
  <c r="G164" i="21"/>
  <c r="V163" i="21"/>
  <c r="U163" i="21"/>
  <c r="T163" i="21"/>
  <c r="R163" i="21"/>
  <c r="Q163" i="21"/>
  <c r="N163" i="21"/>
  <c r="M163" i="21"/>
  <c r="I163" i="21"/>
  <c r="H163" i="21"/>
  <c r="G163" i="21"/>
  <c r="V162" i="21"/>
  <c r="U162" i="21"/>
  <c r="T162" i="21"/>
  <c r="R162" i="21"/>
  <c r="Q162" i="21"/>
  <c r="N162" i="21"/>
  <c r="M162" i="21"/>
  <c r="I162" i="21"/>
  <c r="H162" i="21"/>
  <c r="G162" i="21"/>
  <c r="V161" i="21"/>
  <c r="U161" i="21"/>
  <c r="T161" i="21"/>
  <c r="R161" i="21"/>
  <c r="Q161" i="21"/>
  <c r="N161" i="21"/>
  <c r="M161" i="21"/>
  <c r="I161" i="21"/>
  <c r="H161" i="21"/>
  <c r="G161" i="21"/>
  <c r="V160" i="21"/>
  <c r="U160" i="21"/>
  <c r="T160" i="21"/>
  <c r="R160" i="21"/>
  <c r="Q160" i="21"/>
  <c r="N160" i="21"/>
  <c r="M160" i="21"/>
  <c r="I160" i="21"/>
  <c r="H160" i="21"/>
  <c r="G160" i="21"/>
  <c r="V159" i="21"/>
  <c r="U159" i="21"/>
  <c r="T159" i="21"/>
  <c r="R159" i="21"/>
  <c r="Q159" i="21"/>
  <c r="N159" i="21"/>
  <c r="M159" i="21"/>
  <c r="I159" i="21"/>
  <c r="H159" i="21"/>
  <c r="G159" i="21"/>
  <c r="V158" i="21"/>
  <c r="U158" i="21"/>
  <c r="T158" i="21"/>
  <c r="R158" i="21"/>
  <c r="Q158" i="21"/>
  <c r="N158" i="21"/>
  <c r="M158" i="21"/>
  <c r="I158" i="21"/>
  <c r="H158" i="21"/>
  <c r="G158" i="21"/>
  <c r="V157" i="21"/>
  <c r="U157" i="21"/>
  <c r="T157" i="21"/>
  <c r="R157" i="21"/>
  <c r="Q157" i="21"/>
  <c r="N157" i="21"/>
  <c r="M157" i="21"/>
  <c r="I157" i="21"/>
  <c r="H157" i="21"/>
  <c r="G157" i="21"/>
  <c r="V156" i="21"/>
  <c r="U156" i="21"/>
  <c r="T156" i="21"/>
  <c r="R156" i="21"/>
  <c r="Q156" i="21"/>
  <c r="N156" i="21"/>
  <c r="M156" i="21"/>
  <c r="I156" i="21"/>
  <c r="H156" i="21"/>
  <c r="G156" i="21"/>
  <c r="V155" i="21"/>
  <c r="U155" i="21"/>
  <c r="T155" i="21"/>
  <c r="R155" i="21"/>
  <c r="Q155" i="21"/>
  <c r="N155" i="21"/>
  <c r="M155" i="21"/>
  <c r="I155" i="21"/>
  <c r="H155" i="21"/>
  <c r="G155" i="21"/>
  <c r="V154" i="21"/>
  <c r="U154" i="21"/>
  <c r="T154" i="21"/>
  <c r="R154" i="21"/>
  <c r="Q154" i="21"/>
  <c r="N154" i="21"/>
  <c r="M154" i="21"/>
  <c r="I154" i="21"/>
  <c r="H154" i="21"/>
  <c r="G154" i="21"/>
  <c r="V153" i="21"/>
  <c r="U153" i="21"/>
  <c r="T153" i="21"/>
  <c r="R153" i="21"/>
  <c r="Q153" i="21"/>
  <c r="N153" i="21"/>
  <c r="M153" i="21"/>
  <c r="I153" i="21"/>
  <c r="H153" i="21"/>
  <c r="G153" i="21"/>
  <c r="V152" i="21"/>
  <c r="U152" i="21"/>
  <c r="T152" i="21"/>
  <c r="R152" i="21"/>
  <c r="Q152" i="21"/>
  <c r="N152" i="21"/>
  <c r="M152" i="21"/>
  <c r="I152" i="21"/>
  <c r="H152" i="21"/>
  <c r="G152" i="21"/>
  <c r="V151" i="21"/>
  <c r="U151" i="21"/>
  <c r="T151" i="21"/>
  <c r="R151" i="21"/>
  <c r="Q151" i="21"/>
  <c r="N151" i="21"/>
  <c r="M151" i="21"/>
  <c r="I151" i="21"/>
  <c r="H151" i="21"/>
  <c r="G151" i="21"/>
  <c r="V150" i="21"/>
  <c r="U150" i="21"/>
  <c r="T150" i="21"/>
  <c r="R150" i="21"/>
  <c r="Q150" i="21"/>
  <c r="N150" i="21"/>
  <c r="M150" i="21"/>
  <c r="I150" i="21"/>
  <c r="H150" i="21"/>
  <c r="G150" i="21"/>
  <c r="V149" i="21"/>
  <c r="U149" i="21"/>
  <c r="T149" i="21"/>
  <c r="R149" i="21"/>
  <c r="Q149" i="21"/>
  <c r="N149" i="21"/>
  <c r="M149" i="21"/>
  <c r="I149" i="21"/>
  <c r="H149" i="21"/>
  <c r="G149" i="21"/>
  <c r="V148" i="21"/>
  <c r="U148" i="21"/>
  <c r="T148" i="21"/>
  <c r="R148" i="21"/>
  <c r="Q148" i="21"/>
  <c r="N148" i="21"/>
  <c r="M148" i="21"/>
  <c r="I148" i="21"/>
  <c r="H148" i="21"/>
  <c r="G148" i="21"/>
  <c r="V147" i="21"/>
  <c r="U147" i="21"/>
  <c r="T147" i="21"/>
  <c r="R147" i="21"/>
  <c r="Q147" i="21"/>
  <c r="N147" i="21"/>
  <c r="M147" i="21"/>
  <c r="I147" i="21"/>
  <c r="H147" i="21"/>
  <c r="G147" i="21"/>
  <c r="V146" i="21"/>
  <c r="U146" i="21"/>
  <c r="T146" i="21"/>
  <c r="R146" i="21"/>
  <c r="Q146" i="21"/>
  <c r="N146" i="21"/>
  <c r="M146" i="21"/>
  <c r="I146" i="21"/>
  <c r="H146" i="21"/>
  <c r="G146" i="21"/>
  <c r="V145" i="21"/>
  <c r="U145" i="21"/>
  <c r="T145" i="21"/>
  <c r="R145" i="21"/>
  <c r="Q145" i="21"/>
  <c r="N145" i="21"/>
  <c r="M145" i="21"/>
  <c r="I145" i="21"/>
  <c r="H145" i="21"/>
  <c r="G145" i="21"/>
  <c r="V144" i="21"/>
  <c r="U144" i="21"/>
  <c r="T144" i="21"/>
  <c r="R144" i="21"/>
  <c r="Q144" i="21"/>
  <c r="N144" i="21"/>
  <c r="M144" i="21"/>
  <c r="I144" i="21"/>
  <c r="H144" i="21"/>
  <c r="G144" i="21"/>
  <c r="V143" i="21"/>
  <c r="U143" i="21"/>
  <c r="T143" i="21"/>
  <c r="R143" i="21"/>
  <c r="Q143" i="21"/>
  <c r="N143" i="21"/>
  <c r="M143" i="21"/>
  <c r="I143" i="21"/>
  <c r="H143" i="21"/>
  <c r="G143" i="21"/>
  <c r="V142" i="21"/>
  <c r="U142" i="21"/>
  <c r="T142" i="21"/>
  <c r="R142" i="21"/>
  <c r="Q142" i="21"/>
  <c r="N142" i="21"/>
  <c r="M142" i="21"/>
  <c r="I142" i="21"/>
  <c r="H142" i="21"/>
  <c r="G142" i="21"/>
  <c r="V141" i="21"/>
  <c r="U141" i="21"/>
  <c r="T141" i="21"/>
  <c r="R141" i="21"/>
  <c r="Q141" i="21"/>
  <c r="N141" i="21"/>
  <c r="M141" i="21"/>
  <c r="I141" i="21"/>
  <c r="H141" i="21"/>
  <c r="G141" i="21"/>
  <c r="V140" i="21"/>
  <c r="U140" i="21"/>
  <c r="T140" i="21"/>
  <c r="R140" i="21"/>
  <c r="Q140" i="21"/>
  <c r="N140" i="21"/>
  <c r="M140" i="21"/>
  <c r="I140" i="21"/>
  <c r="H140" i="21"/>
  <c r="G140" i="21"/>
  <c r="V139" i="21"/>
  <c r="U139" i="21"/>
  <c r="T139" i="21"/>
  <c r="R139" i="21"/>
  <c r="Q139" i="21"/>
  <c r="N139" i="21"/>
  <c r="M139" i="21"/>
  <c r="I139" i="21"/>
  <c r="H139" i="21"/>
  <c r="G139" i="21"/>
  <c r="V138" i="21"/>
  <c r="U138" i="21"/>
  <c r="T138" i="21"/>
  <c r="R138" i="21"/>
  <c r="Q138" i="21"/>
  <c r="N138" i="21"/>
  <c r="M138" i="21"/>
  <c r="I138" i="21"/>
  <c r="H138" i="21"/>
  <c r="G138" i="21"/>
  <c r="V137" i="21"/>
  <c r="U137" i="21"/>
  <c r="T137" i="21"/>
  <c r="R137" i="21"/>
  <c r="Q137" i="21"/>
  <c r="N137" i="21"/>
  <c r="M137" i="21"/>
  <c r="I137" i="21"/>
  <c r="H137" i="21"/>
  <c r="G137" i="21"/>
  <c r="V136" i="21"/>
  <c r="U136" i="21"/>
  <c r="T136" i="21"/>
  <c r="R136" i="21"/>
  <c r="Q136" i="21"/>
  <c r="N136" i="21"/>
  <c r="M136" i="21"/>
  <c r="I136" i="21"/>
  <c r="H136" i="21"/>
  <c r="G136" i="21"/>
  <c r="V135" i="21"/>
  <c r="U135" i="21"/>
  <c r="T135" i="21"/>
  <c r="R135" i="21"/>
  <c r="Q135" i="21"/>
  <c r="N135" i="21"/>
  <c r="M135" i="21"/>
  <c r="I135" i="21"/>
  <c r="H135" i="21"/>
  <c r="G135" i="21"/>
  <c r="V134" i="21"/>
  <c r="U134" i="21"/>
  <c r="T134" i="21"/>
  <c r="R134" i="21"/>
  <c r="Q134" i="21"/>
  <c r="N134" i="21"/>
  <c r="M134" i="21"/>
  <c r="I134" i="21"/>
  <c r="H134" i="21"/>
  <c r="G134" i="21"/>
  <c r="V133" i="21"/>
  <c r="U133" i="21"/>
  <c r="T133" i="21"/>
  <c r="R133" i="21"/>
  <c r="Q133" i="21"/>
  <c r="N133" i="21"/>
  <c r="M133" i="21"/>
  <c r="I133" i="21"/>
  <c r="H133" i="21"/>
  <c r="G133" i="21"/>
  <c r="V132" i="21"/>
  <c r="U132" i="21"/>
  <c r="T132" i="21"/>
  <c r="R132" i="21"/>
  <c r="Q132" i="21"/>
  <c r="N132" i="21"/>
  <c r="M132" i="21"/>
  <c r="I132" i="21"/>
  <c r="H132" i="21"/>
  <c r="G132" i="21"/>
  <c r="V131" i="21"/>
  <c r="U131" i="21"/>
  <c r="T131" i="21"/>
  <c r="R131" i="21"/>
  <c r="Q131" i="21"/>
  <c r="N131" i="21"/>
  <c r="M131" i="21"/>
  <c r="I131" i="21"/>
  <c r="H131" i="21"/>
  <c r="G131" i="21"/>
  <c r="V130" i="21"/>
  <c r="U130" i="21"/>
  <c r="T130" i="21"/>
  <c r="R130" i="21"/>
  <c r="Q130" i="21"/>
  <c r="N130" i="21"/>
  <c r="M130" i="21"/>
  <c r="I130" i="21"/>
  <c r="H130" i="21"/>
  <c r="G130" i="21"/>
  <c r="V129" i="21"/>
  <c r="U129" i="21"/>
  <c r="T129" i="21"/>
  <c r="R129" i="21"/>
  <c r="Q129" i="21"/>
  <c r="N129" i="21"/>
  <c r="M129" i="21"/>
  <c r="I129" i="21"/>
  <c r="H129" i="21"/>
  <c r="G129" i="21"/>
  <c r="V128" i="21"/>
  <c r="U128" i="21"/>
  <c r="T128" i="21"/>
  <c r="R128" i="21"/>
  <c r="Q128" i="21"/>
  <c r="N128" i="21"/>
  <c r="M128" i="21"/>
  <c r="I128" i="21"/>
  <c r="H128" i="21"/>
  <c r="G128" i="21"/>
  <c r="V127" i="21"/>
  <c r="U127" i="21"/>
  <c r="T127" i="21"/>
  <c r="R127" i="21"/>
  <c r="Q127" i="21"/>
  <c r="N127" i="21"/>
  <c r="M127" i="21"/>
  <c r="I127" i="21"/>
  <c r="H127" i="21"/>
  <c r="G127" i="21"/>
  <c r="S126" i="21"/>
  <c r="J126" i="21"/>
  <c r="S125" i="21"/>
  <c r="K125" i="21" s="1"/>
  <c r="J125" i="21"/>
  <c r="S124" i="21"/>
  <c r="J124" i="21"/>
  <c r="S123" i="21"/>
  <c r="J123" i="21"/>
  <c r="S122" i="21"/>
  <c r="J122" i="21"/>
  <c r="S121" i="21"/>
  <c r="J121" i="21"/>
  <c r="S120" i="21"/>
  <c r="J120" i="21"/>
  <c r="S119" i="21"/>
  <c r="J119" i="21"/>
  <c r="S118" i="21"/>
  <c r="J118" i="21"/>
  <c r="S117" i="21"/>
  <c r="K117" i="21" s="1"/>
  <c r="J117" i="21"/>
  <c r="S116" i="21"/>
  <c r="J116" i="21"/>
  <c r="S115" i="21"/>
  <c r="J115" i="21"/>
  <c r="S114" i="21"/>
  <c r="J114" i="21"/>
  <c r="S113" i="21"/>
  <c r="K113" i="21" s="1"/>
  <c r="J113" i="21"/>
  <c r="S112" i="21"/>
  <c r="J112" i="21"/>
  <c r="S111" i="21"/>
  <c r="J111" i="21"/>
  <c r="S110" i="21"/>
  <c r="J110" i="21"/>
  <c r="S109" i="21"/>
  <c r="K109" i="21" s="1"/>
  <c r="J109" i="21"/>
  <c r="S108" i="21"/>
  <c r="J108" i="21"/>
  <c r="S107" i="21"/>
  <c r="J107" i="21"/>
  <c r="K106" i="21"/>
  <c r="J106" i="21"/>
  <c r="S105" i="21"/>
  <c r="K105" i="21" s="1"/>
  <c r="J105" i="21"/>
  <c r="S104" i="21"/>
  <c r="J104" i="21"/>
  <c r="S103" i="21"/>
  <c r="J103" i="21"/>
  <c r="S102" i="21"/>
  <c r="J102" i="21"/>
  <c r="S101" i="21"/>
  <c r="K101" i="21" s="1"/>
  <c r="J101" i="21"/>
  <c r="S100" i="21"/>
  <c r="J100" i="21"/>
  <c r="S99" i="21"/>
  <c r="J99" i="21"/>
  <c r="S98" i="21"/>
  <c r="J98" i="21"/>
  <c r="S97" i="21"/>
  <c r="K97" i="21" s="1"/>
  <c r="J97" i="21"/>
  <c r="S96" i="21"/>
  <c r="J96" i="21"/>
  <c r="S95" i="21"/>
  <c r="J95" i="21"/>
  <c r="S94" i="21"/>
  <c r="J94" i="21"/>
  <c r="S93" i="21"/>
  <c r="J93" i="21"/>
  <c r="S92" i="21"/>
  <c r="J92" i="21"/>
  <c r="S91" i="21"/>
  <c r="J91" i="21"/>
  <c r="S90" i="21"/>
  <c r="J90" i="21"/>
  <c r="S89" i="21"/>
  <c r="K89" i="21" s="1"/>
  <c r="J89" i="21"/>
  <c r="S88" i="21"/>
  <c r="J88" i="21"/>
  <c r="S87" i="21"/>
  <c r="J87" i="21"/>
  <c r="S86" i="21"/>
  <c r="J86" i="21"/>
  <c r="S85" i="21"/>
  <c r="J85" i="21"/>
  <c r="S84" i="21"/>
  <c r="J84" i="21"/>
  <c r="S83" i="21"/>
  <c r="J83" i="21"/>
  <c r="S82" i="21"/>
  <c r="J82" i="21"/>
  <c r="S81" i="21"/>
  <c r="K81" i="21" s="1"/>
  <c r="J81" i="21"/>
  <c r="K80" i="21"/>
  <c r="J80" i="21"/>
  <c r="K79" i="21"/>
  <c r="J79" i="21"/>
  <c r="S78" i="21"/>
  <c r="J78" i="21"/>
  <c r="S77" i="21"/>
  <c r="K77" i="21" s="1"/>
  <c r="J77" i="21"/>
  <c r="K76" i="21"/>
  <c r="J76" i="21"/>
  <c r="S75" i="21"/>
  <c r="J75" i="21"/>
  <c r="S74" i="21"/>
  <c r="J74" i="21"/>
  <c r="S73" i="21"/>
  <c r="J73" i="21"/>
  <c r="S72" i="21"/>
  <c r="J72" i="21"/>
  <c r="S71" i="21"/>
  <c r="J71" i="21"/>
  <c r="S70" i="21"/>
  <c r="J70" i="21"/>
  <c r="S69" i="21"/>
  <c r="K69" i="21" s="1"/>
  <c r="J69" i="21"/>
  <c r="S68" i="21"/>
  <c r="J68" i="21"/>
  <c r="S67" i="21"/>
  <c r="J67" i="21"/>
  <c r="S66" i="21"/>
  <c r="J66" i="21"/>
  <c r="S65" i="21"/>
  <c r="AB65" i="21" s="1"/>
  <c r="J65" i="21"/>
  <c r="S64" i="21"/>
  <c r="J64" i="21"/>
  <c r="S63" i="21"/>
  <c r="AB63" i="21" s="1"/>
  <c r="J63" i="21"/>
  <c r="K62" i="21"/>
  <c r="J62" i="21"/>
  <c r="K61" i="21"/>
  <c r="J61" i="21"/>
  <c r="S60" i="21"/>
  <c r="J60" i="21"/>
  <c r="S59" i="21"/>
  <c r="J59" i="21"/>
  <c r="S58" i="21"/>
  <c r="AB58" i="21" s="1"/>
  <c r="J58" i="21"/>
  <c r="S57" i="21"/>
  <c r="K57" i="21" s="1"/>
  <c r="J57" i="21"/>
  <c r="S56" i="21"/>
  <c r="J56" i="21"/>
  <c r="S55" i="21"/>
  <c r="J55" i="21"/>
  <c r="S54" i="21"/>
  <c r="AB54" i="21" s="1"/>
  <c r="J54" i="21"/>
  <c r="S53" i="21"/>
  <c r="J53" i="21"/>
  <c r="S52" i="21"/>
  <c r="J52" i="21"/>
  <c r="E52" i="21"/>
  <c r="E53" i="21" s="1"/>
  <c r="E54" i="21" s="1"/>
  <c r="E55" i="21" s="1"/>
  <c r="E56" i="21" s="1"/>
  <c r="E57" i="21" s="1"/>
  <c r="E58" i="21" s="1"/>
  <c r="E59" i="21" s="1"/>
  <c r="E60" i="21" s="1"/>
  <c r="E61" i="21" s="1"/>
  <c r="E62" i="21" s="1"/>
  <c r="E63" i="21" s="1"/>
  <c r="E64" i="21" s="1"/>
  <c r="E65" i="21" s="1"/>
  <c r="E66" i="21" s="1"/>
  <c r="E67" i="21" s="1"/>
  <c r="E68" i="21" s="1"/>
  <c r="E69" i="21" s="1"/>
  <c r="E70" i="21" s="1"/>
  <c r="E71" i="21" s="1"/>
  <c r="E72" i="21" s="1"/>
  <c r="E73" i="21" s="1"/>
  <c r="E74" i="21" s="1"/>
  <c r="E75" i="21" s="1"/>
  <c r="E76" i="21" s="1"/>
  <c r="E77" i="21" s="1"/>
  <c r="E78" i="21" s="1"/>
  <c r="E79" i="21" s="1"/>
  <c r="E80" i="21" s="1"/>
  <c r="E81" i="21" s="1"/>
  <c r="E82" i="21" s="1"/>
  <c r="E83" i="21" s="1"/>
  <c r="E84" i="21" s="1"/>
  <c r="E85" i="21" s="1"/>
  <c r="E86" i="21" s="1"/>
  <c r="E87" i="21" s="1"/>
  <c r="E88" i="21" s="1"/>
  <c r="E89" i="21" s="1"/>
  <c r="E90" i="21" s="1"/>
  <c r="E91" i="21" s="1"/>
  <c r="E92" i="21" s="1"/>
  <c r="E93" i="21" s="1"/>
  <c r="E94" i="21" s="1"/>
  <c r="E95" i="21" s="1"/>
  <c r="E96" i="21" s="1"/>
  <c r="E97" i="21" s="1"/>
  <c r="E98" i="21" s="1"/>
  <c r="E99" i="21" s="1"/>
  <c r="E100" i="21" s="1"/>
  <c r="E101" i="21" s="1"/>
  <c r="E102" i="21" s="1"/>
  <c r="E103" i="21" s="1"/>
  <c r="E104" i="21" s="1"/>
  <c r="E105" i="21" s="1"/>
  <c r="E106" i="21" s="1"/>
  <c r="E107" i="21" s="1"/>
  <c r="E108" i="21" s="1"/>
  <c r="E109" i="21" s="1"/>
  <c r="E110" i="21" s="1"/>
  <c r="E111" i="21" s="1"/>
  <c r="E112" i="21" s="1"/>
  <c r="E113" i="21" s="1"/>
  <c r="E114" i="21" s="1"/>
  <c r="E115" i="21" s="1"/>
  <c r="E116" i="21" s="1"/>
  <c r="E117" i="21" s="1"/>
  <c r="E118" i="21" s="1"/>
  <c r="E119" i="21" s="1"/>
  <c r="E120" i="21" s="1"/>
  <c r="E121" i="21" s="1"/>
  <c r="E122" i="21" s="1"/>
  <c r="E123" i="21" s="1"/>
  <c r="E124" i="21" s="1"/>
  <c r="E125" i="21" s="1"/>
  <c r="E126" i="21" s="1"/>
  <c r="K51" i="21"/>
  <c r="J51" i="21"/>
  <c r="V49" i="21"/>
  <c r="U49" i="21"/>
  <c r="T49" i="21"/>
  <c r="R49" i="21"/>
  <c r="Q49" i="21"/>
  <c r="N49" i="21"/>
  <c r="M49" i="21"/>
  <c r="I49" i="21"/>
  <c r="H49" i="21"/>
  <c r="G49" i="21"/>
  <c r="S48" i="21"/>
  <c r="J48" i="21"/>
  <c r="S47" i="21"/>
  <c r="AB47" i="21" s="1"/>
  <c r="J47" i="21"/>
  <c r="S46" i="21"/>
  <c r="AB46" i="21" s="1"/>
  <c r="J46" i="21"/>
  <c r="S45" i="21"/>
  <c r="AB45" i="21" s="1"/>
  <c r="J45" i="21"/>
  <c r="S44" i="21"/>
  <c r="J44" i="21"/>
  <c r="S43" i="21"/>
  <c r="AB43" i="21" s="1"/>
  <c r="J43" i="21"/>
  <c r="S42" i="21"/>
  <c r="J42" i="21"/>
  <c r="S41" i="21"/>
  <c r="AB41" i="21" s="1"/>
  <c r="J41" i="21"/>
  <c r="S40" i="21"/>
  <c r="AB40" i="21" s="1"/>
  <c r="J40" i="21"/>
  <c r="K39" i="21"/>
  <c r="J39" i="21"/>
  <c r="K38" i="21"/>
  <c r="J38" i="21"/>
  <c r="S37" i="21"/>
  <c r="AB37" i="21" s="1"/>
  <c r="J37" i="21"/>
  <c r="S36" i="21"/>
  <c r="AB36" i="21" s="1"/>
  <c r="J36" i="21"/>
  <c r="S35" i="21"/>
  <c r="AB35" i="21" s="1"/>
  <c r="J35" i="21"/>
  <c r="S34" i="21"/>
  <c r="AB34" i="21" s="1"/>
  <c r="J34" i="21"/>
  <c r="S33" i="21"/>
  <c r="AB2189" i="21" s="1"/>
  <c r="J33" i="21"/>
  <c r="K32" i="21"/>
  <c r="J32" i="21"/>
  <c r="S31" i="21"/>
  <c r="AB31" i="21" s="1"/>
  <c r="J31" i="21"/>
  <c r="S30" i="21"/>
  <c r="J30" i="21"/>
  <c r="S29" i="21"/>
  <c r="AB29" i="21" s="1"/>
  <c r="J29" i="21"/>
  <c r="K28" i="21"/>
  <c r="J28" i="21"/>
  <c r="S27" i="21"/>
  <c r="AB27" i="21" s="1"/>
  <c r="J27" i="21"/>
  <c r="S26" i="21"/>
  <c r="J26" i="21"/>
  <c r="S25" i="21"/>
  <c r="J25" i="21"/>
  <c r="S24" i="21"/>
  <c r="AB24" i="21" s="1"/>
  <c r="J24" i="21"/>
  <c r="S23" i="21"/>
  <c r="AB23" i="21" s="1"/>
  <c r="J23" i="21"/>
  <c r="S22" i="21"/>
  <c r="AB22" i="21" s="1"/>
  <c r="J22" i="21"/>
  <c r="K21" i="21"/>
  <c r="J21" i="21"/>
  <c r="K20" i="21"/>
  <c r="J20" i="21"/>
  <c r="S19" i="21"/>
  <c r="J19" i="21"/>
  <c r="S18" i="21"/>
  <c r="AB18" i="21" s="1"/>
  <c r="J18" i="21"/>
  <c r="S17" i="21"/>
  <c r="AB17" i="21" s="1"/>
  <c r="J17" i="21"/>
  <c r="S16" i="21"/>
  <c r="AB16" i="21" s="1"/>
  <c r="J16" i="21"/>
  <c r="S15" i="21"/>
  <c r="AB15" i="21" s="1"/>
  <c r="J15" i="21"/>
  <c r="S14" i="21"/>
  <c r="AB14" i="21" s="1"/>
  <c r="J14" i="21"/>
  <c r="K13" i="21"/>
  <c r="J13" i="21"/>
  <c r="S12" i="21"/>
  <c r="J12" i="21"/>
  <c r="S11" i="21"/>
  <c r="J11" i="21"/>
  <c r="S10" i="21"/>
  <c r="AB10" i="21" s="1"/>
  <c r="J10" i="21"/>
  <c r="S9" i="21"/>
  <c r="J9" i="21"/>
  <c r="S8" i="21"/>
  <c r="AB8" i="21" s="1"/>
  <c r="J8" i="21"/>
  <c r="S7" i="21"/>
  <c r="J7" i="21"/>
  <c r="S6" i="21"/>
  <c r="AB6" i="21" s="1"/>
  <c r="J6" i="21"/>
  <c r="K5" i="21"/>
  <c r="J5" i="21"/>
  <c r="S4" i="21"/>
  <c r="AB4" i="21" s="1"/>
  <c r="J4" i="21"/>
  <c r="S3" i="21"/>
  <c r="J3" i="21"/>
  <c r="S2" i="21"/>
  <c r="AB2" i="21" s="1"/>
  <c r="J2" i="21"/>
  <c r="AB2194" i="21" l="1"/>
  <c r="AA138" i="21"/>
  <c r="Y128" i="21"/>
  <c r="Y130" i="21"/>
  <c r="Y132" i="21"/>
  <c r="Y134" i="21"/>
  <c r="Y136" i="21"/>
  <c r="Y138" i="21"/>
  <c r="Y140" i="21"/>
  <c r="Y142" i="21"/>
  <c r="Y144" i="21"/>
  <c r="Y146" i="21"/>
  <c r="Z1402" i="21"/>
  <c r="Z1406" i="21"/>
  <c r="Z1410" i="21"/>
  <c r="Z1414" i="21"/>
  <c r="Z1418" i="21"/>
  <c r="Z1422" i="21"/>
  <c r="Z1426" i="21"/>
  <c r="Z1430" i="21"/>
  <c r="Z1434" i="21"/>
  <c r="Z1438" i="21"/>
  <c r="Z1442" i="21"/>
  <c r="Z1446" i="21"/>
  <c r="Z846" i="21"/>
  <c r="Y148" i="21"/>
  <c r="Y150" i="21"/>
  <c r="Y152" i="21"/>
  <c r="Y154" i="21"/>
  <c r="X685" i="21"/>
  <c r="X689" i="21"/>
  <c r="X693" i="21"/>
  <c r="X697" i="21"/>
  <c r="X701" i="21"/>
  <c r="X705" i="21"/>
  <c r="X709" i="21"/>
  <c r="X1029" i="21"/>
  <c r="X1033" i="21"/>
  <c r="Z1034" i="21"/>
  <c r="X1037" i="21"/>
  <c r="X1041" i="21"/>
  <c r="Z1042" i="21"/>
  <c r="X1045" i="21"/>
  <c r="X1049" i="21"/>
  <c r="Z1050" i="21"/>
  <c r="X1053" i="21"/>
  <c r="X1057" i="21"/>
  <c r="Z1058" i="21"/>
  <c r="X1061" i="21"/>
  <c r="X1065" i="21"/>
  <c r="Z1066" i="21"/>
  <c r="X1069" i="21"/>
  <c r="X1073" i="21"/>
  <c r="Z1074" i="21"/>
  <c r="X1402" i="21"/>
  <c r="X1406" i="21"/>
  <c r="X1410" i="21"/>
  <c r="X1414" i="21"/>
  <c r="X1418" i="21"/>
  <c r="X1422" i="21"/>
  <c r="X1426" i="21"/>
  <c r="X1430" i="21"/>
  <c r="X1434" i="21"/>
  <c r="X1438" i="21"/>
  <c r="X1442" i="21"/>
  <c r="X1446" i="21"/>
  <c r="X842" i="21"/>
  <c r="X846" i="21"/>
  <c r="X850" i="21"/>
  <c r="X854" i="21"/>
  <c r="X858" i="21"/>
  <c r="X862" i="21"/>
  <c r="X866" i="21"/>
  <c r="X870" i="21"/>
  <c r="X874" i="21"/>
  <c r="X878" i="21"/>
  <c r="X882" i="21"/>
  <c r="X886" i="21"/>
  <c r="X1587" i="21"/>
  <c r="X1591" i="21"/>
  <c r="X1595" i="21"/>
  <c r="X1599" i="21"/>
  <c r="X1603" i="21"/>
  <c r="X1607" i="21"/>
  <c r="X1611" i="21"/>
  <c r="X1615" i="21"/>
  <c r="X1619" i="21"/>
  <c r="X1623" i="21"/>
  <c r="X1627" i="21"/>
  <c r="X1631" i="21"/>
  <c r="X1777" i="21"/>
  <c r="X1781" i="21"/>
  <c r="X1785" i="21"/>
  <c r="X1789" i="21"/>
  <c r="X1793" i="21"/>
  <c r="X1797" i="21"/>
  <c r="X1801" i="21"/>
  <c r="X1805" i="21"/>
  <c r="X1809" i="21"/>
  <c r="X1813" i="21"/>
  <c r="X1817" i="21"/>
  <c r="X1821" i="21"/>
  <c r="X1965" i="21"/>
  <c r="AA1965" i="21"/>
  <c r="X1969" i="21"/>
  <c r="Z1969" i="21"/>
  <c r="X1973" i="21"/>
  <c r="Z1973" i="21"/>
  <c r="X1977" i="21"/>
  <c r="X1997" i="21"/>
  <c r="AB2169" i="21"/>
  <c r="Y127" i="21"/>
  <c r="Y129" i="21"/>
  <c r="Y131" i="21"/>
  <c r="Y133" i="21"/>
  <c r="Y135" i="21"/>
  <c r="Y137" i="21"/>
  <c r="Y139" i="21"/>
  <c r="Y141" i="21"/>
  <c r="Y143" i="21"/>
  <c r="Y145" i="21"/>
  <c r="Y147" i="21"/>
  <c r="Y149" i="21"/>
  <c r="Y151" i="21"/>
  <c r="Y153" i="21"/>
  <c r="Y155" i="21"/>
  <c r="Y157" i="21"/>
  <c r="Y159" i="21"/>
  <c r="Y161" i="21"/>
  <c r="Y163" i="21"/>
  <c r="Y165" i="21"/>
  <c r="Y167" i="21"/>
  <c r="Y169" i="21"/>
  <c r="Y171" i="21"/>
  <c r="Y173" i="21"/>
  <c r="X309" i="21"/>
  <c r="X313" i="21"/>
  <c r="X317" i="21"/>
  <c r="X321" i="21"/>
  <c r="Z854" i="21"/>
  <c r="Z1977" i="21"/>
  <c r="X1981" i="21"/>
  <c r="Z1981" i="21"/>
  <c r="X1985" i="21"/>
  <c r="Z1985" i="21"/>
  <c r="X1989" i="21"/>
  <c r="Z1989" i="21"/>
  <c r="X1993" i="21"/>
  <c r="Z1997" i="21"/>
  <c r="W865" i="21"/>
  <c r="AA865" i="21"/>
  <c r="W869" i="21"/>
  <c r="AA869" i="21"/>
  <c r="W873" i="21"/>
  <c r="AA873" i="21"/>
  <c r="W877" i="21"/>
  <c r="AA877" i="21"/>
  <c r="W881" i="21"/>
  <c r="AA881" i="21"/>
  <c r="AA883" i="21"/>
  <c r="X325" i="21"/>
  <c r="X329" i="21"/>
  <c r="X333" i="21"/>
  <c r="X337" i="21"/>
  <c r="X341" i="21"/>
  <c r="X345" i="21"/>
  <c r="X349" i="21"/>
  <c r="X487" i="21"/>
  <c r="X491" i="21"/>
  <c r="X495" i="21"/>
  <c r="X499" i="21"/>
  <c r="X503" i="21"/>
  <c r="X507" i="21"/>
  <c r="X511" i="21"/>
  <c r="X515" i="21"/>
  <c r="X519" i="21"/>
  <c r="X523" i="21"/>
  <c r="X527" i="21"/>
  <c r="X663" i="21"/>
  <c r="X667" i="21"/>
  <c r="X671" i="21"/>
  <c r="Y672" i="21"/>
  <c r="X675" i="21"/>
  <c r="X679" i="21"/>
  <c r="X683" i="21"/>
  <c r="X687" i="21"/>
  <c r="X691" i="21"/>
  <c r="X695" i="21"/>
  <c r="X699" i="21"/>
  <c r="X703" i="21"/>
  <c r="X707" i="21"/>
  <c r="X1027" i="21"/>
  <c r="Z1028" i="21"/>
  <c r="X1031" i="21"/>
  <c r="Z1032" i="21"/>
  <c r="X1035" i="21"/>
  <c r="Z1036" i="21"/>
  <c r="X1039" i="21"/>
  <c r="Z1040" i="21"/>
  <c r="X1043" i="21"/>
  <c r="Z1044" i="21"/>
  <c r="X1047" i="21"/>
  <c r="Z1048" i="21"/>
  <c r="X1051" i="21"/>
  <c r="Z1052" i="21"/>
  <c r="X1055" i="21"/>
  <c r="Z1056" i="21"/>
  <c r="X1059" i="21"/>
  <c r="Z1060" i="21"/>
  <c r="X1063" i="21"/>
  <c r="Z1064" i="21"/>
  <c r="X1067" i="21"/>
  <c r="Z1068" i="21"/>
  <c r="X1071" i="21"/>
  <c r="Z1072" i="21"/>
  <c r="X1400" i="21"/>
  <c r="X1404" i="21"/>
  <c r="X1408" i="21"/>
  <c r="X1412" i="21"/>
  <c r="X1416" i="21"/>
  <c r="X1420" i="21"/>
  <c r="X1424" i="21"/>
  <c r="X1428" i="21"/>
  <c r="X1432" i="21"/>
  <c r="X1436" i="21"/>
  <c r="X1440" i="21"/>
  <c r="X1444" i="21"/>
  <c r="Z758" i="21"/>
  <c r="X844" i="21"/>
  <c r="X848" i="21"/>
  <c r="X852" i="21"/>
  <c r="Y156" i="21"/>
  <c r="Y158" i="21"/>
  <c r="Y160" i="21"/>
  <c r="Y162" i="21"/>
  <c r="Y164" i="21"/>
  <c r="Y166" i="21"/>
  <c r="Y168" i="21"/>
  <c r="Y170" i="21"/>
  <c r="Y172" i="21"/>
  <c r="Y174" i="21"/>
  <c r="X307" i="21"/>
  <c r="X311" i="21"/>
  <c r="X315" i="21"/>
  <c r="X319" i="21"/>
  <c r="X323" i="21"/>
  <c r="X327" i="21"/>
  <c r="X331" i="21"/>
  <c r="X335" i="21"/>
  <c r="X339" i="21"/>
  <c r="X343" i="21"/>
  <c r="X347" i="21"/>
  <c r="X351" i="21"/>
  <c r="X485" i="21"/>
  <c r="X489" i="21"/>
  <c r="X493" i="21"/>
  <c r="X497" i="21"/>
  <c r="X501" i="21"/>
  <c r="X505" i="21"/>
  <c r="X509" i="21"/>
  <c r="X513" i="21"/>
  <c r="X517" i="21"/>
  <c r="X521" i="21"/>
  <c r="X525" i="21"/>
  <c r="X529" i="21"/>
  <c r="X665" i="21"/>
  <c r="X669" i="21"/>
  <c r="X673" i="21"/>
  <c r="X677" i="21"/>
  <c r="Z678" i="21"/>
  <c r="X681" i="21"/>
  <c r="Z1993" i="21"/>
  <c r="Z885" i="21"/>
  <c r="Y692" i="21"/>
  <c r="W857" i="21"/>
  <c r="AA857" i="21"/>
  <c r="W861" i="21"/>
  <c r="AA861" i="21"/>
  <c r="W885" i="21"/>
  <c r="AA885" i="21"/>
  <c r="W889" i="21"/>
  <c r="AA889" i="21"/>
  <c r="W1590" i="21"/>
  <c r="AA1590" i="21"/>
  <c r="W1594" i="21"/>
  <c r="AA1594" i="21"/>
  <c r="W1598" i="21"/>
  <c r="AA1598" i="21"/>
  <c r="W1602" i="21"/>
  <c r="AA1602" i="21"/>
  <c r="W1606" i="21"/>
  <c r="AA1606" i="21"/>
  <c r="W1610" i="21"/>
  <c r="AA1610" i="21"/>
  <c r="W1614" i="21"/>
  <c r="AA1614" i="21"/>
  <c r="W1618" i="21"/>
  <c r="AA1618" i="21"/>
  <c r="W1622" i="21"/>
  <c r="AA1622" i="21"/>
  <c r="W1626" i="21"/>
  <c r="AA1626" i="21"/>
  <c r="W1630" i="21"/>
  <c r="AA1630" i="21"/>
  <c r="W1776" i="21"/>
  <c r="AA1776" i="21"/>
  <c r="W1780" i="21"/>
  <c r="AA1780" i="21"/>
  <c r="W1784" i="21"/>
  <c r="AA1784" i="21"/>
  <c r="W1788" i="21"/>
  <c r="AA1788" i="21"/>
  <c r="W1792" i="21"/>
  <c r="AA1792" i="21"/>
  <c r="W1796" i="21"/>
  <c r="AA1796" i="21"/>
  <c r="W1800" i="21"/>
  <c r="AA1800" i="21"/>
  <c r="W1804" i="21"/>
  <c r="AA1804" i="21"/>
  <c r="W1808" i="21"/>
  <c r="AA1808" i="21"/>
  <c r="W1812" i="21"/>
  <c r="AA1812" i="21"/>
  <c r="W1816" i="21"/>
  <c r="AA1816" i="21"/>
  <c r="W1820" i="21"/>
  <c r="AA1820" i="21"/>
  <c r="W1966" i="21"/>
  <c r="W1970" i="21"/>
  <c r="W1974" i="21"/>
  <c r="W1978" i="21"/>
  <c r="W1982" i="21"/>
  <c r="W1986" i="21"/>
  <c r="W1990" i="21"/>
  <c r="W1994" i="21"/>
  <c r="Y508" i="21"/>
  <c r="AA153" i="21"/>
  <c r="AA155" i="21"/>
  <c r="AA157" i="21"/>
  <c r="AA173" i="21"/>
  <c r="W310" i="21"/>
  <c r="W314" i="21"/>
  <c r="AA326" i="21"/>
  <c r="Z329" i="21"/>
  <c r="AA330" i="21"/>
  <c r="Z333" i="21"/>
  <c r="AA334" i="21"/>
  <c r="Y350" i="21"/>
  <c r="Y668" i="21"/>
  <c r="Y1056" i="21"/>
  <c r="AA127" i="21"/>
  <c r="AA129" i="21"/>
  <c r="AA131" i="21"/>
  <c r="AA133" i="21"/>
  <c r="AA135" i="21"/>
  <c r="AA137" i="21"/>
  <c r="AA139" i="21"/>
  <c r="AA141" i="21"/>
  <c r="AA143" i="21"/>
  <c r="AA145" i="21"/>
  <c r="AA147" i="21"/>
  <c r="AA149" i="21"/>
  <c r="AA151" i="21"/>
  <c r="AA159" i="21"/>
  <c r="AA161" i="21"/>
  <c r="AA163" i="21"/>
  <c r="AA165" i="21"/>
  <c r="AA167" i="21"/>
  <c r="AA169" i="21"/>
  <c r="AA171" i="21"/>
  <c r="W306" i="21"/>
  <c r="AA306" i="21"/>
  <c r="Z309" i="21"/>
  <c r="AA310" i="21"/>
  <c r="Z313" i="21"/>
  <c r="AA314" i="21"/>
  <c r="Z317" i="21"/>
  <c r="W318" i="21"/>
  <c r="AA318" i="21"/>
  <c r="Z321" i="21"/>
  <c r="W322" i="21"/>
  <c r="AA322" i="21"/>
  <c r="Y324" i="21"/>
  <c r="Z325" i="21"/>
  <c r="W326" i="21"/>
  <c r="W330" i="21"/>
  <c r="W334" i="21"/>
  <c r="Z337" i="21"/>
  <c r="W338" i="21"/>
  <c r="AA338" i="21"/>
  <c r="Z341" i="21"/>
  <c r="W342" i="21"/>
  <c r="AA342" i="21"/>
  <c r="Z345" i="21"/>
  <c r="W346" i="21"/>
  <c r="AA346" i="21"/>
  <c r="Z349" i="21"/>
  <c r="W350" i="21"/>
  <c r="AA350" i="21"/>
  <c r="W484" i="21"/>
  <c r="AA484" i="21"/>
  <c r="Z487" i="21"/>
  <c r="W488" i="21"/>
  <c r="W492" i="21"/>
  <c r="W496" i="21"/>
  <c r="W500" i="21"/>
  <c r="AA508" i="21"/>
  <c r="Z511" i="21"/>
  <c r="AA512" i="21"/>
  <c r="Z515" i="21"/>
  <c r="W516" i="21"/>
  <c r="AA524" i="21"/>
  <c r="Z527" i="21"/>
  <c r="AA528" i="21"/>
  <c r="Z663" i="21"/>
  <c r="W664" i="21"/>
  <c r="AA664" i="21"/>
  <c r="W672" i="21"/>
  <c r="Z683" i="21"/>
  <c r="AA684" i="21"/>
  <c r="Z687" i="21"/>
  <c r="W688" i="21"/>
  <c r="W692" i="21"/>
  <c r="AA700" i="21"/>
  <c r="Z703" i="21"/>
  <c r="AA704" i="21"/>
  <c r="Z707" i="21"/>
  <c r="AA708" i="21"/>
  <c r="W938" i="21"/>
  <c r="W1028" i="21"/>
  <c r="AA1036" i="21"/>
  <c r="Z1039" i="21"/>
  <c r="W1040" i="21"/>
  <c r="AA1040" i="21"/>
  <c r="Z1043" i="21"/>
  <c r="W1044" i="21"/>
  <c r="AA1044" i="21"/>
  <c r="Z1047" i="21"/>
  <c r="W1048" i="21"/>
  <c r="AA1048" i="21"/>
  <c r="Y1050" i="21"/>
  <c r="Z1051" i="21"/>
  <c r="W1052" i="21"/>
  <c r="AA1052" i="21"/>
  <c r="Z1055" i="21"/>
  <c r="W1056" i="21"/>
  <c r="AA1056" i="21"/>
  <c r="Z1059" i="21"/>
  <c r="W1060" i="21"/>
  <c r="AA1060" i="21"/>
  <c r="Z1063" i="21"/>
  <c r="W1064" i="21"/>
  <c r="AA1064" i="21"/>
  <c r="Z1067" i="21"/>
  <c r="W1068" i="21"/>
  <c r="AA1068" i="21"/>
  <c r="Z1071" i="21"/>
  <c r="W1072" i="21"/>
  <c r="AA1072" i="21"/>
  <c r="Z1400" i="21"/>
  <c r="W1401" i="21"/>
  <c r="AA1401" i="21"/>
  <c r="X1403" i="21"/>
  <c r="Z1404" i="21"/>
  <c r="W1405" i="21"/>
  <c r="AA1405" i="21"/>
  <c r="X1407" i="21"/>
  <c r="Z1408" i="21"/>
  <c r="W1409" i="21"/>
  <c r="AA1409" i="21"/>
  <c r="X1411" i="21"/>
  <c r="Z1412" i="21"/>
  <c r="W1413" i="21"/>
  <c r="AA1413" i="21"/>
  <c r="X1415" i="21"/>
  <c r="Z1416" i="21"/>
  <c r="W1417" i="21"/>
  <c r="AA1417" i="21"/>
  <c r="X1419" i="21"/>
  <c r="Z1420" i="21"/>
  <c r="W1421" i="21"/>
  <c r="AA1421" i="21"/>
  <c r="X1423" i="21"/>
  <c r="Z1424" i="21"/>
  <c r="W1425" i="21"/>
  <c r="AA1425" i="21"/>
  <c r="X1427" i="21"/>
  <c r="AA488" i="21"/>
  <c r="Z491" i="21"/>
  <c r="AA492" i="21"/>
  <c r="Z495" i="21"/>
  <c r="AA496" i="21"/>
  <c r="Z499" i="21"/>
  <c r="AA500" i="21"/>
  <c r="Y502" i="21"/>
  <c r="Z503" i="21"/>
  <c r="W504" i="21"/>
  <c r="AA504" i="21"/>
  <c r="Z507" i="21"/>
  <c r="W508" i="21"/>
  <c r="W512" i="21"/>
  <c r="AA516" i="21"/>
  <c r="Z519" i="21"/>
  <c r="W520" i="21"/>
  <c r="AA520" i="21"/>
  <c r="Z523" i="21"/>
  <c r="W524" i="21"/>
  <c r="W528" i="21"/>
  <c r="Z667" i="21"/>
  <c r="W668" i="21"/>
  <c r="AA668" i="21"/>
  <c r="Z671" i="21"/>
  <c r="AA672" i="21"/>
  <c r="Z675" i="21"/>
  <c r="W676" i="21"/>
  <c r="AA676" i="21"/>
  <c r="Z679" i="21"/>
  <c r="W680" i="21"/>
  <c r="AA680" i="21"/>
  <c r="W684" i="21"/>
  <c r="AA688" i="21"/>
  <c r="Z691" i="21"/>
  <c r="AA692" i="21"/>
  <c r="Z695" i="21"/>
  <c r="W696" i="21"/>
  <c r="AA696" i="21"/>
  <c r="Z699" i="21"/>
  <c r="W700" i="21"/>
  <c r="W704" i="21"/>
  <c r="W708" i="21"/>
  <c r="AA938" i="21"/>
  <c r="Z1027" i="21"/>
  <c r="AA1028" i="21"/>
  <c r="Z1031" i="21"/>
  <c r="W1032" i="21"/>
  <c r="AA1032" i="21"/>
  <c r="Z1035" i="21"/>
  <c r="W1036" i="21"/>
  <c r="X127" i="21"/>
  <c r="X129" i="21"/>
  <c r="Z130" i="21"/>
  <c r="X131" i="21"/>
  <c r="X133" i="21"/>
  <c r="X135" i="21"/>
  <c r="X137" i="21"/>
  <c r="X139" i="21"/>
  <c r="X141" i="21"/>
  <c r="Z142" i="21"/>
  <c r="X143" i="21"/>
  <c r="X145" i="21"/>
  <c r="X147" i="21"/>
  <c r="Z148" i="21"/>
  <c r="X149" i="21"/>
  <c r="X151" i="21"/>
  <c r="Z152" i="21"/>
  <c r="X153" i="21"/>
  <c r="X155" i="21"/>
  <c r="X157" i="21"/>
  <c r="X159" i="21"/>
  <c r="X161" i="21"/>
  <c r="X163" i="21"/>
  <c r="Z164" i="21"/>
  <c r="X165" i="21"/>
  <c r="X167" i="21"/>
  <c r="Z168" i="21"/>
  <c r="X169" i="21"/>
  <c r="X171" i="21"/>
  <c r="X173" i="21"/>
  <c r="X306" i="21"/>
  <c r="W309" i="21"/>
  <c r="AA309" i="21"/>
  <c r="X310" i="21"/>
  <c r="W313" i="21"/>
  <c r="AA313" i="21"/>
  <c r="X314" i="21"/>
  <c r="W317" i="21"/>
  <c r="AA317" i="21"/>
  <c r="X318" i="21"/>
  <c r="W321" i="21"/>
  <c r="AA321" i="21"/>
  <c r="X322" i="21"/>
  <c r="W325" i="21"/>
  <c r="AA325" i="21"/>
  <c r="X326" i="21"/>
  <c r="W329" i="21"/>
  <c r="AA329" i="21"/>
  <c r="X330" i="21"/>
  <c r="Y331" i="21"/>
  <c r="W333" i="21"/>
  <c r="AA333" i="21"/>
  <c r="X334" i="21"/>
  <c r="W337" i="21"/>
  <c r="AA337" i="21"/>
  <c r="X338" i="21"/>
  <c r="W341" i="21"/>
  <c r="AA341" i="21"/>
  <c r="X342" i="21"/>
  <c r="Y343" i="21"/>
  <c r="W345" i="21"/>
  <c r="AA345" i="21"/>
  <c r="X346" i="21"/>
  <c r="W349" i="21"/>
  <c r="AA349" i="21"/>
  <c r="X350" i="21"/>
  <c r="Y351" i="21"/>
  <c r="X484" i="21"/>
  <c r="W487" i="21"/>
  <c r="AA487" i="21"/>
  <c r="X488" i="21"/>
  <c r="W491" i="21"/>
  <c r="AA491" i="21"/>
  <c r="X492" i="21"/>
  <c r="W495" i="21"/>
  <c r="AA495" i="21"/>
  <c r="X496" i="21"/>
  <c r="W499" i="21"/>
  <c r="AA499" i="21"/>
  <c r="X500" i="21"/>
  <c r="W503" i="21"/>
  <c r="AA503" i="21"/>
  <c r="Z1428" i="21"/>
  <c r="W1429" i="21"/>
  <c r="AA1429" i="21"/>
  <c r="X1431" i="21"/>
  <c r="Z1432" i="21"/>
  <c r="W1433" i="21"/>
  <c r="AA1433" i="21"/>
  <c r="X1435" i="21"/>
  <c r="Z1436" i="21"/>
  <c r="W1437" i="21"/>
  <c r="AA1437" i="21"/>
  <c r="X1439" i="21"/>
  <c r="Z1440" i="21"/>
  <c r="W1441" i="21"/>
  <c r="AA1441" i="21"/>
  <c r="X1443" i="21"/>
  <c r="Z1444" i="21"/>
  <c r="W1445" i="21"/>
  <c r="AA1445" i="21"/>
  <c r="W758" i="21"/>
  <c r="AA758" i="21"/>
  <c r="Z844" i="21"/>
  <c r="W845" i="21"/>
  <c r="AA845" i="21"/>
  <c r="Z848" i="21"/>
  <c r="W849" i="21"/>
  <c r="AA849" i="21"/>
  <c r="Z852" i="21"/>
  <c r="W853" i="21"/>
  <c r="AA853" i="21"/>
  <c r="Z856" i="21"/>
  <c r="Z860" i="21"/>
  <c r="Z864" i="21"/>
  <c r="Z868" i="21"/>
  <c r="Z872" i="21"/>
  <c r="Z876" i="21"/>
  <c r="Z880" i="21"/>
  <c r="Z884" i="21"/>
  <c r="X887" i="21"/>
  <c r="Z888" i="21"/>
  <c r="Z1589" i="21"/>
  <c r="Z1593" i="21"/>
  <c r="Z1597" i="21"/>
  <c r="Z1601" i="21"/>
  <c r="Z1605" i="21"/>
  <c r="Z1609" i="21"/>
  <c r="Z1613" i="21"/>
  <c r="Z1617" i="21"/>
  <c r="Z1621" i="21"/>
  <c r="Z1625" i="21"/>
  <c r="Z1629" i="21"/>
  <c r="Z1633" i="21"/>
  <c r="Z1779" i="21"/>
  <c r="Z1783" i="21"/>
  <c r="Z1787" i="21"/>
  <c r="Z1791" i="21"/>
  <c r="Z1795" i="21"/>
  <c r="Z1799" i="21"/>
  <c r="Z1803" i="21"/>
  <c r="Z1807" i="21"/>
  <c r="Z1811" i="21"/>
  <c r="Z1815" i="21"/>
  <c r="Y1818" i="21"/>
  <c r="Z1819" i="21"/>
  <c r="X504" i="21"/>
  <c r="W507" i="21"/>
  <c r="AA507" i="21"/>
  <c r="X508" i="21"/>
  <c r="W511" i="21"/>
  <c r="AA511" i="21"/>
  <c r="X512" i="21"/>
  <c r="W515" i="21"/>
  <c r="AA515" i="21"/>
  <c r="X516" i="21"/>
  <c r="W519" i="21"/>
  <c r="AA519" i="21"/>
  <c r="X520" i="21"/>
  <c r="W523" i="21"/>
  <c r="AA523" i="21"/>
  <c r="X524" i="21"/>
  <c r="W527" i="21"/>
  <c r="AA527" i="21"/>
  <c r="X528" i="21"/>
  <c r="W663" i="21"/>
  <c r="AA663" i="21"/>
  <c r="X664" i="21"/>
  <c r="W667" i="21"/>
  <c r="AA667" i="21"/>
  <c r="X668" i="21"/>
  <c r="W671" i="21"/>
  <c r="AA671" i="21"/>
  <c r="X672" i="21"/>
  <c r="W675" i="21"/>
  <c r="AA675" i="21"/>
  <c r="X676" i="21"/>
  <c r="W679" i="21"/>
  <c r="AA679" i="21"/>
  <c r="X680" i="21"/>
  <c r="W683" i="21"/>
  <c r="AA683" i="21"/>
  <c r="X684" i="21"/>
  <c r="W687" i="21"/>
  <c r="AA687" i="21"/>
  <c r="X688" i="21"/>
  <c r="W691" i="21"/>
  <c r="AA691" i="21"/>
  <c r="X692" i="21"/>
  <c r="W695" i="21"/>
  <c r="AA695" i="21"/>
  <c r="X696" i="21"/>
  <c r="W699" i="21"/>
  <c r="AA699" i="21"/>
  <c r="X700" i="21"/>
  <c r="W703" i="21"/>
  <c r="AA703" i="21"/>
  <c r="X704" i="21"/>
  <c r="W707" i="21"/>
  <c r="AA707" i="21"/>
  <c r="X708" i="21"/>
  <c r="X938" i="21"/>
  <c r="W1027" i="21"/>
  <c r="AA1027" i="21"/>
  <c r="X1028" i="21"/>
  <c r="W1031" i="21"/>
  <c r="AA1031" i="21"/>
  <c r="X1032" i="21"/>
  <c r="W1035" i="21"/>
  <c r="AA1035" i="21"/>
  <c r="X1036" i="21"/>
  <c r="W1039" i="21"/>
  <c r="AA1039" i="21"/>
  <c r="X1040" i="21"/>
  <c r="W1043" i="21"/>
  <c r="AA1043" i="21"/>
  <c r="X1044" i="21"/>
  <c r="W1047" i="21"/>
  <c r="AA1047" i="21"/>
  <c r="W1051" i="21"/>
  <c r="AA1051" i="21"/>
  <c r="W1055" i="21"/>
  <c r="AA1055" i="21"/>
  <c r="W1059" i="21"/>
  <c r="AA1059" i="21"/>
  <c r="W1063" i="21"/>
  <c r="AA1063" i="21"/>
  <c r="W1067" i="21"/>
  <c r="AA1067" i="21"/>
  <c r="W1071" i="21"/>
  <c r="AA1071" i="21"/>
  <c r="W1400" i="21"/>
  <c r="AA1400" i="21"/>
  <c r="W1404" i="21"/>
  <c r="AA1404" i="21"/>
  <c r="W1408" i="21"/>
  <c r="AA1408" i="21"/>
  <c r="W1412" i="21"/>
  <c r="AA1412" i="21"/>
  <c r="W1416" i="21"/>
  <c r="AA1416" i="21"/>
  <c r="W1420" i="21"/>
  <c r="AA1420" i="21"/>
  <c r="W1424" i="21"/>
  <c r="AA1424" i="21"/>
  <c r="W1428" i="21"/>
  <c r="AA1428" i="21"/>
  <c r="W1432" i="21"/>
  <c r="AA1432" i="21"/>
  <c r="W1436" i="21"/>
  <c r="AA1436" i="21"/>
  <c r="W1440" i="21"/>
  <c r="AA1440" i="21"/>
  <c r="W1444" i="21"/>
  <c r="AA1444" i="21"/>
  <c r="W844" i="21"/>
  <c r="AA844" i="21"/>
  <c r="W848" i="21"/>
  <c r="AA848" i="21"/>
  <c r="W852" i="21"/>
  <c r="AA852" i="21"/>
  <c r="W856" i="21"/>
  <c r="AA856" i="21"/>
  <c r="W860" i="21"/>
  <c r="AA860" i="21"/>
  <c r="W864" i="21"/>
  <c r="AA864" i="21"/>
  <c r="W868" i="21"/>
  <c r="AA868" i="21"/>
  <c r="W872" i="21"/>
  <c r="AA872" i="21"/>
  <c r="W876" i="21"/>
  <c r="AA876" i="21"/>
  <c r="W880" i="21"/>
  <c r="AA880" i="21"/>
  <c r="W884" i="21"/>
  <c r="AA884" i="21"/>
  <c r="W888" i="21"/>
  <c r="AA888" i="21"/>
  <c r="W1589" i="21"/>
  <c r="AA1589" i="21"/>
  <c r="W1593" i="21"/>
  <c r="AA1593" i="21"/>
  <c r="W1597" i="21"/>
  <c r="AA1597" i="21"/>
  <c r="W1601" i="21"/>
  <c r="AA1601" i="21"/>
  <c r="W1605" i="21"/>
  <c r="AA1605" i="21"/>
  <c r="W1609" i="21"/>
  <c r="AA1609" i="21"/>
  <c r="W1613" i="21"/>
  <c r="AA1613" i="21"/>
  <c r="W1617" i="21"/>
  <c r="AA1617" i="21"/>
  <c r="W1621" i="21"/>
  <c r="AA1621" i="21"/>
  <c r="W1625" i="21"/>
  <c r="AA1625" i="21"/>
  <c r="W1629" i="21"/>
  <c r="AA1629" i="21"/>
  <c r="W1633" i="21"/>
  <c r="AA1633" i="21"/>
  <c r="W1779" i="21"/>
  <c r="AA1779" i="21"/>
  <c r="W1783" i="21"/>
  <c r="AA1783" i="21"/>
  <c r="W1787" i="21"/>
  <c r="AA1787" i="21"/>
  <c r="W1791" i="21"/>
  <c r="AA1791" i="21"/>
  <c r="W1795" i="21"/>
  <c r="AA1795" i="21"/>
  <c r="W1799" i="21"/>
  <c r="AA1799" i="21"/>
  <c r="W1803" i="21"/>
  <c r="X2001" i="21"/>
  <c r="Z2001" i="21"/>
  <c r="X2005" i="21"/>
  <c r="Z2005" i="21"/>
  <c r="X2009" i="21"/>
  <c r="Z2009" i="21"/>
  <c r="X2160" i="21"/>
  <c r="Z2160" i="21"/>
  <c r="X2164" i="21"/>
  <c r="Z2164" i="21"/>
  <c r="X2168" i="21"/>
  <c r="Z2168" i="21"/>
  <c r="X2172" i="21"/>
  <c r="Z2172" i="21"/>
  <c r="X2176" i="21"/>
  <c r="Z2176" i="21"/>
  <c r="X2179" i="21"/>
  <c r="Z2179" i="21"/>
  <c r="X2183" i="21"/>
  <c r="Z2183" i="21"/>
  <c r="X2187" i="21"/>
  <c r="Z2187" i="21"/>
  <c r="X2190" i="21"/>
  <c r="Z2190" i="21"/>
  <c r="X2194" i="21"/>
  <c r="Z2194" i="21"/>
  <c r="X2198" i="21"/>
  <c r="Z2198" i="21"/>
  <c r="X2202" i="21"/>
  <c r="Z2202" i="21"/>
  <c r="AA1803" i="21"/>
  <c r="W1807" i="21"/>
  <c r="AA1807" i="21"/>
  <c r="W1811" i="21"/>
  <c r="X856" i="21"/>
  <c r="X860" i="21"/>
  <c r="Z862" i="21"/>
  <c r="X864" i="21"/>
  <c r="X868" i="21"/>
  <c r="Z870" i="21"/>
  <c r="X872" i="21"/>
  <c r="X876" i="21"/>
  <c r="Z878" i="21"/>
  <c r="X880" i="21"/>
  <c r="X884" i="21"/>
  <c r="X888" i="21"/>
  <c r="X1589" i="21"/>
  <c r="X1593" i="21"/>
  <c r="X1597" i="21"/>
  <c r="X1601" i="21"/>
  <c r="X1605" i="21"/>
  <c r="X1609" i="21"/>
  <c r="X1613" i="21"/>
  <c r="X1617" i="21"/>
  <c r="X1621" i="21"/>
  <c r="X1625" i="21"/>
  <c r="X1629" i="21"/>
  <c r="X1633" i="21"/>
  <c r="X1779" i="21"/>
  <c r="X1783" i="21"/>
  <c r="X1787" i="21"/>
  <c r="X1791" i="21"/>
  <c r="X1795" i="21"/>
  <c r="X1799" i="21"/>
  <c r="X1803" i="21"/>
  <c r="X1807" i="21"/>
  <c r="X1811" i="21"/>
  <c r="X1815" i="21"/>
  <c r="X1819" i="21"/>
  <c r="X1967" i="21"/>
  <c r="Z1967" i="21"/>
  <c r="X1971" i="21"/>
  <c r="Z1971" i="21"/>
  <c r="X1975" i="21"/>
  <c r="Z1975" i="21"/>
  <c r="X1979" i="21"/>
  <c r="Z1979" i="21"/>
  <c r="X1983" i="21"/>
  <c r="Z1983" i="21"/>
  <c r="X1987" i="21"/>
  <c r="Z1987" i="21"/>
  <c r="X1991" i="21"/>
  <c r="Z1991" i="21"/>
  <c r="X1995" i="21"/>
  <c r="Z1995" i="21"/>
  <c r="X1999" i="21"/>
  <c r="Z1999" i="21"/>
  <c r="X2003" i="21"/>
  <c r="Z2003" i="21"/>
  <c r="X2007" i="21"/>
  <c r="Z2007" i="21"/>
  <c r="X2011" i="21"/>
  <c r="Z2011" i="21"/>
  <c r="X2158" i="21"/>
  <c r="Z2158" i="21"/>
  <c r="X2162" i="21"/>
  <c r="Z2162" i="21"/>
  <c r="X2166" i="21"/>
  <c r="Z2166" i="21"/>
  <c r="X2170" i="21"/>
  <c r="Z2170" i="21"/>
  <c r="X2174" i="21"/>
  <c r="Z2174" i="21"/>
  <c r="AB2176" i="21"/>
  <c r="X2177" i="21"/>
  <c r="Z2177" i="21"/>
  <c r="X2181" i="21"/>
  <c r="Z2181" i="21"/>
  <c r="X2185" i="21"/>
  <c r="Z2185" i="21"/>
  <c r="X2192" i="21"/>
  <c r="Z2192" i="21"/>
  <c r="X2196" i="21"/>
  <c r="Z2196" i="21"/>
  <c r="X2200" i="21"/>
  <c r="Z2200" i="21"/>
  <c r="X2204" i="21"/>
  <c r="Z2204" i="21"/>
  <c r="Y1038" i="21"/>
  <c r="Y887" i="21"/>
  <c r="Y1608" i="21"/>
  <c r="Y1612" i="21"/>
  <c r="Y1798" i="21"/>
  <c r="Y1802" i="21"/>
  <c r="Y1806" i="21"/>
  <c r="Y1810" i="21"/>
  <c r="Y1814" i="21"/>
  <c r="Y1984" i="21"/>
  <c r="Y319" i="21"/>
  <c r="Y347" i="21"/>
  <c r="Y529" i="21"/>
  <c r="Z670" i="21"/>
  <c r="Z686" i="21"/>
  <c r="Z694" i="21"/>
  <c r="Y701" i="21"/>
  <c r="Z702" i="21"/>
  <c r="Z1030" i="21"/>
  <c r="Z1038" i="21"/>
  <c r="Z1046" i="21"/>
  <c r="X1048" i="21"/>
  <c r="X1052" i="21"/>
  <c r="Z1054" i="21"/>
  <c r="X1056" i="21"/>
  <c r="X1060" i="21"/>
  <c r="Z1062" i="21"/>
  <c r="X1064" i="21"/>
  <c r="X1068" i="21"/>
  <c r="Z1070" i="21"/>
  <c r="X1072" i="21"/>
  <c r="X1401" i="21"/>
  <c r="X1405" i="21"/>
  <c r="X1409" i="21"/>
  <c r="X1413" i="21"/>
  <c r="X1417" i="21"/>
  <c r="X1421" i="21"/>
  <c r="X1425" i="21"/>
  <c r="X1429" i="21"/>
  <c r="X1433" i="21"/>
  <c r="X1437" i="21"/>
  <c r="X1441" i="21"/>
  <c r="X1445" i="21"/>
  <c r="X758" i="21"/>
  <c r="X845" i="21"/>
  <c r="X849" i="21"/>
  <c r="X853" i="21"/>
  <c r="X857" i="21"/>
  <c r="X861" i="21"/>
  <c r="X865" i="21"/>
  <c r="X869" i="21"/>
  <c r="X873" i="21"/>
  <c r="X877" i="21"/>
  <c r="X881" i="21"/>
  <c r="X885" i="21"/>
  <c r="Y886" i="21"/>
  <c r="X889" i="21"/>
  <c r="X1590" i="21"/>
  <c r="X1594" i="21"/>
  <c r="X1598" i="21"/>
  <c r="X1602" i="21"/>
  <c r="X1606" i="21"/>
  <c r="X1610" i="21"/>
  <c r="X1614" i="21"/>
  <c r="X1618" i="21"/>
  <c r="X1622" i="21"/>
  <c r="X1626" i="21"/>
  <c r="X1630" i="21"/>
  <c r="X1776" i="21"/>
  <c r="X1780" i="21"/>
  <c r="X1784" i="21"/>
  <c r="X1788" i="21"/>
  <c r="X1792" i="21"/>
  <c r="X1796" i="21"/>
  <c r="X1800" i="21"/>
  <c r="X1804" i="21"/>
  <c r="X1808" i="21"/>
  <c r="AB635" i="21"/>
  <c r="Z49" i="21"/>
  <c r="Y1871" i="21"/>
  <c r="Y1980" i="21"/>
  <c r="AA1984" i="21"/>
  <c r="Y509" i="21"/>
  <c r="AA130" i="21"/>
  <c r="Y306" i="21"/>
  <c r="Y528" i="21"/>
  <c r="W530" i="21"/>
  <c r="Y340" i="21"/>
  <c r="Y352" i="21"/>
  <c r="Y518" i="21"/>
  <c r="Y1058" i="21"/>
  <c r="Y1070" i="21"/>
  <c r="Y1411" i="21"/>
  <c r="Y1822" i="21"/>
  <c r="Z136" i="21"/>
  <c r="Z138" i="21"/>
  <c r="Y489" i="21"/>
  <c r="Y497" i="21"/>
  <c r="Y501" i="21"/>
  <c r="Y513" i="21"/>
  <c r="X49" i="21"/>
  <c r="AA134" i="21"/>
  <c r="Y322" i="21"/>
  <c r="Y696" i="21"/>
  <c r="Y1036" i="21"/>
  <c r="Y1060" i="21"/>
  <c r="K73" i="21"/>
  <c r="AB73" i="21"/>
  <c r="K93" i="21"/>
  <c r="AB93" i="21"/>
  <c r="K121" i="21"/>
  <c r="AB121" i="21"/>
  <c r="Z127" i="21"/>
  <c r="Z131" i="21"/>
  <c r="Z135" i="21"/>
  <c r="Z139" i="21"/>
  <c r="W513" i="21"/>
  <c r="K1005" i="21"/>
  <c r="AB1005" i="21"/>
  <c r="K1007" i="21"/>
  <c r="AB1007" i="21"/>
  <c r="Y1027" i="21"/>
  <c r="Y1031" i="21"/>
  <c r="Y1035" i="21"/>
  <c r="Y1039" i="21"/>
  <c r="Y1043" i="21"/>
  <c r="Y1047" i="21"/>
  <c r="Y1051" i="21"/>
  <c r="Y1055" i="21"/>
  <c r="Y1059" i="21"/>
  <c r="Y1063" i="21"/>
  <c r="Y1067" i="21"/>
  <c r="Y1071" i="21"/>
  <c r="Y1400" i="21"/>
  <c r="Y1404" i="21"/>
  <c r="Y1408" i="21"/>
  <c r="Y1412" i="21"/>
  <c r="Y1416" i="21"/>
  <c r="Y1420" i="21"/>
  <c r="Y1424" i="21"/>
  <c r="Y1428" i="21"/>
  <c r="Y1432" i="21"/>
  <c r="Y1436" i="21"/>
  <c r="Y1440" i="21"/>
  <c r="Y1444" i="21"/>
  <c r="Y884" i="21"/>
  <c r="Y888" i="21"/>
  <c r="Z889" i="21"/>
  <c r="W1998" i="21"/>
  <c r="Y2000" i="21"/>
  <c r="W2002" i="21"/>
  <c r="Y2004" i="21"/>
  <c r="AA2004" i="21"/>
  <c r="W2006" i="21"/>
  <c r="W2010" i="21"/>
  <c r="Y2012" i="21"/>
  <c r="W2061" i="21"/>
  <c r="W2157" i="21"/>
  <c r="W2161" i="21"/>
  <c r="W2165" i="21"/>
  <c r="W2169" i="21"/>
  <c r="Y2171" i="21"/>
  <c r="W2173" i="21"/>
  <c r="Y2175" i="21"/>
  <c r="W2180" i="21"/>
  <c r="W2184" i="21"/>
  <c r="W2188" i="21"/>
  <c r="W2191" i="21"/>
  <c r="Y2193" i="21"/>
  <c r="W2195" i="21"/>
  <c r="W2199" i="21"/>
  <c r="Y2201" i="21"/>
  <c r="W2203" i="21"/>
  <c r="AA1811" i="21"/>
  <c r="X1812" i="21"/>
  <c r="W1815" i="21"/>
  <c r="AA1815" i="21"/>
  <c r="X1816" i="21"/>
  <c r="W1819" i="21"/>
  <c r="AA1819" i="21"/>
  <c r="X1820" i="21"/>
  <c r="X1966" i="21"/>
  <c r="Z1966" i="21"/>
  <c r="W1967" i="21"/>
  <c r="X1970" i="21"/>
  <c r="Z1970" i="21"/>
  <c r="W1971" i="21"/>
  <c r="X1974" i="21"/>
  <c r="Z1974" i="21"/>
  <c r="W1975" i="21"/>
  <c r="X1978" i="21"/>
  <c r="Z1978" i="21"/>
  <c r="W1979" i="21"/>
  <c r="X1982" i="21"/>
  <c r="Z1982" i="21"/>
  <c r="W1983" i="21"/>
  <c r="X1986" i="21"/>
  <c r="Z1986" i="21"/>
  <c r="W1987" i="21"/>
  <c r="X1990" i="21"/>
  <c r="Z1990" i="21"/>
  <c r="W1991" i="21"/>
  <c r="X1994" i="21"/>
  <c r="Z1994" i="21"/>
  <c r="W1995" i="21"/>
  <c r="X1998" i="21"/>
  <c r="Z1998" i="21"/>
  <c r="W1999" i="21"/>
  <c r="X2002" i="21"/>
  <c r="Z2002" i="21"/>
  <c r="W2003" i="21"/>
  <c r="X2006" i="21"/>
  <c r="Z2006" i="21"/>
  <c r="W2007" i="21"/>
  <c r="X2010" i="21"/>
  <c r="Z2010" i="21"/>
  <c r="W2011" i="21"/>
  <c r="X2061" i="21"/>
  <c r="AA2061" i="21"/>
  <c r="X2157" i="21"/>
  <c r="AA2157" i="21"/>
  <c r="W2158" i="21"/>
  <c r="X2161" i="21"/>
  <c r="Z2161" i="21"/>
  <c r="W2162" i="21"/>
  <c r="X2165" i="21"/>
  <c r="Z2165" i="21"/>
  <c r="W2166" i="21"/>
  <c r="W2170" i="21"/>
  <c r="W2174" i="21"/>
  <c r="W2177" i="21"/>
  <c r="W2181" i="21"/>
  <c r="W2185" i="21"/>
  <c r="W2192" i="21"/>
  <c r="W2196" i="21"/>
  <c r="W2200" i="21"/>
  <c r="W2204" i="21"/>
  <c r="Y344" i="21"/>
  <c r="H360" i="21"/>
  <c r="AB360" i="21" s="1"/>
  <c r="H372" i="21"/>
  <c r="AB372" i="21" s="1"/>
  <c r="H384" i="21"/>
  <c r="AB384" i="21" s="1"/>
  <c r="H400" i="21"/>
  <c r="AB400" i="21" s="1"/>
  <c r="H404" i="21"/>
  <c r="AB404" i="21" s="1"/>
  <c r="H412" i="21"/>
  <c r="AB412" i="21" s="1"/>
  <c r="H424" i="21"/>
  <c r="K424" i="21" s="1"/>
  <c r="H452" i="21"/>
  <c r="AB452" i="21" s="1"/>
  <c r="Y494" i="21"/>
  <c r="Y510" i="21"/>
  <c r="Y514" i="21"/>
  <c r="AB2159" i="21"/>
  <c r="AB3" i="21"/>
  <c r="AB2163" i="21"/>
  <c r="AB7" i="21"/>
  <c r="AB2167" i="21"/>
  <c r="AB11" i="21"/>
  <c r="AB2181" i="21"/>
  <c r="AB25" i="21"/>
  <c r="H186" i="21"/>
  <c r="K186" i="21" s="1"/>
  <c r="H194" i="21"/>
  <c r="AB194" i="21" s="1"/>
  <c r="H206" i="21"/>
  <c r="K206" i="21" s="1"/>
  <c r="Y312" i="21"/>
  <c r="Y320" i="21"/>
  <c r="Y328" i="21"/>
  <c r="Y526" i="21"/>
  <c r="Y530" i="21"/>
  <c r="H538" i="21"/>
  <c r="K538" i="21" s="1"/>
  <c r="H546" i="21"/>
  <c r="AB546" i="21" s="1"/>
  <c r="H562" i="21"/>
  <c r="AB562" i="21" s="1"/>
  <c r="H570" i="21"/>
  <c r="AB570" i="21" s="1"/>
  <c r="H578" i="21"/>
  <c r="AB578" i="21" s="1"/>
  <c r="Y670" i="21"/>
  <c r="Y674" i="21"/>
  <c r="Y694" i="21"/>
  <c r="Y1030" i="21"/>
  <c r="Y1042" i="21"/>
  <c r="Y1046" i="21"/>
  <c r="Y1407" i="21"/>
  <c r="Y1415" i="21"/>
  <c r="Y1431" i="21"/>
  <c r="Y843" i="21"/>
  <c r="Y879" i="21"/>
  <c r="Y1596" i="21"/>
  <c r="Y1616" i="21"/>
  <c r="Y1620" i="21"/>
  <c r="Y1624" i="21"/>
  <c r="Y1628" i="21"/>
  <c r="Y1632" i="21"/>
  <c r="Y1778" i="21"/>
  <c r="Y1972" i="21"/>
  <c r="AA1976" i="21"/>
  <c r="AA1992" i="21"/>
  <c r="AA2159" i="21"/>
  <c r="AA2167" i="21"/>
  <c r="AA2178" i="21"/>
  <c r="Y2186" i="21"/>
  <c r="AA2189" i="21"/>
  <c r="AB33" i="21"/>
  <c r="AA49" i="21"/>
  <c r="K70" i="21"/>
  <c r="AB70" i="21"/>
  <c r="K78" i="21"/>
  <c r="AB78" i="21"/>
  <c r="K84" i="21"/>
  <c r="AB84" i="21"/>
  <c r="K92" i="21"/>
  <c r="AB92" i="21"/>
  <c r="K98" i="21"/>
  <c r="AB98" i="21"/>
  <c r="K104" i="21"/>
  <c r="AB104" i="21"/>
  <c r="K110" i="21"/>
  <c r="AB110" i="21"/>
  <c r="K114" i="21"/>
  <c r="AB114" i="21"/>
  <c r="K120" i="21"/>
  <c r="AB120" i="21"/>
  <c r="Z162" i="21"/>
  <c r="Z170" i="21"/>
  <c r="H183" i="21"/>
  <c r="AB183" i="21" s="1"/>
  <c r="H211" i="21"/>
  <c r="AB211" i="21" s="1"/>
  <c r="H247" i="21"/>
  <c r="AB247" i="21" s="1"/>
  <c r="Z344" i="21"/>
  <c r="H357" i="21"/>
  <c r="AB357" i="21" s="1"/>
  <c r="H369" i="21"/>
  <c r="AB369" i="21" s="1"/>
  <c r="H381" i="21"/>
  <c r="AB381" i="21" s="1"/>
  <c r="H397" i="21"/>
  <c r="AB397" i="21" s="1"/>
  <c r="H413" i="21"/>
  <c r="AB413" i="21" s="1"/>
  <c r="H441" i="21"/>
  <c r="K441" i="21" s="1"/>
  <c r="H453" i="21"/>
  <c r="AB453" i="21" s="1"/>
  <c r="H465" i="21"/>
  <c r="K465" i="21" s="1"/>
  <c r="H473" i="21"/>
  <c r="AB473" i="21" s="1"/>
  <c r="H481" i="21"/>
  <c r="K481" i="21" s="1"/>
  <c r="Z486" i="21"/>
  <c r="Z490" i="21"/>
  <c r="Z494" i="21"/>
  <c r="Z502" i="21"/>
  <c r="Y505" i="21"/>
  <c r="Y525" i="21"/>
  <c r="H535" i="21"/>
  <c r="K535" i="21" s="1"/>
  <c r="H547" i="21"/>
  <c r="AB547" i="21" s="1"/>
  <c r="H563" i="21"/>
  <c r="K563" i="21" s="1"/>
  <c r="H627" i="21"/>
  <c r="AB627" i="21" s="1"/>
  <c r="H639" i="21"/>
  <c r="K639" i="21" s="1"/>
  <c r="J651" i="21"/>
  <c r="Y651" i="21"/>
  <c r="Z651" i="21"/>
  <c r="W651" i="21"/>
  <c r="AA651" i="21"/>
  <c r="X651" i="21"/>
  <c r="Z666" i="21"/>
  <c r="Z674" i="21"/>
  <c r="Y685" i="21"/>
  <c r="Y689" i="21"/>
  <c r="Y693" i="21"/>
  <c r="Y697" i="21"/>
  <c r="Y705" i="21"/>
  <c r="Z706" i="21"/>
  <c r="Y709" i="21"/>
  <c r="K1000" i="21"/>
  <c r="AB1000" i="21"/>
  <c r="K1016" i="21"/>
  <c r="AB1016" i="21"/>
  <c r="Y1029" i="21"/>
  <c r="Y1033" i="21"/>
  <c r="Y1037" i="21"/>
  <c r="Y1041" i="21"/>
  <c r="Y1045" i="21"/>
  <c r="Y1049" i="21"/>
  <c r="Y1053" i="21"/>
  <c r="Y1057" i="21"/>
  <c r="Y1061" i="21"/>
  <c r="Y1065" i="21"/>
  <c r="Y1069" i="21"/>
  <c r="Y1073" i="21"/>
  <c r="Y1402" i="21"/>
  <c r="Z1403" i="21"/>
  <c r="Y1406" i="21"/>
  <c r="Z1407" i="21"/>
  <c r="Y1410" i="21"/>
  <c r="Z1411" i="21"/>
  <c r="Y1414" i="21"/>
  <c r="Z1415" i="21"/>
  <c r="Y1418" i="21"/>
  <c r="Z1419" i="21"/>
  <c r="Y1422" i="21"/>
  <c r="Z1423" i="21"/>
  <c r="Y1426" i="21"/>
  <c r="Z1427" i="21"/>
  <c r="Y1430" i="21"/>
  <c r="Z1431" i="21"/>
  <c r="Y1434" i="21"/>
  <c r="Z1435" i="21"/>
  <c r="Y1438" i="21"/>
  <c r="Z1439" i="21"/>
  <c r="Y1442" i="21"/>
  <c r="Z1443" i="21"/>
  <c r="Y1446" i="21"/>
  <c r="Y842" i="21"/>
  <c r="Z843" i="21"/>
  <c r="Y846" i="21"/>
  <c r="Z847" i="21"/>
  <c r="Y850" i="21"/>
  <c r="Z851" i="21"/>
  <c r="Y854" i="21"/>
  <c r="Z855" i="21"/>
  <c r="Y858" i="21"/>
  <c r="Z859" i="21"/>
  <c r="Y862" i="21"/>
  <c r="Z863" i="21"/>
  <c r="Y866" i="21"/>
  <c r="Z867" i="21"/>
  <c r="Y870" i="21"/>
  <c r="Z871" i="21"/>
  <c r="Y874" i="21"/>
  <c r="Z875" i="21"/>
  <c r="Y878" i="21"/>
  <c r="Z879" i="21"/>
  <c r="Y882" i="21"/>
  <c r="Z883" i="21"/>
  <c r="Z887" i="21"/>
  <c r="Y1587" i="21"/>
  <c r="Z1588" i="21"/>
  <c r="Y1591" i="21"/>
  <c r="Z1592" i="21"/>
  <c r="Y1595" i="21"/>
  <c r="Z1596" i="21"/>
  <c r="Y1599" i="21"/>
  <c r="Z1600" i="21"/>
  <c r="AB117" i="21"/>
  <c r="AB105" i="21"/>
  <c r="AB89" i="21"/>
  <c r="AB69" i="21"/>
  <c r="AB57" i="21"/>
  <c r="AB9" i="21"/>
  <c r="AB2175" i="21"/>
  <c r="AB19" i="21"/>
  <c r="H182" i="21"/>
  <c r="K182" i="21" s="1"/>
  <c r="H198" i="21"/>
  <c r="AB198" i="21" s="1"/>
  <c r="H210" i="21"/>
  <c r="K210" i="21" s="1"/>
  <c r="Y332" i="21"/>
  <c r="Y336" i="21"/>
  <c r="H364" i="21"/>
  <c r="K364" i="21" s="1"/>
  <c r="H376" i="21"/>
  <c r="AB376" i="21" s="1"/>
  <c r="H388" i="21"/>
  <c r="K388" i="21" s="1"/>
  <c r="H416" i="21"/>
  <c r="AB416" i="21" s="1"/>
  <c r="H428" i="21"/>
  <c r="K428" i="21" s="1"/>
  <c r="H436" i="21"/>
  <c r="AB436" i="21" s="1"/>
  <c r="H448" i="21"/>
  <c r="K448" i="21" s="1"/>
  <c r="H456" i="21"/>
  <c r="AB456" i="21" s="1"/>
  <c r="H468" i="21"/>
  <c r="AB468" i="21" s="1"/>
  <c r="H476" i="21"/>
  <c r="AB476" i="21" s="1"/>
  <c r="H480" i="21"/>
  <c r="AB480" i="21" s="1"/>
  <c r="Y490" i="21"/>
  <c r="Y498" i="21"/>
  <c r="Y506" i="21"/>
  <c r="Y678" i="21"/>
  <c r="Y702" i="21"/>
  <c r="Y1423" i="21"/>
  <c r="Y1439" i="21"/>
  <c r="Y847" i="21"/>
  <c r="Y1588" i="21"/>
  <c r="Y1592" i="21"/>
  <c r="Y1790" i="21"/>
  <c r="Y1794" i="21"/>
  <c r="AA1968" i="21"/>
  <c r="Y1976" i="21"/>
  <c r="AA1988" i="21"/>
  <c r="AA1996" i="21"/>
  <c r="AA2163" i="21"/>
  <c r="Y2182" i="21"/>
  <c r="AA2197" i="21"/>
  <c r="AB2161" i="21"/>
  <c r="AB52" i="21"/>
  <c r="K56" i="21"/>
  <c r="AB56" i="21"/>
  <c r="K66" i="21"/>
  <c r="AB66" i="21"/>
  <c r="AB2177" i="21"/>
  <c r="AB72" i="21"/>
  <c r="K82" i="21"/>
  <c r="AB82" i="21"/>
  <c r="K90" i="21"/>
  <c r="AB90" i="21"/>
  <c r="K100" i="21"/>
  <c r="AB100" i="21"/>
  <c r="K112" i="21"/>
  <c r="AB112" i="21"/>
  <c r="K118" i="21"/>
  <c r="AB118" i="21"/>
  <c r="K122" i="21"/>
  <c r="AB122" i="21"/>
  <c r="K124" i="21"/>
  <c r="AB124" i="21"/>
  <c r="K126" i="21"/>
  <c r="AB126" i="21"/>
  <c r="Z132" i="21"/>
  <c r="Z146" i="21"/>
  <c r="Z158" i="21"/>
  <c r="H203" i="21"/>
  <c r="AB203" i="21" s="1"/>
  <c r="H251" i="21"/>
  <c r="AB251" i="21" s="1"/>
  <c r="Y335" i="21"/>
  <c r="Y339" i="21"/>
  <c r="Z348" i="21"/>
  <c r="H365" i="21"/>
  <c r="AB365" i="21" s="1"/>
  <c r="H377" i="21"/>
  <c r="AB377" i="21" s="1"/>
  <c r="H389" i="21"/>
  <c r="AB389" i="21" s="1"/>
  <c r="H457" i="21"/>
  <c r="AB457" i="21" s="1"/>
  <c r="Y493" i="21"/>
  <c r="Z498" i="21"/>
  <c r="Z518" i="21"/>
  <c r="Y521" i="21"/>
  <c r="Z522" i="21"/>
  <c r="Z526" i="21"/>
  <c r="H543" i="21"/>
  <c r="K543" i="21" s="1"/>
  <c r="H555" i="21"/>
  <c r="AB555" i="21" s="1"/>
  <c r="H571" i="21"/>
  <c r="H583" i="21"/>
  <c r="AB583" i="21" s="1"/>
  <c r="H595" i="21"/>
  <c r="K595" i="21" s="1"/>
  <c r="J635" i="21"/>
  <c r="Y635" i="21"/>
  <c r="Z635" i="21"/>
  <c r="W635" i="21"/>
  <c r="AA635" i="21"/>
  <c r="X635" i="21"/>
  <c r="H655" i="21"/>
  <c r="AB655" i="21" s="1"/>
  <c r="Y665" i="21"/>
  <c r="Y673" i="21"/>
  <c r="Z682" i="21"/>
  <c r="K12" i="21"/>
  <c r="AB12" i="21"/>
  <c r="AA128" i="21"/>
  <c r="AA148" i="21"/>
  <c r="AA150" i="21"/>
  <c r="AA152" i="21"/>
  <c r="AA154" i="21"/>
  <c r="AA156" i="21"/>
  <c r="AA160" i="21"/>
  <c r="AA162" i="21"/>
  <c r="H180" i="21"/>
  <c r="AB180" i="21" s="1"/>
  <c r="H192" i="21"/>
  <c r="AB192" i="21" s="1"/>
  <c r="H200" i="21"/>
  <c r="AB200" i="21" s="1"/>
  <c r="AA312" i="21"/>
  <c r="Z315" i="21"/>
  <c r="AA316" i="21"/>
  <c r="Y318" i="21"/>
  <c r="Z319" i="21"/>
  <c r="AA320" i="21"/>
  <c r="Z323" i="21"/>
  <c r="W324" i="21"/>
  <c r="W328" i="21"/>
  <c r="W332" i="21"/>
  <c r="Y334" i="21"/>
  <c r="Z335" i="21"/>
  <c r="W336" i="21"/>
  <c r="AA340" i="21"/>
  <c r="Z343" i="21"/>
  <c r="AA344" i="21"/>
  <c r="Y346" i="21"/>
  <c r="Z347" i="21"/>
  <c r="AA348" i="21"/>
  <c r="Z351" i="21"/>
  <c r="AA352" i="21"/>
  <c r="H362" i="21"/>
  <c r="K362" i="21" s="1"/>
  <c r="H374" i="21"/>
  <c r="AB374" i="21" s="1"/>
  <c r="H386" i="21"/>
  <c r="K386" i="21" s="1"/>
  <c r="H394" i="21"/>
  <c r="AB394" i="21" s="1"/>
  <c r="H406" i="21"/>
  <c r="AB406" i="21" s="1"/>
  <c r="H418" i="21"/>
  <c r="AB418" i="21" s="1"/>
  <c r="H426" i="21"/>
  <c r="AB426" i="21" s="1"/>
  <c r="H458" i="21"/>
  <c r="K458" i="21" s="1"/>
  <c r="W490" i="21"/>
  <c r="AA494" i="21"/>
  <c r="Y496" i="21"/>
  <c r="Z501" i="21"/>
  <c r="AA502" i="21"/>
  <c r="Y504" i="21"/>
  <c r="Z505" i="21"/>
  <c r="AA506" i="21"/>
  <c r="Z509" i="21"/>
  <c r="W510" i="21"/>
  <c r="W514" i="21"/>
  <c r="AA518" i="21"/>
  <c r="Z521" i="21"/>
  <c r="AA522" i="21"/>
  <c r="Y524" i="21"/>
  <c r="Z525" i="21"/>
  <c r="AA526" i="21"/>
  <c r="Z529" i="21"/>
  <c r="H556" i="21"/>
  <c r="AB556" i="21" s="1"/>
  <c r="H564" i="21"/>
  <c r="AB564" i="21" s="1"/>
  <c r="H632" i="21"/>
  <c r="AB632" i="21" s="1"/>
  <c r="H640" i="21"/>
  <c r="AB640" i="21" s="1"/>
  <c r="H648" i="21"/>
  <c r="AB648" i="21" s="1"/>
  <c r="H656" i="21"/>
  <c r="AB656" i="21" s="1"/>
  <c r="H660" i="21"/>
  <c r="AB660" i="21" s="1"/>
  <c r="W666" i="21"/>
  <c r="W670" i="21"/>
  <c r="W674" i="21"/>
  <c r="W678" i="21"/>
  <c r="AA686" i="21"/>
  <c r="Y688" i="21"/>
  <c r="Z689" i="21"/>
  <c r="AA690" i="21"/>
  <c r="Z693" i="21"/>
  <c r="W694" i="21"/>
  <c r="W698" i="21"/>
  <c r="W702" i="21"/>
  <c r="AA1030" i="21"/>
  <c r="Y1032" i="21"/>
  <c r="Z1033" i="21"/>
  <c r="AA1034" i="21"/>
  <c r="Z1037" i="21"/>
  <c r="W1038" i="21"/>
  <c r="W1042" i="21"/>
  <c r="AA1050" i="21"/>
  <c r="Z1053" i="21"/>
  <c r="AA1054" i="21"/>
  <c r="Z1057" i="21"/>
  <c r="W1058" i="21"/>
  <c r="W1062" i="21"/>
  <c r="W1066" i="21"/>
  <c r="Y1072" i="21"/>
  <c r="Z1073" i="21"/>
  <c r="W1074" i="21"/>
  <c r="AA1074" i="21"/>
  <c r="Y1401" i="21"/>
  <c r="W1403" i="21"/>
  <c r="AA1403" i="21"/>
  <c r="Y1405" i="21"/>
  <c r="W1407" i="21"/>
  <c r="AA1407" i="21"/>
  <c r="Y1409" i="21"/>
  <c r="W1411" i="21"/>
  <c r="AA1411" i="21"/>
  <c r="Y1413" i="21"/>
  <c r="W1415" i="21"/>
  <c r="AA1415" i="21"/>
  <c r="Y1417" i="21"/>
  <c r="W1419" i="21"/>
  <c r="AA1419" i="21"/>
  <c r="Y1421" i="21"/>
  <c r="W1423" i="21"/>
  <c r="AA1423" i="21"/>
  <c r="Y1425" i="21"/>
  <c r="W1427" i="21"/>
  <c r="AA1427" i="21"/>
  <c r="Y1429" i="21"/>
  <c r="W1431" i="21"/>
  <c r="AA1431" i="21"/>
  <c r="Y1433" i="21"/>
  <c r="W1435" i="21"/>
  <c r="AA1435" i="21"/>
  <c r="Y1437" i="21"/>
  <c r="W1439" i="21"/>
  <c r="AA1439" i="21"/>
  <c r="Y1441" i="21"/>
  <c r="W1443" i="21"/>
  <c r="AA1443" i="21"/>
  <c r="Y1445" i="21"/>
  <c r="Y758" i="21"/>
  <c r="Z842" i="21"/>
  <c r="W843" i="21"/>
  <c r="AA843" i="21"/>
  <c r="Y845" i="21"/>
  <c r="W847" i="21"/>
  <c r="AA847" i="21"/>
  <c r="Y849" i="21"/>
  <c r="Z850" i="21"/>
  <c r="W851" i="21"/>
  <c r="AA851" i="21"/>
  <c r="Y853" i="21"/>
  <c r="W855" i="21"/>
  <c r="AA855" i="21"/>
  <c r="Y857" i="21"/>
  <c r="Z858" i="21"/>
  <c r="W859" i="21"/>
  <c r="AA859" i="21"/>
  <c r="Y861" i="21"/>
  <c r="W863" i="21"/>
  <c r="AA863" i="21"/>
  <c r="Y865" i="21"/>
  <c r="Z866" i="21"/>
  <c r="W867" i="21"/>
  <c r="AA867" i="21"/>
  <c r="Y869" i="21"/>
  <c r="W871" i="21"/>
  <c r="AA871" i="21"/>
  <c r="Y873" i="21"/>
  <c r="Z874" i="21"/>
  <c r="W875" i="21"/>
  <c r="AA875" i="21"/>
  <c r="Y877" i="21"/>
  <c r="Z882" i="21"/>
  <c r="W883" i="21"/>
  <c r="Z886" i="21"/>
  <c r="W887" i="21"/>
  <c r="AA887" i="21"/>
  <c r="AB26" i="21"/>
  <c r="AB113" i="21"/>
  <c r="AB101" i="21"/>
  <c r="AB85" i="21"/>
  <c r="AB77" i="21"/>
  <c r="AB53" i="21"/>
  <c r="AB651" i="21"/>
  <c r="H178" i="21"/>
  <c r="K178" i="21" s="1"/>
  <c r="H190" i="21"/>
  <c r="AB190" i="21" s="1"/>
  <c r="H202" i="21"/>
  <c r="K202" i="21" s="1"/>
  <c r="H214" i="21"/>
  <c r="AB214" i="21" s="1"/>
  <c r="Y308" i="21"/>
  <c r="Y316" i="21"/>
  <c r="Y348" i="21"/>
  <c r="H356" i="21"/>
  <c r="AB356" i="21" s="1"/>
  <c r="H368" i="21"/>
  <c r="AB368" i="21" s="1"/>
  <c r="H380" i="21"/>
  <c r="AB380" i="21" s="1"/>
  <c r="H408" i="21"/>
  <c r="AB408" i="21" s="1"/>
  <c r="H420" i="21"/>
  <c r="K420" i="21" s="1"/>
  <c r="H444" i="21"/>
  <c r="AB444" i="21" s="1"/>
  <c r="H460" i="21"/>
  <c r="AB460" i="21" s="1"/>
  <c r="Y486" i="21"/>
  <c r="Y522" i="21"/>
  <c r="H554" i="21"/>
  <c r="AB554" i="21" s="1"/>
  <c r="H582" i="21"/>
  <c r="AB582" i="21" s="1"/>
  <c r="Y666" i="21"/>
  <c r="Y682" i="21"/>
  <c r="Y686" i="21"/>
  <c r="Y690" i="21"/>
  <c r="Y698" i="21"/>
  <c r="Y706" i="21"/>
  <c r="Y1034" i="21"/>
  <c r="Y1054" i="21"/>
  <c r="Y1062" i="21"/>
  <c r="Y1066" i="21"/>
  <c r="Y1074" i="21"/>
  <c r="Y1403" i="21"/>
  <c r="Y1419" i="21"/>
  <c r="Y1427" i="21"/>
  <c r="Y1435" i="21"/>
  <c r="Y1443" i="21"/>
  <c r="Y851" i="21"/>
  <c r="Y855" i="21"/>
  <c r="Y859" i="21"/>
  <c r="Y863" i="21"/>
  <c r="Y867" i="21"/>
  <c r="Y871" i="21"/>
  <c r="Y875" i="21"/>
  <c r="Y883" i="21"/>
  <c r="Y1600" i="21"/>
  <c r="Y1604" i="21"/>
  <c r="Y1782" i="21"/>
  <c r="Y1786" i="21"/>
  <c r="AB1871" i="21"/>
  <c r="Y1968" i="21"/>
  <c r="AA1972" i="21"/>
  <c r="AA1980" i="21"/>
  <c r="Y1988" i="21"/>
  <c r="Y1992" i="21"/>
  <c r="Y1996" i="21"/>
  <c r="AA2000" i="21"/>
  <c r="Y2008" i="21"/>
  <c r="AA2008" i="21"/>
  <c r="AA2012" i="21"/>
  <c r="Y2159" i="21"/>
  <c r="Y2163" i="21"/>
  <c r="Y2167" i="21"/>
  <c r="AA2171" i="21"/>
  <c r="AA2175" i="21"/>
  <c r="Y2178" i="21"/>
  <c r="AA2182" i="21"/>
  <c r="AA2186" i="21"/>
  <c r="Y2189" i="21"/>
  <c r="AA2193" i="21"/>
  <c r="Y2197" i="21"/>
  <c r="AA2201" i="21"/>
  <c r="K60" i="21"/>
  <c r="AB60" i="21"/>
  <c r="K64" i="21"/>
  <c r="AB64" i="21"/>
  <c r="K68" i="21"/>
  <c r="AB68" i="21"/>
  <c r="K74" i="21"/>
  <c r="AB74" i="21"/>
  <c r="AB2195" i="21"/>
  <c r="AB86" i="21"/>
  <c r="K88" i="21"/>
  <c r="AB88" i="21"/>
  <c r="K94" i="21"/>
  <c r="AB94" i="21"/>
  <c r="K96" i="21"/>
  <c r="AB96" i="21"/>
  <c r="K102" i="21"/>
  <c r="AB102" i="21"/>
  <c r="K108" i="21"/>
  <c r="AB108" i="21"/>
  <c r="K116" i="21"/>
  <c r="AB116" i="21"/>
  <c r="Z128" i="21"/>
  <c r="Z134" i="21"/>
  <c r="Z140" i="21"/>
  <c r="Z144" i="21"/>
  <c r="Z150" i="21"/>
  <c r="Z154" i="21"/>
  <c r="Z156" i="21"/>
  <c r="Z160" i="21"/>
  <c r="Z166" i="21"/>
  <c r="Z172" i="21"/>
  <c r="Z174" i="21"/>
  <c r="H179" i="21"/>
  <c r="AB179" i="21" s="1"/>
  <c r="H187" i="21"/>
  <c r="AB187" i="21" s="1"/>
  <c r="H195" i="21"/>
  <c r="AB195" i="21" s="1"/>
  <c r="Y307" i="21"/>
  <c r="Z308" i="21"/>
  <c r="Y311" i="21"/>
  <c r="Z312" i="21"/>
  <c r="Y315" i="21"/>
  <c r="Z316" i="21"/>
  <c r="Z320" i="21"/>
  <c r="Y323" i="21"/>
  <c r="Z324" i="21"/>
  <c r="Y327" i="21"/>
  <c r="Z328" i="21"/>
  <c r="Z332" i="21"/>
  <c r="Z336" i="21"/>
  <c r="Z340" i="21"/>
  <c r="Z352" i="21"/>
  <c r="H361" i="21"/>
  <c r="AB361" i="21" s="1"/>
  <c r="H373" i="21"/>
  <c r="AB373" i="21" s="1"/>
  <c r="H385" i="21"/>
  <c r="AB385" i="21" s="1"/>
  <c r="H393" i="21"/>
  <c r="AB393" i="21" s="1"/>
  <c r="H405" i="21"/>
  <c r="K405" i="21" s="1"/>
  <c r="H421" i="21"/>
  <c r="AB421" i="21" s="1"/>
  <c r="H433" i="21"/>
  <c r="AB433" i="21" s="1"/>
  <c r="H437" i="21"/>
  <c r="AB437" i="21" s="1"/>
  <c r="H449" i="21"/>
  <c r="AB449" i="21" s="1"/>
  <c r="H469" i="21"/>
  <c r="K469" i="21" s="1"/>
  <c r="Y485" i="21"/>
  <c r="Z506" i="21"/>
  <c r="Z510" i="21"/>
  <c r="Z514" i="21"/>
  <c r="Y517" i="21"/>
  <c r="Z530" i="21"/>
  <c r="H539" i="21"/>
  <c r="AB539" i="21" s="1"/>
  <c r="H551" i="21"/>
  <c r="AB551" i="21" s="1"/>
  <c r="H559" i="21"/>
  <c r="AB559" i="21" s="1"/>
  <c r="H567" i="21"/>
  <c r="AB567" i="21" s="1"/>
  <c r="H575" i="21"/>
  <c r="AB575" i="21" s="1"/>
  <c r="H611" i="21"/>
  <c r="AB611" i="21" s="1"/>
  <c r="J659" i="21"/>
  <c r="Y659" i="21"/>
  <c r="Z659" i="21"/>
  <c r="W659" i="21"/>
  <c r="AA659" i="21"/>
  <c r="X659" i="21"/>
  <c r="Y669" i="21"/>
  <c r="Y677" i="21"/>
  <c r="Y681" i="21"/>
  <c r="Z690" i="21"/>
  <c r="Z698" i="21"/>
  <c r="AB2182" i="21"/>
  <c r="AB2186" i="21"/>
  <c r="AB30" i="21"/>
  <c r="AB2198" i="21"/>
  <c r="AB42" i="21"/>
  <c r="K44" i="21"/>
  <c r="AB44" i="21"/>
  <c r="AB2204" i="21"/>
  <c r="AB48" i="21"/>
  <c r="AA132" i="21"/>
  <c r="AA136" i="21"/>
  <c r="AA140" i="21"/>
  <c r="AA142" i="21"/>
  <c r="AA144" i="21"/>
  <c r="AA146" i="21"/>
  <c r="AA158" i="21"/>
  <c r="AA164" i="21"/>
  <c r="AA166" i="21"/>
  <c r="AA168" i="21"/>
  <c r="AA170" i="21"/>
  <c r="AA172" i="21"/>
  <c r="AA174" i="21"/>
  <c r="H176" i="21"/>
  <c r="AB176" i="21" s="1"/>
  <c r="H184" i="21"/>
  <c r="AB184" i="21" s="1"/>
  <c r="H188" i="21"/>
  <c r="AB188" i="21" s="1"/>
  <c r="H196" i="21"/>
  <c r="AB196" i="21" s="1"/>
  <c r="H204" i="21"/>
  <c r="AB204" i="21" s="1"/>
  <c r="H208" i="21"/>
  <c r="AB208" i="21" s="1"/>
  <c r="H212" i="21"/>
  <c r="AB212" i="21" s="1"/>
  <c r="Z307" i="21"/>
  <c r="W308" i="21"/>
  <c r="AA308" i="21"/>
  <c r="Y310" i="21"/>
  <c r="Z311" i="21"/>
  <c r="W312" i="21"/>
  <c r="Y314" i="21"/>
  <c r="W316" i="21"/>
  <c r="W320" i="21"/>
  <c r="AA324" i="21"/>
  <c r="Y326" i="21"/>
  <c r="Z327" i="21"/>
  <c r="AA328" i="21"/>
  <c r="Y330" i="21"/>
  <c r="Z331" i="21"/>
  <c r="AA332" i="21"/>
  <c r="AA336" i="21"/>
  <c r="Y338" i="21"/>
  <c r="Z339" i="21"/>
  <c r="W340" i="21"/>
  <c r="Y342" i="21"/>
  <c r="W344" i="21"/>
  <c r="W348" i="21"/>
  <c r="W352" i="21"/>
  <c r="H354" i="21"/>
  <c r="AB354" i="21" s="1"/>
  <c r="H358" i="21"/>
  <c r="AB358" i="21" s="1"/>
  <c r="H366" i="21"/>
  <c r="AB366" i="21" s="1"/>
  <c r="H370" i="21"/>
  <c r="AB370" i="21" s="1"/>
  <c r="H378" i="21"/>
  <c r="AB378" i="21" s="1"/>
  <c r="H382" i="21"/>
  <c r="AB382" i="21" s="1"/>
  <c r="H390" i="21"/>
  <c r="AB390" i="21" s="1"/>
  <c r="H398" i="21"/>
  <c r="AB398" i="21" s="1"/>
  <c r="H410" i="21"/>
  <c r="AB410" i="21" s="1"/>
  <c r="H414" i="21"/>
  <c r="AB414" i="21" s="1"/>
  <c r="H422" i="21"/>
  <c r="AB422" i="21" s="1"/>
  <c r="H434" i="21"/>
  <c r="K434" i="21" s="1"/>
  <c r="H438" i="21"/>
  <c r="AB438" i="21" s="1"/>
  <c r="H446" i="21"/>
  <c r="J446" i="21" s="1"/>
  <c r="H450" i="21"/>
  <c r="AB450" i="21" s="1"/>
  <c r="H454" i="21"/>
  <c r="K454" i="21" s="1"/>
  <c r="H466" i="21"/>
  <c r="AB466" i="21" s="1"/>
  <c r="H470" i="21"/>
  <c r="AB470" i="21" s="1"/>
  <c r="H478" i="21"/>
  <c r="AB478" i="21" s="1"/>
  <c r="H482" i="21"/>
  <c r="AB482" i="21" s="1"/>
  <c r="Y484" i="21"/>
  <c r="Z485" i="21"/>
  <c r="W486" i="21"/>
  <c r="AA486" i="21"/>
  <c r="Y488" i="21"/>
  <c r="Z489" i="21"/>
  <c r="AA490" i="21"/>
  <c r="Y492" i="21"/>
  <c r="Z493" i="21"/>
  <c r="W494" i="21"/>
  <c r="Z497" i="21"/>
  <c r="W498" i="21"/>
  <c r="AA498" i="21"/>
  <c r="Y500" i="21"/>
  <c r="W502" i="21"/>
  <c r="W506" i="21"/>
  <c r="AA510" i="21"/>
  <c r="Y512" i="21"/>
  <c r="Z513" i="21"/>
  <c r="AA514" i="21"/>
  <c r="Y516" i="21"/>
  <c r="Z517" i="21"/>
  <c r="W518" i="21"/>
  <c r="Y520" i="21"/>
  <c r="W522" i="21"/>
  <c r="W526" i="21"/>
  <c r="AA530" i="21"/>
  <c r="H540" i="21"/>
  <c r="K540" i="21" s="1"/>
  <c r="H572" i="21"/>
  <c r="AB572" i="21" s="1"/>
  <c r="H644" i="21"/>
  <c r="AB644" i="21" s="1"/>
  <c r="Y664" i="21"/>
  <c r="Z665" i="21"/>
  <c r="AA666" i="21"/>
  <c r="Z669" i="21"/>
  <c r="AA670" i="21"/>
  <c r="Z673" i="21"/>
  <c r="AA674" i="21"/>
  <c r="Y676" i="21"/>
  <c r="Z677" i="21"/>
  <c r="AA678" i="21"/>
  <c r="Y680" i="21"/>
  <c r="Z681" i="21"/>
  <c r="W682" i="21"/>
  <c r="AA682" i="21"/>
  <c r="Y684" i="21"/>
  <c r="Z685" i="21"/>
  <c r="W686" i="21"/>
  <c r="W690" i="21"/>
  <c r="AA694" i="21"/>
  <c r="Z697" i="21"/>
  <c r="AA698" i="21"/>
  <c r="Y700" i="21"/>
  <c r="Z701" i="21"/>
  <c r="AA702" i="21"/>
  <c r="Y704" i="21"/>
  <c r="Z705" i="21"/>
  <c r="W706" i="21"/>
  <c r="AA706" i="21"/>
  <c r="Y708" i="21"/>
  <c r="Z709" i="21"/>
  <c r="Y938" i="21"/>
  <c r="Y1028" i="21"/>
  <c r="Z1029" i="21"/>
  <c r="W1030" i="21"/>
  <c r="W1034" i="21"/>
  <c r="AA1038" i="21"/>
  <c r="Y1040" i="21"/>
  <c r="Z1041" i="21"/>
  <c r="AA1042" i="21"/>
  <c r="Y1044" i="21"/>
  <c r="Z1045" i="21"/>
  <c r="W1046" i="21"/>
  <c r="AA1046" i="21"/>
  <c r="Y1048" i="21"/>
  <c r="Z1049" i="21"/>
  <c r="W1050" i="21"/>
  <c r="Y1052" i="21"/>
  <c r="W1054" i="21"/>
  <c r="AA1058" i="21"/>
  <c r="Z1061" i="21"/>
  <c r="AA1062" i="21"/>
  <c r="Y1064" i="21"/>
  <c r="Z1065" i="21"/>
  <c r="AA1066" i="21"/>
  <c r="Y1068" i="21"/>
  <c r="Z1069" i="21"/>
  <c r="W1070" i="21"/>
  <c r="AA1070" i="21"/>
  <c r="Y49" i="21"/>
  <c r="K55" i="21"/>
  <c r="AB55" i="21"/>
  <c r="K59" i="21"/>
  <c r="AB59" i="21"/>
  <c r="K67" i="21"/>
  <c r="AB67" i="21"/>
  <c r="K71" i="21"/>
  <c r="AB71" i="21"/>
  <c r="K75" i="21"/>
  <c r="AB75" i="21"/>
  <c r="K83" i="21"/>
  <c r="AB83" i="21"/>
  <c r="K87" i="21"/>
  <c r="AB87" i="21"/>
  <c r="K91" i="21"/>
  <c r="AB91" i="21"/>
  <c r="K95" i="21"/>
  <c r="AB95" i="21"/>
  <c r="K99" i="21"/>
  <c r="AB99" i="21"/>
  <c r="K103" i="21"/>
  <c r="AB103" i="21"/>
  <c r="K107" i="21"/>
  <c r="AB107" i="21"/>
  <c r="K111" i="21"/>
  <c r="AB111" i="21"/>
  <c r="K115" i="21"/>
  <c r="AB115" i="21"/>
  <c r="K119" i="21"/>
  <c r="AB119" i="21"/>
  <c r="K123" i="21"/>
  <c r="AB123" i="21"/>
  <c r="X128" i="21"/>
  <c r="Z129" i="21"/>
  <c r="X130" i="21"/>
  <c r="X132" i="21"/>
  <c r="Z133" i="21"/>
  <c r="X134" i="21"/>
  <c r="X136" i="21"/>
  <c r="Z137" i="21"/>
  <c r="X138" i="21"/>
  <c r="X140" i="21"/>
  <c r="Z141" i="21"/>
  <c r="X142" i="21"/>
  <c r="Z143" i="21"/>
  <c r="X144" i="21"/>
  <c r="Z145" i="21"/>
  <c r="X146" i="21"/>
  <c r="Z147" i="21"/>
  <c r="X148" i="21"/>
  <c r="Z149" i="21"/>
  <c r="X150" i="21"/>
  <c r="Z151" i="21"/>
  <c r="X152" i="21"/>
  <c r="Z153" i="21"/>
  <c r="X154" i="21"/>
  <c r="Z155" i="21"/>
  <c r="X156" i="21"/>
  <c r="Z157" i="21"/>
  <c r="X158" i="21"/>
  <c r="Z159" i="21"/>
  <c r="X160" i="21"/>
  <c r="Z161" i="21"/>
  <c r="X162" i="21"/>
  <c r="Z163" i="21"/>
  <c r="X164" i="21"/>
  <c r="Z165" i="21"/>
  <c r="X166" i="21"/>
  <c r="Z167" i="21"/>
  <c r="X168" i="21"/>
  <c r="Z169" i="21"/>
  <c r="X170" i="21"/>
  <c r="Z171" i="21"/>
  <c r="X172" i="21"/>
  <c r="Z173" i="21"/>
  <c r="X174" i="21"/>
  <c r="H177" i="21"/>
  <c r="AB177" i="21" s="1"/>
  <c r="H181" i="21"/>
  <c r="K181" i="21" s="1"/>
  <c r="H185" i="21"/>
  <c r="AB185" i="21" s="1"/>
  <c r="H189" i="21"/>
  <c r="K189" i="21" s="1"/>
  <c r="H249" i="21"/>
  <c r="AB249" i="21" s="1"/>
  <c r="H253" i="21"/>
  <c r="K253" i="21" s="1"/>
  <c r="Z306" i="21"/>
  <c r="W307" i="21"/>
  <c r="AA307" i="21"/>
  <c r="X308" i="21"/>
  <c r="Y309" i="21"/>
  <c r="Z310" i="21"/>
  <c r="W311" i="21"/>
  <c r="AA311" i="21"/>
  <c r="X312" i="21"/>
  <c r="Y313" i="21"/>
  <c r="Z314" i="21"/>
  <c r="W315" i="21"/>
  <c r="AA315" i="21"/>
  <c r="X316" i="21"/>
  <c r="Y317" i="21"/>
  <c r="Z318" i="21"/>
  <c r="W319" i="21"/>
  <c r="AA319" i="21"/>
  <c r="X320" i="21"/>
  <c r="Y321" i="21"/>
  <c r="Z322" i="21"/>
  <c r="W323" i="21"/>
  <c r="AA323" i="21"/>
  <c r="X324" i="21"/>
  <c r="Y325" i="21"/>
  <c r="Z326" i="21"/>
  <c r="W327" i="21"/>
  <c r="AA327" i="21"/>
  <c r="X328" i="21"/>
  <c r="Y329" i="21"/>
  <c r="Z330" i="21"/>
  <c r="W331" i="21"/>
  <c r="AA331" i="21"/>
  <c r="X332" i="21"/>
  <c r="Y333" i="21"/>
  <c r="Z334" i="21"/>
  <c r="W335" i="21"/>
  <c r="AA335" i="21"/>
  <c r="X336" i="21"/>
  <c r="Y337" i="21"/>
  <c r="Z338" i="21"/>
  <c r="W339" i="21"/>
  <c r="AA339" i="21"/>
  <c r="X340" i="21"/>
  <c r="Y341" i="21"/>
  <c r="Z342" i="21"/>
  <c r="W343" i="21"/>
  <c r="AA343" i="21"/>
  <c r="X344" i="21"/>
  <c r="Y345" i="21"/>
  <c r="Z346" i="21"/>
  <c r="W347" i="21"/>
  <c r="AA347" i="21"/>
  <c r="X348" i="21"/>
  <c r="Y349" i="21"/>
  <c r="Z350" i="21"/>
  <c r="W351" i="21"/>
  <c r="AA351" i="21"/>
  <c r="X352" i="21"/>
  <c r="H355" i="21"/>
  <c r="AB355" i="21" s="1"/>
  <c r="H359" i="21"/>
  <c r="K359" i="21" s="1"/>
  <c r="H363" i="21"/>
  <c r="AB363" i="21" s="1"/>
  <c r="H367" i="21"/>
  <c r="K367" i="21" s="1"/>
  <c r="H371" i="21"/>
  <c r="AB371" i="21" s="1"/>
  <c r="H375" i="21"/>
  <c r="K375" i="21" s="1"/>
  <c r="H379" i="21"/>
  <c r="AB379" i="21" s="1"/>
  <c r="H383" i="21"/>
  <c r="K383" i="21" s="1"/>
  <c r="H387" i="21"/>
  <c r="AB387" i="21" s="1"/>
  <c r="H391" i="21"/>
  <c r="K391" i="21" s="1"/>
  <c r="H395" i="21"/>
  <c r="AB395" i="21" s="1"/>
  <c r="H399" i="21"/>
  <c r="K399" i="21" s="1"/>
  <c r="H403" i="21"/>
  <c r="J403" i="21" s="1"/>
  <c r="H407" i="21"/>
  <c r="AB407" i="21" s="1"/>
  <c r="H411" i="21"/>
  <c r="K411" i="21" s="1"/>
  <c r="H415" i="21"/>
  <c r="AB415" i="21" s="1"/>
  <c r="H419" i="21"/>
  <c r="K419" i="21" s="1"/>
  <c r="H423" i="21"/>
  <c r="AB423" i="21" s="1"/>
  <c r="H431" i="21"/>
  <c r="AB431" i="21" s="1"/>
  <c r="H435" i="21"/>
  <c r="AB435" i="21" s="1"/>
  <c r="H439" i="21"/>
  <c r="AB439" i="21" s="1"/>
  <c r="H447" i="21"/>
  <c r="K447" i="21" s="1"/>
  <c r="H451" i="21"/>
  <c r="AB451" i="21" s="1"/>
  <c r="H455" i="21"/>
  <c r="K455" i="21" s="1"/>
  <c r="H463" i="21"/>
  <c r="AB463" i="21" s="1"/>
  <c r="H467" i="21"/>
  <c r="AB467" i="21" s="1"/>
  <c r="H471" i="21"/>
  <c r="AB471" i="21" s="1"/>
  <c r="H479" i="21"/>
  <c r="AB479" i="21" s="1"/>
  <c r="Z484" i="21"/>
  <c r="W485" i="21"/>
  <c r="AA485" i="21"/>
  <c r="X486" i="21"/>
  <c r="Y487" i="21"/>
  <c r="Z488" i="21"/>
  <c r="W489" i="21"/>
  <c r="AA489" i="21"/>
  <c r="X490" i="21"/>
  <c r="Y491" i="21"/>
  <c r="Z492" i="21"/>
  <c r="W493" i="21"/>
  <c r="AA493" i="21"/>
  <c r="X494" i="21"/>
  <c r="Y495" i="21"/>
  <c r="Z496" i="21"/>
  <c r="W497" i="21"/>
  <c r="AA497" i="21"/>
  <c r="X498" i="21"/>
  <c r="Y499" i="21"/>
  <c r="Z500" i="21"/>
  <c r="W501" i="21"/>
  <c r="AA501" i="21"/>
  <c r="X502" i="21"/>
  <c r="Y503" i="21"/>
  <c r="Z504" i="21"/>
  <c r="W505" i="21"/>
  <c r="AA505" i="21"/>
  <c r="X506" i="21"/>
  <c r="Y507" i="21"/>
  <c r="Z508" i="21"/>
  <c r="W509" i="21"/>
  <c r="AA509" i="21"/>
  <c r="X510" i="21"/>
  <c r="Y511" i="21"/>
  <c r="Z512" i="21"/>
  <c r="AA513" i="21"/>
  <c r="X514" i="21"/>
  <c r="Y515" i="21"/>
  <c r="Z516" i="21"/>
  <c r="W517" i="21"/>
  <c r="AA517" i="21"/>
  <c r="X518" i="21"/>
  <c r="Y519" i="21"/>
  <c r="Z520" i="21"/>
  <c r="W521" i="21"/>
  <c r="AA521" i="21"/>
  <c r="X522" i="21"/>
  <c r="Y523" i="21"/>
  <c r="Z524" i="21"/>
  <c r="W525" i="21"/>
  <c r="AA525" i="21"/>
  <c r="X526" i="21"/>
  <c r="Y527" i="21"/>
  <c r="Z528" i="21"/>
  <c r="W529" i="21"/>
  <c r="Z664" i="21"/>
  <c r="Z668" i="21"/>
  <c r="Z672" i="21"/>
  <c r="Z676" i="21"/>
  <c r="Z680" i="21"/>
  <c r="Z684" i="21"/>
  <c r="Z688" i="21"/>
  <c r="Z692" i="21"/>
  <c r="Z696" i="21"/>
  <c r="Z700" i="21"/>
  <c r="Z704" i="21"/>
  <c r="Z708" i="21"/>
  <c r="Z938" i="21"/>
  <c r="W1029" i="21"/>
  <c r="AA1029" i="21"/>
  <c r="X1030" i="21"/>
  <c r="W1033" i="21"/>
  <c r="AA1033" i="21"/>
  <c r="X1034" i="21"/>
  <c r="W1037" i="21"/>
  <c r="AA1037" i="21"/>
  <c r="X1038" i="21"/>
  <c r="W1041" i="21"/>
  <c r="AA1041" i="21"/>
  <c r="X1042" i="21"/>
  <c r="W1045" i="21"/>
  <c r="AA1045" i="21"/>
  <c r="X1046" i="21"/>
  <c r="W1049" i="21"/>
  <c r="AA1049" i="21"/>
  <c r="X1050" i="21"/>
  <c r="W1053" i="21"/>
  <c r="AA1053" i="21"/>
  <c r="X1054" i="21"/>
  <c r="W1057" i="21"/>
  <c r="AA1057" i="21"/>
  <c r="X1058" i="21"/>
  <c r="W1061" i="21"/>
  <c r="AA1061" i="21"/>
  <c r="X1062" i="21"/>
  <c r="W1065" i="21"/>
  <c r="AA1065" i="21"/>
  <c r="X1066" i="21"/>
  <c r="W1069" i="21"/>
  <c r="AA1069" i="21"/>
  <c r="X1070" i="21"/>
  <c r="W1073" i="21"/>
  <c r="AA1073" i="21"/>
  <c r="X1074" i="21"/>
  <c r="Z1401" i="21"/>
  <c r="W1402" i="21"/>
  <c r="AA1402" i="21"/>
  <c r="Z1405" i="21"/>
  <c r="W1406" i="21"/>
  <c r="AA1406" i="21"/>
  <c r="Z1409" i="21"/>
  <c r="W1410" i="21"/>
  <c r="AA1410" i="21"/>
  <c r="Z1413" i="21"/>
  <c r="W1414" i="21"/>
  <c r="AA1414" i="21"/>
  <c r="Z1417" i="21"/>
  <c r="W1418" i="21"/>
  <c r="AA1418" i="21"/>
  <c r="Z1421" i="21"/>
  <c r="W1422" i="21"/>
  <c r="AA1422" i="21"/>
  <c r="Z1425" i="21"/>
  <c r="W1426" i="21"/>
  <c r="AA1426" i="21"/>
  <c r="Z1429" i="21"/>
  <c r="W1430" i="21"/>
  <c r="AA1430" i="21"/>
  <c r="Z1433" i="21"/>
  <c r="W1434" i="21"/>
  <c r="AA1434" i="21"/>
  <c r="Z1437" i="21"/>
  <c r="W1438" i="21"/>
  <c r="AA1438" i="21"/>
  <c r="Z1441" i="21"/>
  <c r="W1442" i="21"/>
  <c r="AA1442" i="21"/>
  <c r="Z1445" i="21"/>
  <c r="W1446" i="21"/>
  <c r="AA1446" i="21"/>
  <c r="X843" i="21"/>
  <c r="X847" i="21"/>
  <c r="X851" i="21"/>
  <c r="X855" i="21"/>
  <c r="X859" i="21"/>
  <c r="X863" i="21"/>
  <c r="X867" i="21"/>
  <c r="X871" i="21"/>
  <c r="X875" i="21"/>
  <c r="X879" i="21"/>
  <c r="X883" i="21"/>
  <c r="AB125" i="21"/>
  <c r="AB109" i="21"/>
  <c r="AB97" i="21"/>
  <c r="AB81" i="21"/>
  <c r="AB659" i="21"/>
  <c r="Y1603" i="21"/>
  <c r="Z1604" i="21"/>
  <c r="Y1607" i="21"/>
  <c r="Z1608" i="21"/>
  <c r="Y1611" i="21"/>
  <c r="Z1612" i="21"/>
  <c r="Y1615" i="21"/>
  <c r="Z1616" i="21"/>
  <c r="Y1619" i="21"/>
  <c r="Z1620" i="21"/>
  <c r="Y1623" i="21"/>
  <c r="Z1624" i="21"/>
  <c r="Y1627" i="21"/>
  <c r="Z1628" i="21"/>
  <c r="Y1631" i="21"/>
  <c r="Z1632" i="21"/>
  <c r="Y1777" i="21"/>
  <c r="Z1778" i="21"/>
  <c r="Y1781" i="21"/>
  <c r="Z1782" i="21"/>
  <c r="Y1785" i="21"/>
  <c r="Z1786" i="21"/>
  <c r="Y1789" i="21"/>
  <c r="Z1790" i="21"/>
  <c r="Y1793" i="21"/>
  <c r="Z1794" i="21"/>
  <c r="Y1797" i="21"/>
  <c r="Z1798" i="21"/>
  <c r="Y1801" i="21"/>
  <c r="Z1802" i="21"/>
  <c r="Y1805" i="21"/>
  <c r="Z1806" i="21"/>
  <c r="Y1809" i="21"/>
  <c r="Z1810" i="21"/>
  <c r="Y1813" i="21"/>
  <c r="Z1814" i="21"/>
  <c r="Y1817" i="21"/>
  <c r="Z1818" i="21"/>
  <c r="Y1821" i="21"/>
  <c r="Z1822" i="21"/>
  <c r="Y1965" i="21"/>
  <c r="AB1965" i="21"/>
  <c r="Y1969" i="21"/>
  <c r="AA1969" i="21"/>
  <c r="Y1973" i="21"/>
  <c r="AA1973" i="21"/>
  <c r="Y1977" i="21"/>
  <c r="AA1977" i="21"/>
  <c r="Y1981" i="21"/>
  <c r="AA1981" i="21"/>
  <c r="Y1985" i="21"/>
  <c r="AA1985" i="21"/>
  <c r="Y1989" i="21"/>
  <c r="AA1989" i="21"/>
  <c r="Y1993" i="21"/>
  <c r="AA1993" i="21"/>
  <c r="Y1997" i="21"/>
  <c r="AA1997" i="21"/>
  <c r="Y2001" i="21"/>
  <c r="AA2001" i="21"/>
  <c r="Y2005" i="21"/>
  <c r="AA2005" i="21"/>
  <c r="Y2009" i="21"/>
  <c r="AA2009" i="21"/>
  <c r="Y2160" i="21"/>
  <c r="AA2160" i="21"/>
  <c r="Y2164" i="21"/>
  <c r="AA2164" i="21"/>
  <c r="Y2168" i="21"/>
  <c r="AA2168" i="21"/>
  <c r="X2169" i="21"/>
  <c r="Z2169" i="21"/>
  <c r="Y2172" i="21"/>
  <c r="AA2172" i="21"/>
  <c r="X2173" i="21"/>
  <c r="Z2173" i="21"/>
  <c r="Y2176" i="21"/>
  <c r="AA2176" i="21"/>
  <c r="Y2179" i="21"/>
  <c r="AA2179" i="21"/>
  <c r="X2180" i="21"/>
  <c r="Z2180" i="21"/>
  <c r="Y2183" i="21"/>
  <c r="AA2183" i="21"/>
  <c r="X2184" i="21"/>
  <c r="Z2184" i="21"/>
  <c r="Y2187" i="21"/>
  <c r="AA2187" i="21"/>
  <c r="X2188" i="21"/>
  <c r="Z2188" i="21"/>
  <c r="Y2190" i="21"/>
  <c r="AA2190" i="21"/>
  <c r="X2191" i="21"/>
  <c r="Z2191" i="21"/>
  <c r="Y2194" i="21"/>
  <c r="AA2194" i="21"/>
  <c r="X2195" i="21"/>
  <c r="Z2195" i="21"/>
  <c r="Y2198" i="21"/>
  <c r="AA2198" i="21"/>
  <c r="X2199" i="21"/>
  <c r="Z2199" i="21"/>
  <c r="Y2202" i="21"/>
  <c r="AA2202" i="21"/>
  <c r="X2203" i="21"/>
  <c r="Z2203" i="21"/>
  <c r="W879" i="21"/>
  <c r="AA879" i="21"/>
  <c r="Y881" i="21"/>
  <c r="Y885" i="21"/>
  <c r="Y889" i="21"/>
  <c r="Z1587" i="21"/>
  <c r="W1588" i="21"/>
  <c r="AA1588" i="21"/>
  <c r="Y1590" i="21"/>
  <c r="Z1591" i="21"/>
  <c r="W1592" i="21"/>
  <c r="AA1592" i="21"/>
  <c r="Y1594" i="21"/>
  <c r="Z1595" i="21"/>
  <c r="W1596" i="21"/>
  <c r="AA1596" i="21"/>
  <c r="Y1598" i="21"/>
  <c r="Z1599" i="21"/>
  <c r="W1600" i="21"/>
  <c r="AA1600" i="21"/>
  <c r="Y1602" i="21"/>
  <c r="Z1603" i="21"/>
  <c r="W1604" i="21"/>
  <c r="AA1604" i="21"/>
  <c r="Y1606" i="21"/>
  <c r="Z1607" i="21"/>
  <c r="W1608" i="21"/>
  <c r="AA1608" i="21"/>
  <c r="Y1610" i="21"/>
  <c r="Z1611" i="21"/>
  <c r="W1612" i="21"/>
  <c r="AA1612" i="21"/>
  <c r="Y1614" i="21"/>
  <c r="Z1615" i="21"/>
  <c r="W1616" i="21"/>
  <c r="AA1616" i="21"/>
  <c r="Y1618" i="21"/>
  <c r="Z1619" i="21"/>
  <c r="W1620" i="21"/>
  <c r="AA1620" i="21"/>
  <c r="Y1622" i="21"/>
  <c r="Z1623" i="21"/>
  <c r="W1624" i="21"/>
  <c r="AA1624" i="21"/>
  <c r="Y1626" i="21"/>
  <c r="Z1627" i="21"/>
  <c r="W1628" i="21"/>
  <c r="AA1628" i="21"/>
  <c r="Y1630" i="21"/>
  <c r="Z1631" i="21"/>
  <c r="W1632" i="21"/>
  <c r="AA1632" i="21"/>
  <c r="Y1776" i="21"/>
  <c r="Z1777" i="21"/>
  <c r="W1778" i="21"/>
  <c r="AA1778" i="21"/>
  <c r="Y1780" i="21"/>
  <c r="Z1781" i="21"/>
  <c r="W1782" i="21"/>
  <c r="AA1782" i="21"/>
  <c r="Y1784" i="21"/>
  <c r="Z1785" i="21"/>
  <c r="W1786" i="21"/>
  <c r="AA1786" i="21"/>
  <c r="Y1788" i="21"/>
  <c r="Z1789" i="21"/>
  <c r="W1790" i="21"/>
  <c r="AA1790" i="21"/>
  <c r="Y1792" i="21"/>
  <c r="Z1793" i="21"/>
  <c r="W1794" i="21"/>
  <c r="AA1794" i="21"/>
  <c r="Y1796" i="21"/>
  <c r="Z1797" i="21"/>
  <c r="W1798" i="21"/>
  <c r="AA1798" i="21"/>
  <c r="Y1800" i="21"/>
  <c r="Z1801" i="21"/>
  <c r="W1802" i="21"/>
  <c r="AA1802" i="21"/>
  <c r="Y1804" i="21"/>
  <c r="Z1805" i="21"/>
  <c r="W1806" i="21"/>
  <c r="AA1806" i="21"/>
  <c r="Y1808" i="21"/>
  <c r="Z1809" i="21"/>
  <c r="W1810" i="21"/>
  <c r="AA1810" i="21"/>
  <c r="Y1812" i="21"/>
  <c r="Z1813" i="21"/>
  <c r="W1814" i="21"/>
  <c r="AA1814" i="21"/>
  <c r="Y1816" i="21"/>
  <c r="Z1817" i="21"/>
  <c r="W1818" i="21"/>
  <c r="AA1818" i="21"/>
  <c r="Y1820" i="21"/>
  <c r="Z1821" i="21"/>
  <c r="W1822" i="21"/>
  <c r="AA1822" i="21"/>
  <c r="W1871" i="21"/>
  <c r="Y1966" i="21"/>
  <c r="AA1966" i="21"/>
  <c r="W1968" i="21"/>
  <c r="Y1970" i="21"/>
  <c r="AA1970" i="21"/>
  <c r="W1972" i="21"/>
  <c r="Y1974" i="21"/>
  <c r="AA1974" i="21"/>
  <c r="W1976" i="21"/>
  <c r="Y1978" i="21"/>
  <c r="AA1978" i="21"/>
  <c r="W1980" i="21"/>
  <c r="Y1982" i="21"/>
  <c r="AA1982" i="21"/>
  <c r="W1984" i="21"/>
  <c r="Y1986" i="21"/>
  <c r="AA1986" i="21"/>
  <c r="W1988" i="21"/>
  <c r="Y1990" i="21"/>
  <c r="AA1990" i="21"/>
  <c r="W1992" i="21"/>
  <c r="Y1994" i="21"/>
  <c r="AA1994" i="21"/>
  <c r="W1996" i="21"/>
  <c r="Y1998" i="21"/>
  <c r="AA1998" i="21"/>
  <c r="W2000" i="21"/>
  <c r="Y2002" i="21"/>
  <c r="AA2002" i="21"/>
  <c r="W2004" i="21"/>
  <c r="Y2006" i="21"/>
  <c r="AA2006" i="21"/>
  <c r="W2008" i="21"/>
  <c r="Y2010" i="21"/>
  <c r="AA2010" i="21"/>
  <c r="W2012" i="21"/>
  <c r="Y2061" i="21"/>
  <c r="AB2061" i="21"/>
  <c r="Y2157" i="21"/>
  <c r="AB2157" i="21"/>
  <c r="W2159" i="21"/>
  <c r="Y2161" i="21"/>
  <c r="AA2161" i="21"/>
  <c r="W2163" i="21"/>
  <c r="Y2165" i="21"/>
  <c r="AA2165" i="21"/>
  <c r="W2167" i="21"/>
  <c r="Y2169" i="21"/>
  <c r="AA2169" i="21"/>
  <c r="W2171" i="21"/>
  <c r="Y2173" i="21"/>
  <c r="AA2173" i="21"/>
  <c r="W2175" i="21"/>
  <c r="W2178" i="21"/>
  <c r="Y2180" i="21"/>
  <c r="AA2180" i="21"/>
  <c r="W2182" i="21"/>
  <c r="Y2184" i="21"/>
  <c r="AA2184" i="21"/>
  <c r="W2186" i="21"/>
  <c r="Y2188" i="21"/>
  <c r="AA2188" i="21"/>
  <c r="W2189" i="21"/>
  <c r="Y2191" i="21"/>
  <c r="AA2191" i="21"/>
  <c r="W2193" i="21"/>
  <c r="Y2195" i="21"/>
  <c r="AA2195" i="21"/>
  <c r="W2197" i="21"/>
  <c r="Y2199" i="21"/>
  <c r="AA2199" i="21"/>
  <c r="W2201" i="21"/>
  <c r="Y2203" i="21"/>
  <c r="AA2203" i="21"/>
  <c r="AA529" i="21"/>
  <c r="X530" i="21"/>
  <c r="H537" i="21"/>
  <c r="AB537" i="21" s="1"/>
  <c r="H541" i="21"/>
  <c r="K541" i="21" s="1"/>
  <c r="H545" i="21"/>
  <c r="AB545" i="21" s="1"/>
  <c r="H549" i="21"/>
  <c r="K549" i="21" s="1"/>
  <c r="H553" i="21"/>
  <c r="AB553" i="21" s="1"/>
  <c r="H557" i="21"/>
  <c r="K557" i="21" s="1"/>
  <c r="H561" i="21"/>
  <c r="AB561" i="21" s="1"/>
  <c r="H565" i="21"/>
  <c r="K565" i="21" s="1"/>
  <c r="H569" i="21"/>
  <c r="AB569" i="21" s="1"/>
  <c r="H573" i="21"/>
  <c r="K573" i="21" s="1"/>
  <c r="H577" i="21"/>
  <c r="AB577" i="21" s="1"/>
  <c r="H581" i="21"/>
  <c r="AB581" i="21" s="1"/>
  <c r="H585" i="21"/>
  <c r="K585" i="21" s="1"/>
  <c r="H597" i="21"/>
  <c r="K597" i="21" s="1"/>
  <c r="H601" i="21"/>
  <c r="AB601" i="21" s="1"/>
  <c r="H613" i="21"/>
  <c r="AB613" i="21" s="1"/>
  <c r="H617" i="21"/>
  <c r="Y657" i="21"/>
  <c r="Z657" i="21"/>
  <c r="W657" i="21"/>
  <c r="AA657" i="21"/>
  <c r="Y663" i="21"/>
  <c r="W665" i="21"/>
  <c r="AA665" i="21"/>
  <c r="X666" i="21"/>
  <c r="Y667" i="21"/>
  <c r="W669" i="21"/>
  <c r="AA669" i="21"/>
  <c r="X670" i="21"/>
  <c r="Y671" i="21"/>
  <c r="W673" i="21"/>
  <c r="AA673" i="21"/>
  <c r="X674" i="21"/>
  <c r="Y675" i="21"/>
  <c r="W677" i="21"/>
  <c r="AA677" i="21"/>
  <c r="X678" i="21"/>
  <c r="Y679" i="21"/>
  <c r="W681" i="21"/>
  <c r="AA681" i="21"/>
  <c r="X682" i="21"/>
  <c r="Y683" i="21"/>
  <c r="W685" i="21"/>
  <c r="AA685" i="21"/>
  <c r="X686" i="21"/>
  <c r="Y687" i="21"/>
  <c r="W689" i="21"/>
  <c r="AA689" i="21"/>
  <c r="X690" i="21"/>
  <c r="Y691" i="21"/>
  <c r="W693" i="21"/>
  <c r="AA693" i="21"/>
  <c r="X694" i="21"/>
  <c r="Y695" i="21"/>
  <c r="W697" i="21"/>
  <c r="AA697" i="21"/>
  <c r="X698" i="21"/>
  <c r="Y699" i="21"/>
  <c r="W701" i="21"/>
  <c r="AA701" i="21"/>
  <c r="X702" i="21"/>
  <c r="Y703" i="21"/>
  <c r="W705" i="21"/>
  <c r="AA705" i="21"/>
  <c r="X706" i="21"/>
  <c r="Y707" i="21"/>
  <c r="W709" i="21"/>
  <c r="AA709" i="21"/>
  <c r="W842" i="21"/>
  <c r="AA842" i="21"/>
  <c r="Y844" i="21"/>
  <c r="Z845" i="21"/>
  <c r="W846" i="21"/>
  <c r="AA846" i="21"/>
  <c r="Y848" i="21"/>
  <c r="Z849" i="21"/>
  <c r="W850" i="21"/>
  <c r="AA850" i="21"/>
  <c r="Y852" i="21"/>
  <c r="Z853" i="21"/>
  <c r="W854" i="21"/>
  <c r="AA854" i="21"/>
  <c r="Y856" i="21"/>
  <c r="Z857" i="21"/>
  <c r="W858" i="21"/>
  <c r="AA858" i="21"/>
  <c r="Y860" i="21"/>
  <c r="Z861" i="21"/>
  <c r="W862" i="21"/>
  <c r="AA862" i="21"/>
  <c r="Y864" i="21"/>
  <c r="Z865" i="21"/>
  <c r="W866" i="21"/>
  <c r="AA866" i="21"/>
  <c r="Y868" i="21"/>
  <c r="Z869" i="21"/>
  <c r="W870" i="21"/>
  <c r="AA870" i="21"/>
  <c r="Y872" i="21"/>
  <c r="Z873" i="21"/>
  <c r="W874" i="21"/>
  <c r="AA874" i="21"/>
  <c r="Y876" i="21"/>
  <c r="Z877" i="21"/>
  <c r="W878" i="21"/>
  <c r="AA878" i="21"/>
  <c r="Y880" i="21"/>
  <c r="Z881" i="21"/>
  <c r="W882" i="21"/>
  <c r="AA882" i="21"/>
  <c r="W886" i="21"/>
  <c r="AA886" i="21"/>
  <c r="W1587" i="21"/>
  <c r="AA1587" i="21"/>
  <c r="X1588" i="21"/>
  <c r="Y1589" i="21"/>
  <c r="Z1590" i="21"/>
  <c r="W1591" i="21"/>
  <c r="AA1591" i="21"/>
  <c r="X1592" i="21"/>
  <c r="Y1593" i="21"/>
  <c r="Z1594" i="21"/>
  <c r="W1595" i="21"/>
  <c r="AA1595" i="21"/>
  <c r="X1596" i="21"/>
  <c r="Y1597" i="21"/>
  <c r="Z1598" i="21"/>
  <c r="W1599" i="21"/>
  <c r="AA1599" i="21"/>
  <c r="X1600" i="21"/>
  <c r="Y1601" i="21"/>
  <c r="Z1602" i="21"/>
  <c r="W1603" i="21"/>
  <c r="AA1603" i="21"/>
  <c r="X1604" i="21"/>
  <c r="Y1605" i="21"/>
  <c r="Z1606" i="21"/>
  <c r="W1607" i="21"/>
  <c r="AA1607" i="21"/>
  <c r="X1608" i="21"/>
  <c r="Y1609" i="21"/>
  <c r="Z1610" i="21"/>
  <c r="W1611" i="21"/>
  <c r="AA1611" i="21"/>
  <c r="X1612" i="21"/>
  <c r="Y1613" i="21"/>
  <c r="Z1614" i="21"/>
  <c r="W1615" i="21"/>
  <c r="AA1615" i="21"/>
  <c r="X1616" i="21"/>
  <c r="Y1617" i="21"/>
  <c r="Z1618" i="21"/>
  <c r="W1619" i="21"/>
  <c r="AA1619" i="21"/>
  <c r="X1620" i="21"/>
  <c r="Y1621" i="21"/>
  <c r="Z1622" i="21"/>
  <c r="W1623" i="21"/>
  <c r="AA1623" i="21"/>
  <c r="X1624" i="21"/>
  <c r="Y1625" i="21"/>
  <c r="Z1626" i="21"/>
  <c r="W1627" i="21"/>
  <c r="AA1627" i="21"/>
  <c r="X1628" i="21"/>
  <c r="Y1629" i="21"/>
  <c r="Z1630" i="21"/>
  <c r="W1631" i="21"/>
  <c r="AA1631" i="21"/>
  <c r="X1632" i="21"/>
  <c r="Y1633" i="21"/>
  <c r="Z1776" i="21"/>
  <c r="W1777" i="21"/>
  <c r="AA1777" i="21"/>
  <c r="X1778" i="21"/>
  <c r="Y1779" i="21"/>
  <c r="Z1780" i="21"/>
  <c r="W1781" i="21"/>
  <c r="AA1781" i="21"/>
  <c r="X1782" i="21"/>
  <c r="Y1783" i="21"/>
  <c r="Z1784" i="21"/>
  <c r="W1785" i="21"/>
  <c r="AA1785" i="21"/>
  <c r="X1786" i="21"/>
  <c r="Y1787" i="21"/>
  <c r="Z1788" i="21"/>
  <c r="W1789" i="21"/>
  <c r="AA1789" i="21"/>
  <c r="X1790" i="21"/>
  <c r="Y1791" i="21"/>
  <c r="Z1792" i="21"/>
  <c r="W1793" i="21"/>
  <c r="AA1793" i="21"/>
  <c r="X1794" i="21"/>
  <c r="Y1795" i="21"/>
  <c r="Z1796" i="21"/>
  <c r="W1797" i="21"/>
  <c r="AA1797" i="21"/>
  <c r="X1798" i="21"/>
  <c r="Y1799" i="21"/>
  <c r="Z1800" i="21"/>
  <c r="W1801" i="21"/>
  <c r="AA1801" i="21"/>
  <c r="X1802" i="21"/>
  <c r="Y1803" i="21"/>
  <c r="Z1804" i="21"/>
  <c r="W1805" i="21"/>
  <c r="AA1805" i="21"/>
  <c r="X1806" i="21"/>
  <c r="Y1807" i="21"/>
  <c r="Z1808" i="21"/>
  <c r="W1809" i="21"/>
  <c r="AA1809" i="21"/>
  <c r="X1810" i="21"/>
  <c r="Y1811" i="21"/>
  <c r="Z1812" i="21"/>
  <c r="W1813" i="21"/>
  <c r="AA1813" i="21"/>
  <c r="X1814" i="21"/>
  <c r="Y1815" i="21"/>
  <c r="Z1816" i="21"/>
  <c r="W1817" i="21"/>
  <c r="AA1817" i="21"/>
  <c r="X1818" i="21"/>
  <c r="Y1819" i="21"/>
  <c r="Z1820" i="21"/>
  <c r="W1821" i="21"/>
  <c r="AA1821" i="21"/>
  <c r="X1822" i="21"/>
  <c r="X1871" i="21"/>
  <c r="AA1871" i="21"/>
  <c r="W1965" i="21"/>
  <c r="Y1967" i="21"/>
  <c r="AA1967" i="21"/>
  <c r="X1968" i="21"/>
  <c r="Z1968" i="21"/>
  <c r="W1969" i="21"/>
  <c r="Y1971" i="21"/>
  <c r="AA1971" i="21"/>
  <c r="X1972" i="21"/>
  <c r="Z1972" i="21"/>
  <c r="W1973" i="21"/>
  <c r="Y1975" i="21"/>
  <c r="AA1975" i="21"/>
  <c r="X1976" i="21"/>
  <c r="Z1976" i="21"/>
  <c r="W1977" i="21"/>
  <c r="Y1979" i="21"/>
  <c r="AA1979" i="21"/>
  <c r="X1980" i="21"/>
  <c r="Z1980" i="21"/>
  <c r="W1981" i="21"/>
  <c r="Y1983" i="21"/>
  <c r="AA1983" i="21"/>
  <c r="X1984" i="21"/>
  <c r="Z1984" i="21"/>
  <c r="W1985" i="21"/>
  <c r="Y1987" i="21"/>
  <c r="AA1987" i="21"/>
  <c r="X1988" i="21"/>
  <c r="Z1988" i="21"/>
  <c r="W1989" i="21"/>
  <c r="Y1991" i="21"/>
  <c r="AA1991" i="21"/>
  <c r="X1992" i="21"/>
  <c r="Z1992" i="21"/>
  <c r="W1993" i="21"/>
  <c r="Y1995" i="21"/>
  <c r="AA1995" i="21"/>
  <c r="X1996" i="21"/>
  <c r="Z1996" i="21"/>
  <c r="W1997" i="21"/>
  <c r="Y1999" i="21"/>
  <c r="AA1999" i="21"/>
  <c r="X2000" i="21"/>
  <c r="Z2000" i="21"/>
  <c r="W2001" i="21"/>
  <c r="Y2003" i="21"/>
  <c r="AA2003" i="21"/>
  <c r="X2004" i="21"/>
  <c r="Z2004" i="21"/>
  <c r="W2005" i="21"/>
  <c r="Y2007" i="21"/>
  <c r="AA2007" i="21"/>
  <c r="X2008" i="21"/>
  <c r="Z2008" i="21"/>
  <c r="W2009" i="21"/>
  <c r="Y2011" i="21"/>
  <c r="AA2011" i="21"/>
  <c r="X2012" i="21"/>
  <c r="Z2012" i="21"/>
  <c r="Y2158" i="21"/>
  <c r="AA2158" i="21"/>
  <c r="X2159" i="21"/>
  <c r="Z2159" i="21"/>
  <c r="W2160" i="21"/>
  <c r="Y2162" i="21"/>
  <c r="AA2162" i="21"/>
  <c r="X2163" i="21"/>
  <c r="Z2163" i="21"/>
  <c r="W2164" i="21"/>
  <c r="Y2166" i="21"/>
  <c r="AA2166" i="21"/>
  <c r="X2167" i="21"/>
  <c r="Z2167" i="21"/>
  <c r="W2168" i="21"/>
  <c r="Y2170" i="21"/>
  <c r="AA2170" i="21"/>
  <c r="X2171" i="21"/>
  <c r="Z2171" i="21"/>
  <c r="W2172" i="21"/>
  <c r="Y2174" i="21"/>
  <c r="AA2174" i="21"/>
  <c r="X2175" i="21"/>
  <c r="Z2175" i="21"/>
  <c r="W2176" i="21"/>
  <c r="Y2177" i="21"/>
  <c r="AA2177" i="21"/>
  <c r="X2178" i="21"/>
  <c r="Z2178" i="21"/>
  <c r="W2179" i="21"/>
  <c r="Y2181" i="21"/>
  <c r="AA2181" i="21"/>
  <c r="X2182" i="21"/>
  <c r="Z2182" i="21"/>
  <c r="W2183" i="21"/>
  <c r="Y2185" i="21"/>
  <c r="AA2185" i="21"/>
  <c r="X2186" i="21"/>
  <c r="Z2186" i="21"/>
  <c r="W2187" i="21"/>
  <c r="AB2188" i="21"/>
  <c r="X2189" i="21"/>
  <c r="Z2189" i="21"/>
  <c r="W2190" i="21"/>
  <c r="Y2192" i="21"/>
  <c r="AA2192" i="21"/>
  <c r="X2193" i="21"/>
  <c r="Z2193" i="21"/>
  <c r="W2194" i="21"/>
  <c r="Y2196" i="21"/>
  <c r="AA2196" i="21"/>
  <c r="X2197" i="21"/>
  <c r="Z2197" i="21"/>
  <c r="W2198" i="21"/>
  <c r="Y2200" i="21"/>
  <c r="AA2200" i="21"/>
  <c r="X2201" i="21"/>
  <c r="Z2201" i="21"/>
  <c r="W2202" i="21"/>
  <c r="Y2204" i="21"/>
  <c r="AA2204" i="21"/>
  <c r="AB657" i="21"/>
  <c r="K956" i="21"/>
  <c r="K972" i="21"/>
  <c r="K984" i="21"/>
  <c r="K775" i="21"/>
  <c r="K781" i="21"/>
  <c r="K785" i="21"/>
  <c r="K797" i="21"/>
  <c r="K799" i="21"/>
  <c r="K813" i="21"/>
  <c r="K815" i="21"/>
  <c r="K829" i="21"/>
  <c r="K831" i="21"/>
  <c r="K711" i="21"/>
  <c r="K715" i="21"/>
  <c r="K719" i="21"/>
  <c r="K723" i="21"/>
  <c r="K727" i="21"/>
  <c r="K731" i="21"/>
  <c r="K735" i="21"/>
  <c r="K739" i="21"/>
  <c r="K743" i="21"/>
  <c r="K747" i="21"/>
  <c r="K751" i="21"/>
  <c r="K755" i="21"/>
  <c r="K941" i="21"/>
  <c r="K975" i="21"/>
  <c r="K760" i="21"/>
  <c r="K764" i="21"/>
  <c r="K768" i="21"/>
  <c r="K772" i="21"/>
  <c r="K788" i="21"/>
  <c r="K800" i="21"/>
  <c r="K804" i="21"/>
  <c r="K820" i="21"/>
  <c r="K832" i="21"/>
  <c r="K836" i="21"/>
  <c r="K752" i="21"/>
  <c r="K943" i="21"/>
  <c r="Y2062" i="21"/>
  <c r="K959" i="21"/>
  <c r="W2062" i="21"/>
  <c r="H2205" i="21"/>
  <c r="J1965" i="21"/>
  <c r="I759" i="21"/>
  <c r="Q759" i="21"/>
  <c r="V759" i="21"/>
  <c r="J168" i="21"/>
  <c r="K651" i="21"/>
  <c r="K789" i="21"/>
  <c r="K807" i="21"/>
  <c r="K825" i="21"/>
  <c r="K826" i="21"/>
  <c r="K827" i="21"/>
  <c r="G50" i="21"/>
  <c r="N50" i="21"/>
  <c r="U50" i="21"/>
  <c r="J143" i="21"/>
  <c r="L224" i="21"/>
  <c r="R224" i="21"/>
  <c r="U939" i="21"/>
  <c r="N759" i="21"/>
  <c r="U759" i="21"/>
  <c r="K53" i="21"/>
  <c r="Q224" i="21"/>
  <c r="V224" i="21"/>
  <c r="K754" i="21"/>
  <c r="K767" i="21"/>
  <c r="K783" i="21"/>
  <c r="K793" i="21"/>
  <c r="K794" i="21"/>
  <c r="K795" i="21"/>
  <c r="K839" i="21"/>
  <c r="H1823" i="21"/>
  <c r="N1823" i="21"/>
  <c r="G2013" i="21"/>
  <c r="V2013" i="21"/>
  <c r="O2205" i="21"/>
  <c r="U2205" i="21"/>
  <c r="T224" i="21"/>
  <c r="S662" i="21"/>
  <c r="T580" i="21"/>
  <c r="K821" i="21"/>
  <c r="M2205" i="21"/>
  <c r="Q2205" i="21"/>
  <c r="K712" i="21"/>
  <c r="K714" i="21"/>
  <c r="K716" i="21"/>
  <c r="K718" i="21"/>
  <c r="K720" i="21"/>
  <c r="K722" i="21"/>
  <c r="K724" i="21"/>
  <c r="K726" i="21"/>
  <c r="K728" i="21"/>
  <c r="K730" i="21"/>
  <c r="K732" i="21"/>
  <c r="K734" i="21"/>
  <c r="K736" i="21"/>
  <c r="K738" i="21"/>
  <c r="K740" i="21"/>
  <c r="K742" i="21"/>
  <c r="K744" i="21"/>
  <c r="K746" i="21"/>
  <c r="K748" i="21"/>
  <c r="K750" i="21"/>
  <c r="K769" i="21"/>
  <c r="K771" i="21"/>
  <c r="K778" i="21"/>
  <c r="K784" i="21"/>
  <c r="K791" i="21"/>
  <c r="K802" i="21"/>
  <c r="K806" i="21"/>
  <c r="K809" i="21"/>
  <c r="K811" i="21"/>
  <c r="K819" i="21"/>
  <c r="K833" i="21"/>
  <c r="K835" i="21"/>
  <c r="K31" i="21"/>
  <c r="K7" i="21"/>
  <c r="K14" i="21"/>
  <c r="K757" i="21"/>
  <c r="K761" i="21"/>
  <c r="K763" i="21"/>
  <c r="K780" i="21"/>
  <c r="K796" i="21"/>
  <c r="H584" i="21"/>
  <c r="AB584" i="21" s="1"/>
  <c r="G759" i="21"/>
  <c r="M759" i="21"/>
  <c r="T759" i="21"/>
  <c r="K770" i="21"/>
  <c r="K774" i="21"/>
  <c r="K777" i="21"/>
  <c r="K779" i="21"/>
  <c r="K787" i="21"/>
  <c r="K801" i="21"/>
  <c r="K803" i="21"/>
  <c r="K810" i="21"/>
  <c r="K816" i="21"/>
  <c r="K823" i="21"/>
  <c r="K834" i="21"/>
  <c r="K838" i="21"/>
  <c r="K841" i="21"/>
  <c r="Q1965" i="21"/>
  <c r="Z1965" i="21" s="1"/>
  <c r="G224" i="21"/>
  <c r="K2" i="21"/>
  <c r="AB2158" i="21"/>
  <c r="K4" i="21"/>
  <c r="K15" i="21"/>
  <c r="K58" i="21"/>
  <c r="K1006" i="21"/>
  <c r="K1010" i="21"/>
  <c r="K756" i="21"/>
  <c r="K762" i="21"/>
  <c r="K812" i="21"/>
  <c r="K828" i="21"/>
  <c r="Q1871" i="21"/>
  <c r="Z1871" i="21" s="1"/>
  <c r="T2013" i="21"/>
  <c r="H1634" i="21"/>
  <c r="N1634" i="21"/>
  <c r="U1634" i="21"/>
  <c r="U1823" i="21"/>
  <c r="H2013" i="21"/>
  <c r="N2013" i="21"/>
  <c r="R2013" i="21"/>
  <c r="Q2061" i="21"/>
  <c r="Z2061" i="21" s="1"/>
  <c r="X2062" i="21"/>
  <c r="AA2062" i="21"/>
  <c r="N2205" i="21"/>
  <c r="R2205" i="21"/>
  <c r="V2205" i="21"/>
  <c r="L2013" i="21"/>
  <c r="P2013" i="21"/>
  <c r="Q2157" i="21"/>
  <c r="Z2157" i="21" s="1"/>
  <c r="J2157" i="21"/>
  <c r="G2205" i="21"/>
  <c r="L2205" i="21"/>
  <c r="P2205" i="21"/>
  <c r="T2205" i="21"/>
  <c r="J2061" i="21"/>
  <c r="I2205" i="21"/>
  <c r="I2013" i="21"/>
  <c r="J1871" i="21"/>
  <c r="O2013" i="21"/>
  <c r="M2013" i="21"/>
  <c r="Q2013" i="21"/>
  <c r="U2013" i="21"/>
  <c r="I939" i="21"/>
  <c r="J149" i="21"/>
  <c r="J151" i="21"/>
  <c r="J155" i="21"/>
  <c r="J163" i="21"/>
  <c r="N224" i="21"/>
  <c r="H353" i="21"/>
  <c r="N353" i="21"/>
  <c r="J136" i="21"/>
  <c r="L402" i="21"/>
  <c r="R402" i="21"/>
  <c r="J758" i="21"/>
  <c r="Q1634" i="21"/>
  <c r="V1634" i="21"/>
  <c r="Q1823" i="21"/>
  <c r="V1823" i="21"/>
  <c r="S842" i="21"/>
  <c r="L1634" i="21"/>
  <c r="R1634" i="21"/>
  <c r="L1823" i="21"/>
  <c r="R1823" i="21"/>
  <c r="N580" i="21"/>
  <c r="L759" i="21"/>
  <c r="R759" i="21"/>
  <c r="G1634" i="21"/>
  <c r="T1634" i="21"/>
  <c r="G1823" i="21"/>
  <c r="T1823" i="21"/>
  <c r="AB1776" i="21"/>
  <c r="I1823" i="21"/>
  <c r="M1823" i="21"/>
  <c r="AB1587" i="21"/>
  <c r="I1634" i="21"/>
  <c r="M1634" i="21"/>
  <c r="K798" i="21"/>
  <c r="K840" i="21"/>
  <c r="K713" i="21"/>
  <c r="K717" i="21"/>
  <c r="K721" i="21"/>
  <c r="K725" i="21"/>
  <c r="K729" i="21"/>
  <c r="K733" i="21"/>
  <c r="K737" i="21"/>
  <c r="K741" i="21"/>
  <c r="K745" i="21"/>
  <c r="K749" i="21"/>
  <c r="S758" i="21"/>
  <c r="AB758" i="21" s="1"/>
  <c r="H759" i="21"/>
  <c r="K765" i="21"/>
  <c r="K766" i="21"/>
  <c r="K773" i="21"/>
  <c r="K790" i="21"/>
  <c r="K792" i="21"/>
  <c r="K814" i="21"/>
  <c r="K817" i="21"/>
  <c r="K818" i="21"/>
  <c r="K837" i="21"/>
  <c r="H890" i="21"/>
  <c r="M890" i="21"/>
  <c r="AB843" i="21"/>
  <c r="K808" i="21"/>
  <c r="K830" i="21"/>
  <c r="I890" i="21"/>
  <c r="N890" i="21"/>
  <c r="T890" i="21"/>
  <c r="K776" i="21"/>
  <c r="K753" i="21"/>
  <c r="K782" i="21"/>
  <c r="K786" i="21"/>
  <c r="K805" i="21"/>
  <c r="K822" i="21"/>
  <c r="K824" i="21"/>
  <c r="Q890" i="21"/>
  <c r="U890" i="21"/>
  <c r="J842" i="21"/>
  <c r="G890" i="21"/>
  <c r="L890" i="21"/>
  <c r="R890" i="21"/>
  <c r="V890" i="21"/>
  <c r="H552" i="21"/>
  <c r="H615" i="21"/>
  <c r="AB615" i="21" s="1"/>
  <c r="H625" i="21"/>
  <c r="AB625" i="21" s="1"/>
  <c r="K951" i="21"/>
  <c r="K980" i="21"/>
  <c r="K1023" i="21"/>
  <c r="H50" i="21"/>
  <c r="H191" i="21"/>
  <c r="H207" i="21"/>
  <c r="AB207" i="21" s="1"/>
  <c r="H532" i="21"/>
  <c r="H560" i="21"/>
  <c r="AB560" i="21" s="1"/>
  <c r="H599" i="21"/>
  <c r="AB599" i="21" s="1"/>
  <c r="H609" i="21"/>
  <c r="H623" i="21"/>
  <c r="S401" i="21"/>
  <c r="H392" i="21"/>
  <c r="AB392" i="21" s="1"/>
  <c r="H472" i="21"/>
  <c r="AB472" i="21" s="1"/>
  <c r="H536" i="21"/>
  <c r="H568" i="21"/>
  <c r="AB568" i="21" s="1"/>
  <c r="H593" i="21"/>
  <c r="AB593" i="21" s="1"/>
  <c r="H607" i="21"/>
  <c r="AB607" i="21" s="1"/>
  <c r="K948" i="21"/>
  <c r="K983" i="21"/>
  <c r="K1020" i="21"/>
  <c r="K11" i="21"/>
  <c r="J146" i="21"/>
  <c r="J152" i="21"/>
  <c r="S161" i="21"/>
  <c r="H199" i="21"/>
  <c r="AB199" i="21" s="1"/>
  <c r="H440" i="21"/>
  <c r="H534" i="21"/>
  <c r="AB534" i="21" s="1"/>
  <c r="H544" i="21"/>
  <c r="H548" i="21"/>
  <c r="AB548" i="21" s="1"/>
  <c r="H576" i="21"/>
  <c r="AB576" i="21" s="1"/>
  <c r="Q580" i="21"/>
  <c r="V580" i="21"/>
  <c r="H591" i="21"/>
  <c r="AB591" i="21" s="1"/>
  <c r="K635" i="21"/>
  <c r="H647" i="21"/>
  <c r="Q402" i="21"/>
  <c r="V402" i="21"/>
  <c r="N402" i="21"/>
  <c r="K967" i="21"/>
  <c r="K991" i="21"/>
  <c r="K995" i="21"/>
  <c r="K1013" i="21"/>
  <c r="K1015" i="21"/>
  <c r="Q50" i="21"/>
  <c r="V50" i="21"/>
  <c r="J130" i="21"/>
  <c r="M402" i="21"/>
  <c r="L580" i="21"/>
  <c r="R580" i="21"/>
  <c r="G939" i="21"/>
  <c r="M939" i="21"/>
  <c r="K964" i="21"/>
  <c r="K988" i="21"/>
  <c r="K1014" i="21"/>
  <c r="J1027" i="21"/>
  <c r="K41" i="21"/>
  <c r="K43" i="21"/>
  <c r="K25" i="21"/>
  <c r="K27" i="21"/>
  <c r="K29" i="21"/>
  <c r="K52" i="21"/>
  <c r="K63" i="21"/>
  <c r="K65" i="21"/>
  <c r="K86" i="21"/>
  <c r="H409" i="21"/>
  <c r="H425" i="21"/>
  <c r="AB425" i="21" s="1"/>
  <c r="H464" i="21"/>
  <c r="AB464" i="21" s="1"/>
  <c r="H474" i="21"/>
  <c r="AB474" i="21" s="1"/>
  <c r="H542" i="21"/>
  <c r="AB542" i="21" s="1"/>
  <c r="H558" i="21"/>
  <c r="AB558" i="21" s="1"/>
  <c r="H574" i="21"/>
  <c r="AB574" i="21" s="1"/>
  <c r="H589" i="21"/>
  <c r="H603" i="21"/>
  <c r="AB603" i="21" s="1"/>
  <c r="H621" i="21"/>
  <c r="AB621" i="21" s="1"/>
  <c r="K18" i="21"/>
  <c r="K22" i="21"/>
  <c r="K24" i="21"/>
  <c r="K33" i="21"/>
  <c r="K48" i="21"/>
  <c r="M50" i="21"/>
  <c r="T50" i="21"/>
  <c r="S127" i="21"/>
  <c r="J128" i="21"/>
  <c r="S139" i="21"/>
  <c r="S141" i="21"/>
  <c r="J142" i="21"/>
  <c r="H197" i="21"/>
  <c r="AB197" i="21" s="1"/>
  <c r="H205" i="21"/>
  <c r="H213" i="21"/>
  <c r="AB213" i="21" s="1"/>
  <c r="U224" i="21"/>
  <c r="H432" i="21"/>
  <c r="H442" i="21"/>
  <c r="AB442" i="21" s="1"/>
  <c r="K446" i="21"/>
  <c r="H462" i="21"/>
  <c r="H631" i="21"/>
  <c r="AB631" i="21" s="1"/>
  <c r="H643" i="21"/>
  <c r="H396" i="21"/>
  <c r="H417" i="21"/>
  <c r="H430" i="21"/>
  <c r="AB430" i="21" s="1"/>
  <c r="H533" i="21"/>
  <c r="H550" i="21"/>
  <c r="AB550" i="21" s="1"/>
  <c r="H566" i="21"/>
  <c r="H587" i="21"/>
  <c r="AB587" i="21" s="1"/>
  <c r="H605" i="21"/>
  <c r="AB605" i="21" s="1"/>
  <c r="H619" i="21"/>
  <c r="H661" i="21"/>
  <c r="AB661" i="21" s="1"/>
  <c r="K9" i="21"/>
  <c r="K17" i="21"/>
  <c r="K34" i="21"/>
  <c r="K36" i="21"/>
  <c r="K40" i="21"/>
  <c r="K45" i="21"/>
  <c r="K47" i="21"/>
  <c r="J131" i="21"/>
  <c r="H193" i="21"/>
  <c r="AB193" i="21" s="1"/>
  <c r="H201" i="21"/>
  <c r="AB201" i="21" s="1"/>
  <c r="H209" i="21"/>
  <c r="U402" i="21"/>
  <c r="K953" i="21"/>
  <c r="K955" i="21"/>
  <c r="K970" i="21"/>
  <c r="K993" i="21"/>
  <c r="K998" i="21"/>
  <c r="K1024" i="21"/>
  <c r="J165" i="21"/>
  <c r="I224" i="21"/>
  <c r="Q353" i="21"/>
  <c r="M531" i="21"/>
  <c r="K659" i="21"/>
  <c r="M710" i="21"/>
  <c r="K945" i="21"/>
  <c r="K947" i="21"/>
  <c r="K962" i="21"/>
  <c r="K977" i="21"/>
  <c r="K979" i="21"/>
  <c r="K987" i="21"/>
  <c r="K892" i="21"/>
  <c r="K894" i="21"/>
  <c r="K896" i="21"/>
  <c r="K898" i="21"/>
  <c r="K900" i="21"/>
  <c r="K902" i="21"/>
  <c r="K904" i="21"/>
  <c r="K906" i="21"/>
  <c r="K908" i="21"/>
  <c r="K910" i="21"/>
  <c r="K912" i="21"/>
  <c r="K914" i="21"/>
  <c r="K916" i="21"/>
  <c r="K918" i="21"/>
  <c r="K920" i="21"/>
  <c r="K922" i="21"/>
  <c r="K924" i="21"/>
  <c r="K926" i="21"/>
  <c r="K928" i="21"/>
  <c r="K930" i="21"/>
  <c r="K932" i="21"/>
  <c r="K934" i="21"/>
  <c r="K936" i="21"/>
  <c r="K954" i="21"/>
  <c r="K969" i="21"/>
  <c r="K971" i="21"/>
  <c r="K992" i="21"/>
  <c r="K997" i="21"/>
  <c r="K999" i="21"/>
  <c r="K1025" i="21"/>
  <c r="H1075" i="21"/>
  <c r="M1075" i="21"/>
  <c r="J167" i="21"/>
  <c r="V353" i="21"/>
  <c r="K6" i="21"/>
  <c r="K19" i="21"/>
  <c r="K23" i="21"/>
  <c r="K26" i="21"/>
  <c r="K30" i="21"/>
  <c r="K35" i="21"/>
  <c r="K37" i="21"/>
  <c r="K42" i="21"/>
  <c r="J133" i="21"/>
  <c r="J135" i="21"/>
  <c r="J144" i="21"/>
  <c r="J148" i="21"/>
  <c r="J160" i="21"/>
  <c r="J171" i="21"/>
  <c r="L353" i="21"/>
  <c r="R353" i="21"/>
  <c r="M353" i="21"/>
  <c r="G531" i="21"/>
  <c r="M580" i="21"/>
  <c r="K3" i="21"/>
  <c r="K8" i="21"/>
  <c r="K10" i="21"/>
  <c r="K16" i="21"/>
  <c r="K46" i="21"/>
  <c r="R50" i="21"/>
  <c r="K72" i="21"/>
  <c r="K85" i="21"/>
  <c r="J127" i="21"/>
  <c r="J134" i="21"/>
  <c r="J139" i="21"/>
  <c r="S144" i="21"/>
  <c r="S146" i="21"/>
  <c r="J147" i="21"/>
  <c r="S158" i="21"/>
  <c r="J159" i="21"/>
  <c r="J164" i="21"/>
  <c r="J166" i="21"/>
  <c r="S171" i="21"/>
  <c r="S173" i="21"/>
  <c r="S223" i="21"/>
  <c r="S305" i="21"/>
  <c r="G353" i="21"/>
  <c r="T353" i="21"/>
  <c r="G402" i="21"/>
  <c r="T402" i="21"/>
  <c r="G580" i="21"/>
  <c r="U580" i="21"/>
  <c r="K946" i="21"/>
  <c r="K961" i="21"/>
  <c r="K963" i="21"/>
  <c r="K978" i="21"/>
  <c r="K1001" i="21"/>
  <c r="K1003" i="21"/>
  <c r="K1011" i="21"/>
  <c r="K1019" i="21"/>
  <c r="J938" i="21"/>
  <c r="N939" i="21"/>
  <c r="T1075" i="21"/>
  <c r="Q1447" i="21"/>
  <c r="V1447" i="21"/>
  <c r="L939" i="21"/>
  <c r="R939" i="21"/>
  <c r="Q939" i="21"/>
  <c r="G1447" i="21"/>
  <c r="T1447" i="21"/>
  <c r="H1447" i="21"/>
  <c r="U1447" i="21"/>
  <c r="N1447" i="21"/>
  <c r="L1447" i="21"/>
  <c r="R1447" i="21"/>
  <c r="I1447" i="21"/>
  <c r="M1447" i="21"/>
  <c r="K929" i="21"/>
  <c r="K944" i="21"/>
  <c r="K950" i="21"/>
  <c r="K976" i="21"/>
  <c r="K982" i="21"/>
  <c r="K1022" i="21"/>
  <c r="K1026" i="21"/>
  <c r="K895" i="21"/>
  <c r="K903" i="21"/>
  <c r="K911" i="21"/>
  <c r="K919" i="21"/>
  <c r="K927" i="21"/>
  <c r="K935" i="21"/>
  <c r="V939" i="21"/>
  <c r="K942" i="21"/>
  <c r="K957" i="21"/>
  <c r="K968" i="21"/>
  <c r="K974" i="21"/>
  <c r="K990" i="21"/>
  <c r="K994" i="21"/>
  <c r="K1002" i="21"/>
  <c r="K1009" i="21"/>
  <c r="K897" i="21"/>
  <c r="K905" i="21"/>
  <c r="K913" i="21"/>
  <c r="K921" i="21"/>
  <c r="K937" i="21"/>
  <c r="K965" i="21"/>
  <c r="K1004" i="21"/>
  <c r="K893" i="21"/>
  <c r="K901" i="21"/>
  <c r="K909" i="21"/>
  <c r="K917" i="21"/>
  <c r="K925" i="21"/>
  <c r="K933" i="21"/>
  <c r="K940" i="21"/>
  <c r="K949" i="21"/>
  <c r="K960" i="21"/>
  <c r="K966" i="21"/>
  <c r="K981" i="21"/>
  <c r="K1017" i="21"/>
  <c r="K1021" i="21"/>
  <c r="S1027" i="21"/>
  <c r="K891" i="21"/>
  <c r="K899" i="21"/>
  <c r="K907" i="21"/>
  <c r="K915" i="21"/>
  <c r="K923" i="21"/>
  <c r="K931" i="21"/>
  <c r="H939" i="21"/>
  <c r="S938" i="21"/>
  <c r="AB938" i="21" s="1"/>
  <c r="T939" i="21"/>
  <c r="K952" i="21"/>
  <c r="K958" i="21"/>
  <c r="K973" i="21"/>
  <c r="K985" i="21"/>
  <c r="K989" i="21"/>
  <c r="K1008" i="21"/>
  <c r="K1012" i="21"/>
  <c r="K996" i="21"/>
  <c r="K1018" i="21"/>
  <c r="N1075" i="21"/>
  <c r="U1075" i="21"/>
  <c r="I1075" i="21"/>
  <c r="K986" i="21"/>
  <c r="L1075" i="21"/>
  <c r="R1075" i="21"/>
  <c r="G1075" i="21"/>
  <c r="Q1075" i="21"/>
  <c r="V1075" i="21"/>
  <c r="K571" i="21"/>
  <c r="I580" i="21"/>
  <c r="H590" i="21"/>
  <c r="AB590" i="21" s="1"/>
  <c r="H592" i="21"/>
  <c r="AB592" i="21" s="1"/>
  <c r="H606" i="21"/>
  <c r="H608" i="21"/>
  <c r="H622" i="21"/>
  <c r="AB622" i="21" s="1"/>
  <c r="H624" i="21"/>
  <c r="AB624" i="21" s="1"/>
  <c r="H637" i="21"/>
  <c r="H642" i="21"/>
  <c r="AB642" i="21" s="1"/>
  <c r="H653" i="21"/>
  <c r="H658" i="21"/>
  <c r="AB658" i="21" s="1"/>
  <c r="G710" i="21"/>
  <c r="S579" i="21"/>
  <c r="H586" i="21"/>
  <c r="H588" i="21"/>
  <c r="H602" i="21"/>
  <c r="H604" i="21"/>
  <c r="H618" i="21"/>
  <c r="H620" i="21"/>
  <c r="AB620" i="21" s="1"/>
  <c r="H630" i="21"/>
  <c r="H641" i="21"/>
  <c r="AB641" i="21" s="1"/>
  <c r="H646" i="21"/>
  <c r="J657" i="21"/>
  <c r="K657" i="21"/>
  <c r="H594" i="21"/>
  <c r="AB594" i="21" s="1"/>
  <c r="H596" i="21"/>
  <c r="AB596" i="21" s="1"/>
  <c r="H610" i="21"/>
  <c r="AB610" i="21" s="1"/>
  <c r="H612" i="21"/>
  <c r="AB612" i="21" s="1"/>
  <c r="H626" i="21"/>
  <c r="AB626" i="21" s="1"/>
  <c r="H628" i="21"/>
  <c r="AB628" i="21" s="1"/>
  <c r="H633" i="21"/>
  <c r="AB633" i="21" s="1"/>
  <c r="H638" i="21"/>
  <c r="H649" i="21"/>
  <c r="H654" i="21"/>
  <c r="AB654" i="21" s="1"/>
  <c r="N710" i="21"/>
  <c r="I710" i="21"/>
  <c r="H598" i="21"/>
  <c r="H600" i="21"/>
  <c r="H614" i="21"/>
  <c r="H616" i="21"/>
  <c r="AB616" i="21" s="1"/>
  <c r="H629" i="21"/>
  <c r="H634" i="21"/>
  <c r="H636" i="21"/>
  <c r="H645" i="21"/>
  <c r="H650" i="21"/>
  <c r="H652" i="21"/>
  <c r="AB652" i="21" s="1"/>
  <c r="AB663" i="21"/>
  <c r="T710" i="21"/>
  <c r="Q710" i="21"/>
  <c r="V710" i="21"/>
  <c r="U710" i="21"/>
  <c r="H710" i="21"/>
  <c r="L710" i="21"/>
  <c r="R710" i="21"/>
  <c r="S483" i="21"/>
  <c r="I402" i="21"/>
  <c r="H531" i="21"/>
  <c r="I531" i="21"/>
  <c r="H427" i="21"/>
  <c r="AB427" i="21" s="1"/>
  <c r="H429" i="21"/>
  <c r="AB429" i="21" s="1"/>
  <c r="H443" i="21"/>
  <c r="H445" i="21"/>
  <c r="H459" i="21"/>
  <c r="H461" i="21"/>
  <c r="AB461" i="21" s="1"/>
  <c r="H475" i="21"/>
  <c r="H477" i="21"/>
  <c r="AB477" i="21" s="1"/>
  <c r="Q531" i="21"/>
  <c r="U531" i="21"/>
  <c r="L531" i="21"/>
  <c r="R531" i="21"/>
  <c r="V531" i="21"/>
  <c r="N531" i="21"/>
  <c r="T531" i="21"/>
  <c r="H215" i="21"/>
  <c r="AB215" i="21" s="1"/>
  <c r="H219" i="21"/>
  <c r="AB219" i="21" s="1"/>
  <c r="H228" i="21"/>
  <c r="H232" i="21"/>
  <c r="AB232" i="21" s="1"/>
  <c r="H236" i="21"/>
  <c r="H240" i="21"/>
  <c r="AB240" i="21" s="1"/>
  <c r="H244" i="21"/>
  <c r="H248" i="21"/>
  <c r="H260" i="21"/>
  <c r="AB260" i="21" s="1"/>
  <c r="H264" i="21"/>
  <c r="AB264" i="21" s="1"/>
  <c r="H268" i="21"/>
  <c r="H276" i="21"/>
  <c r="H280" i="21"/>
  <c r="AB280" i="21" s="1"/>
  <c r="H284" i="21"/>
  <c r="H288" i="21"/>
  <c r="AB288" i="21" s="1"/>
  <c r="H292" i="21"/>
  <c r="H296" i="21"/>
  <c r="AB296" i="21" s="1"/>
  <c r="H300" i="21"/>
  <c r="AB300" i="21" s="1"/>
  <c r="H304" i="21"/>
  <c r="AB304" i="21" s="1"/>
  <c r="H250" i="21"/>
  <c r="AB250" i="21" s="1"/>
  <c r="H252" i="21"/>
  <c r="H257" i="21"/>
  <c r="H261" i="21"/>
  <c r="AB261" i="21" s="1"/>
  <c r="H265" i="21"/>
  <c r="AB265" i="21" s="1"/>
  <c r="H269" i="21"/>
  <c r="H273" i="21"/>
  <c r="H277" i="21"/>
  <c r="H281" i="21"/>
  <c r="AB281" i="21" s="1"/>
  <c r="H285" i="21"/>
  <c r="H289" i="21"/>
  <c r="H293" i="21"/>
  <c r="AB293" i="21" s="1"/>
  <c r="H297" i="21"/>
  <c r="AB297" i="21" s="1"/>
  <c r="H301" i="21"/>
  <c r="I353" i="21"/>
  <c r="H217" i="21"/>
  <c r="AB217" i="21" s="1"/>
  <c r="H221" i="21"/>
  <c r="H226" i="21"/>
  <c r="AB226" i="21" s="1"/>
  <c r="H230" i="21"/>
  <c r="H234" i="21"/>
  <c r="AB234" i="21" s="1"/>
  <c r="H238" i="21"/>
  <c r="H242" i="21"/>
  <c r="H246" i="21"/>
  <c r="AB246" i="21" s="1"/>
  <c r="H256" i="21"/>
  <c r="AB256" i="21" s="1"/>
  <c r="H272" i="21"/>
  <c r="AB272" i="21" s="1"/>
  <c r="H216" i="21"/>
  <c r="AB216" i="21" s="1"/>
  <c r="H218" i="21"/>
  <c r="H220" i="21"/>
  <c r="AB220" i="21" s="1"/>
  <c r="H222" i="21"/>
  <c r="AB222" i="21" s="1"/>
  <c r="H225" i="21"/>
  <c r="AB225" i="21" s="1"/>
  <c r="H227" i="21"/>
  <c r="H229" i="21"/>
  <c r="H231" i="21"/>
  <c r="AB231" i="21" s="1"/>
  <c r="H233" i="21"/>
  <c r="H235" i="21"/>
  <c r="AB235" i="21" s="1"/>
  <c r="H237" i="21"/>
  <c r="AB237" i="21" s="1"/>
  <c r="H239" i="21"/>
  <c r="H241" i="21"/>
  <c r="AB241" i="21" s="1"/>
  <c r="H243" i="21"/>
  <c r="H245" i="21"/>
  <c r="H254" i="21"/>
  <c r="AB254" i="21" s="1"/>
  <c r="H258" i="21"/>
  <c r="H262" i="21"/>
  <c r="H266" i="21"/>
  <c r="H270" i="21"/>
  <c r="AB270" i="21" s="1"/>
  <c r="H274" i="21"/>
  <c r="AB274" i="21" s="1"/>
  <c r="H278" i="21"/>
  <c r="H282" i="21"/>
  <c r="AB282" i="21" s="1"/>
  <c r="H286" i="21"/>
  <c r="H290" i="21"/>
  <c r="AB290" i="21" s="1"/>
  <c r="H294" i="21"/>
  <c r="H298" i="21"/>
  <c r="H302" i="21"/>
  <c r="H255" i="21"/>
  <c r="AB255" i="21" s="1"/>
  <c r="H259" i="21"/>
  <c r="AB259" i="21" s="1"/>
  <c r="H263" i="21"/>
  <c r="AB263" i="21" s="1"/>
  <c r="H267" i="21"/>
  <c r="H271" i="21"/>
  <c r="AB271" i="21" s="1"/>
  <c r="H275" i="21"/>
  <c r="H279" i="21"/>
  <c r="H283" i="21"/>
  <c r="H287" i="21"/>
  <c r="AB287" i="21" s="1"/>
  <c r="H291" i="21"/>
  <c r="H295" i="21"/>
  <c r="H299" i="21"/>
  <c r="AB299" i="21" s="1"/>
  <c r="H303" i="21"/>
  <c r="AB303" i="21" s="1"/>
  <c r="U353" i="21"/>
  <c r="M224" i="21"/>
  <c r="S136" i="21"/>
  <c r="S138" i="21"/>
  <c r="J140" i="21"/>
  <c r="S150" i="21"/>
  <c r="J154" i="21"/>
  <c r="J157" i="21"/>
  <c r="S163" i="21"/>
  <c r="S165" i="21"/>
  <c r="S168" i="21"/>
  <c r="S170" i="21"/>
  <c r="J172" i="21"/>
  <c r="S131" i="21"/>
  <c r="Q175" i="21"/>
  <c r="S133" i="21"/>
  <c r="S128" i="21"/>
  <c r="T175" i="21"/>
  <c r="S130" i="21"/>
  <c r="J132" i="21"/>
  <c r="S142" i="21"/>
  <c r="S145" i="21"/>
  <c r="S155" i="21"/>
  <c r="S157" i="21"/>
  <c r="S160" i="21"/>
  <c r="S162" i="21"/>
  <c r="S174" i="21"/>
  <c r="H175" i="21"/>
  <c r="S134" i="21"/>
  <c r="S137" i="21"/>
  <c r="J138" i="21"/>
  <c r="J141" i="21"/>
  <c r="S147" i="21"/>
  <c r="S149" i="21"/>
  <c r="J150" i="21"/>
  <c r="S152" i="21"/>
  <c r="S154" i="21"/>
  <c r="J156" i="21"/>
  <c r="J158" i="21"/>
  <c r="S166" i="21"/>
  <c r="S169" i="21"/>
  <c r="J173" i="21"/>
  <c r="I50" i="21"/>
  <c r="J49" i="21"/>
  <c r="K54" i="21"/>
  <c r="S129" i="21"/>
  <c r="V175" i="21"/>
  <c r="R175" i="21"/>
  <c r="U175" i="21"/>
  <c r="S49" i="21"/>
  <c r="AB49" i="21" s="1"/>
  <c r="G175" i="21"/>
  <c r="S153" i="21"/>
  <c r="J162" i="21"/>
  <c r="J170" i="21"/>
  <c r="I175" i="21"/>
  <c r="N175" i="21"/>
  <c r="J129" i="21"/>
  <c r="S135" i="21"/>
  <c r="J137" i="21"/>
  <c r="S143" i="21"/>
  <c r="J145" i="21"/>
  <c r="S151" i="21"/>
  <c r="J153" i="21"/>
  <c r="S159" i="21"/>
  <c r="J161" i="21"/>
  <c r="S167" i="21"/>
  <c r="J169" i="21"/>
  <c r="S132" i="21"/>
  <c r="S140" i="21"/>
  <c r="S148" i="21"/>
  <c r="S156" i="21"/>
  <c r="S164" i="21"/>
  <c r="S172" i="21"/>
  <c r="J174" i="21"/>
  <c r="M175" i="21"/>
  <c r="Y175" i="21" l="1"/>
  <c r="AA175" i="21"/>
  <c r="K575" i="21"/>
  <c r="K214" i="21"/>
  <c r="J382" i="21"/>
  <c r="J368" i="21"/>
  <c r="K554" i="21"/>
  <c r="K212" i="21"/>
  <c r="K452" i="21"/>
  <c r="J370" i="21"/>
  <c r="K400" i="21"/>
  <c r="K482" i="21"/>
  <c r="K370" i="21"/>
  <c r="K374" i="21"/>
  <c r="K369" i="21"/>
  <c r="K480" i="21"/>
  <c r="K176" i="21"/>
  <c r="J372" i="21"/>
  <c r="K211" i="21"/>
  <c r="W1447" i="21"/>
  <c r="K204" i="21"/>
  <c r="K437" i="21"/>
  <c r="K382" i="21"/>
  <c r="K372" i="21"/>
  <c r="K365" i="21"/>
  <c r="K187" i="21"/>
  <c r="K414" i="21"/>
  <c r="K470" i="21"/>
  <c r="K562" i="21"/>
  <c r="J374" i="21"/>
  <c r="K251" i="21"/>
  <c r="K179" i="21"/>
  <c r="J400" i="21"/>
  <c r="K468" i="21"/>
  <c r="K394" i="21"/>
  <c r="K188" i="21"/>
  <c r="K627" i="21"/>
  <c r="K578" i="21"/>
  <c r="K389" i="21"/>
  <c r="K556" i="21"/>
  <c r="K410" i="21"/>
  <c r="K416" i="21"/>
  <c r="J405" i="21"/>
  <c r="K648" i="21"/>
  <c r="K539" i="21"/>
  <c r="K390" i="21"/>
  <c r="J366" i="21"/>
  <c r="J361" i="21"/>
  <c r="K195" i="21"/>
  <c r="K439" i="21"/>
  <c r="K426" i="21"/>
  <c r="J386" i="21"/>
  <c r="K366" i="21"/>
  <c r="K570" i="21"/>
  <c r="K361" i="21"/>
  <c r="K247" i="21"/>
  <c r="K208" i="21"/>
  <c r="K184" i="21"/>
  <c r="K449" i="21"/>
  <c r="J390" i="21"/>
  <c r="K368" i="21"/>
  <c r="K456" i="21"/>
  <c r="K354" i="21"/>
  <c r="K196" i="21"/>
  <c r="K408" i="21"/>
  <c r="K433" i="21"/>
  <c r="K406" i="21"/>
  <c r="K660" i="21"/>
  <c r="K545" i="21"/>
  <c r="K555" i="21"/>
  <c r="K438" i="21"/>
  <c r="J362" i="21"/>
  <c r="J357" i="21"/>
  <c r="Z2013" i="21"/>
  <c r="K471" i="21"/>
  <c r="K457" i="21"/>
  <c r="K404" i="21"/>
  <c r="K203" i="21"/>
  <c r="Z1634" i="21"/>
  <c r="K180" i="21"/>
  <c r="K436" i="21"/>
  <c r="K632" i="21"/>
  <c r="J354" i="21"/>
  <c r="K415" i="21"/>
  <c r="J383" i="21"/>
  <c r="J367" i="21"/>
  <c r="K644" i="21"/>
  <c r="K177" i="21"/>
  <c r="K479" i="21"/>
  <c r="K379" i="21"/>
  <c r="K249" i="21"/>
  <c r="Z1823" i="21"/>
  <c r="K198" i="21"/>
  <c r="K422" i="21"/>
  <c r="K553" i="21"/>
  <c r="K421" i="21"/>
  <c r="J387" i="21"/>
  <c r="K373" i="21"/>
  <c r="K357" i="21"/>
  <c r="K473" i="21"/>
  <c r="K413" i="21"/>
  <c r="J378" i="21"/>
  <c r="J364" i="21"/>
  <c r="J358" i="21"/>
  <c r="J421" i="21"/>
  <c r="J458" i="21"/>
  <c r="K463" i="21"/>
  <c r="K569" i="21"/>
  <c r="K537" i="21"/>
  <c r="J413" i="21"/>
  <c r="K378" i="21"/>
  <c r="K358" i="21"/>
  <c r="K398" i="21"/>
  <c r="AA531" i="21"/>
  <c r="K561" i="21"/>
  <c r="K601" i="21"/>
  <c r="K451" i="21"/>
  <c r="K431" i="21"/>
  <c r="AA353" i="21"/>
  <c r="K363" i="21"/>
  <c r="W1823" i="21"/>
  <c r="K395" i="21"/>
  <c r="K577" i="21"/>
  <c r="X1447" i="21"/>
  <c r="AA1447" i="21"/>
  <c r="J379" i="21"/>
  <c r="X531" i="21"/>
  <c r="Z1447" i="21"/>
  <c r="K435" i="21"/>
  <c r="K450" i="21"/>
  <c r="W353" i="21"/>
  <c r="Z353" i="21"/>
  <c r="K387" i="21"/>
  <c r="J371" i="21"/>
  <c r="J355" i="21"/>
  <c r="X50" i="21"/>
  <c r="Y353" i="21"/>
  <c r="Y2013" i="21"/>
  <c r="Y1823" i="21"/>
  <c r="Y50" i="21"/>
  <c r="K200" i="21"/>
  <c r="K194" i="21"/>
  <c r="K453" i="21"/>
  <c r="K460" i="21"/>
  <c r="K418" i="21"/>
  <c r="AA1075" i="21"/>
  <c r="W939" i="21"/>
  <c r="Y939" i="21"/>
  <c r="K546" i="21"/>
  <c r="J388" i="21"/>
  <c r="J384" i="21"/>
  <c r="J360" i="21"/>
  <c r="J385" i="21"/>
  <c r="J381" i="21"/>
  <c r="J377" i="21"/>
  <c r="K371" i="21"/>
  <c r="K355" i="21"/>
  <c r="Z50" i="21"/>
  <c r="Y710" i="21"/>
  <c r="X175" i="21"/>
  <c r="Z175" i="21"/>
  <c r="K190" i="21"/>
  <c r="K476" i="21"/>
  <c r="W710" i="21"/>
  <c r="K559" i="21"/>
  <c r="X353" i="21"/>
  <c r="K384" i="21"/>
  <c r="K360" i="21"/>
  <c r="K385" i="21"/>
  <c r="K381" i="21"/>
  <c r="K377" i="21"/>
  <c r="J363" i="21"/>
  <c r="X1823" i="21"/>
  <c r="AA1823" i="21"/>
  <c r="X2013" i="21"/>
  <c r="W2013" i="21"/>
  <c r="K192" i="21"/>
  <c r="K183" i="21"/>
  <c r="K581" i="21"/>
  <c r="K567" i="21"/>
  <c r="K551" i="21"/>
  <c r="K423" i="21"/>
  <c r="J380" i="21"/>
  <c r="J376" i="21"/>
  <c r="J356" i="21"/>
  <c r="J391" i="21"/>
  <c r="J375" i="21"/>
  <c r="J359" i="21"/>
  <c r="K478" i="21"/>
  <c r="K412" i="21"/>
  <c r="K547" i="21"/>
  <c r="K613" i="21"/>
  <c r="K466" i="21"/>
  <c r="K380" i="21"/>
  <c r="K376" i="21"/>
  <c r="K356" i="21"/>
  <c r="J478" i="21"/>
  <c r="K564" i="21"/>
  <c r="K467" i="21"/>
  <c r="K397" i="21"/>
  <c r="K185" i="21"/>
  <c r="K444" i="21"/>
  <c r="K393" i="21"/>
  <c r="AA710" i="21"/>
  <c r="Z710" i="21"/>
  <c r="K656" i="21"/>
  <c r="K640" i="21"/>
  <c r="K583" i="21"/>
  <c r="AA50" i="21"/>
  <c r="K407" i="21"/>
  <c r="K611" i="21"/>
  <c r="J389" i="21"/>
  <c r="J373" i="21"/>
  <c r="J369" i="21"/>
  <c r="J365" i="21"/>
  <c r="K582" i="21"/>
  <c r="K572" i="21"/>
  <c r="K655" i="21"/>
  <c r="AB2192" i="21"/>
  <c r="J617" i="21"/>
  <c r="X617" i="21"/>
  <c r="W617" i="21"/>
  <c r="Y617" i="21"/>
  <c r="Z617" i="21"/>
  <c r="AA617" i="21"/>
  <c r="J597" i="21"/>
  <c r="X597" i="21"/>
  <c r="Z597" i="21"/>
  <c r="AA597" i="21"/>
  <c r="W597" i="21"/>
  <c r="Y597" i="21"/>
  <c r="J585" i="21"/>
  <c r="X585" i="21"/>
  <c r="W585" i="21"/>
  <c r="Y585" i="21"/>
  <c r="Z585" i="21"/>
  <c r="AA585" i="21"/>
  <c r="J573" i="21"/>
  <c r="X573" i="21"/>
  <c r="Z573" i="21"/>
  <c r="AA573" i="21"/>
  <c r="W573" i="21"/>
  <c r="Y573" i="21"/>
  <c r="J565" i="21"/>
  <c r="X565" i="21"/>
  <c r="Z565" i="21"/>
  <c r="AA565" i="21"/>
  <c r="W565" i="21"/>
  <c r="Y565" i="21"/>
  <c r="J557" i="21"/>
  <c r="X557" i="21"/>
  <c r="Z557" i="21"/>
  <c r="AA557" i="21"/>
  <c r="W557" i="21"/>
  <c r="Y557" i="21"/>
  <c r="J549" i="21"/>
  <c r="X549" i="21"/>
  <c r="Z549" i="21"/>
  <c r="AA549" i="21"/>
  <c r="W549" i="21"/>
  <c r="Y549" i="21"/>
  <c r="J541" i="21"/>
  <c r="X541" i="21"/>
  <c r="Z541" i="21"/>
  <c r="W541" i="21"/>
  <c r="Y541" i="21"/>
  <c r="AA541" i="21"/>
  <c r="J455" i="21"/>
  <c r="Z455" i="21"/>
  <c r="X455" i="21"/>
  <c r="Y455" i="21"/>
  <c r="AA455" i="21"/>
  <c r="W455" i="21"/>
  <c r="J447" i="21"/>
  <c r="Z447" i="21"/>
  <c r="X447" i="21"/>
  <c r="Y447" i="21"/>
  <c r="AA447" i="21"/>
  <c r="W447" i="21"/>
  <c r="J419" i="21"/>
  <c r="Z419" i="21"/>
  <c r="AA419" i="21"/>
  <c r="W419" i="21"/>
  <c r="X419" i="21"/>
  <c r="Y419" i="21"/>
  <c r="J411" i="21"/>
  <c r="Z411" i="21"/>
  <c r="W411" i="21"/>
  <c r="AA411" i="21"/>
  <c r="X411" i="21"/>
  <c r="Y411" i="21"/>
  <c r="K403" i="21"/>
  <c r="Z403" i="21"/>
  <c r="W403" i="21"/>
  <c r="AA403" i="21"/>
  <c r="X403" i="21"/>
  <c r="Y403" i="21"/>
  <c r="J399" i="21"/>
  <c r="Z399" i="21"/>
  <c r="W399" i="21"/>
  <c r="AA399" i="21"/>
  <c r="X399" i="21"/>
  <c r="Y399" i="21"/>
  <c r="Z391" i="21"/>
  <c r="W391" i="21"/>
  <c r="AA391" i="21"/>
  <c r="X391" i="21"/>
  <c r="Y391" i="21"/>
  <c r="Z383" i="21"/>
  <c r="W383" i="21"/>
  <c r="AA383" i="21"/>
  <c r="X383" i="21"/>
  <c r="Y383" i="21"/>
  <c r="Z375" i="21"/>
  <c r="W375" i="21"/>
  <c r="AA375" i="21"/>
  <c r="X375" i="21"/>
  <c r="Y375" i="21"/>
  <c r="Z367" i="21"/>
  <c r="W367" i="21"/>
  <c r="AA367" i="21"/>
  <c r="X367" i="21"/>
  <c r="Y367" i="21"/>
  <c r="Z359" i="21"/>
  <c r="W359" i="21"/>
  <c r="AA359" i="21"/>
  <c r="X359" i="21"/>
  <c r="Y359" i="21"/>
  <c r="J253" i="21"/>
  <c r="W253" i="21"/>
  <c r="AA253" i="21"/>
  <c r="X253" i="21"/>
  <c r="Y253" i="21"/>
  <c r="Z253" i="21"/>
  <c r="J189" i="21"/>
  <c r="W189" i="21"/>
  <c r="AA189" i="21"/>
  <c r="Y189" i="21"/>
  <c r="X189" i="21"/>
  <c r="Z189" i="21"/>
  <c r="J181" i="21"/>
  <c r="W181" i="21"/>
  <c r="AA181" i="21"/>
  <c r="X181" i="21"/>
  <c r="Y181" i="21"/>
  <c r="Z181" i="21"/>
  <c r="J540" i="21"/>
  <c r="Z540" i="21"/>
  <c r="X540" i="21"/>
  <c r="W540" i="21"/>
  <c r="Y540" i="21"/>
  <c r="AA540" i="21"/>
  <c r="J454" i="21"/>
  <c r="X454" i="21"/>
  <c r="Y454" i="21"/>
  <c r="Z454" i="21"/>
  <c r="AA454" i="21"/>
  <c r="W454" i="21"/>
  <c r="X446" i="21"/>
  <c r="Y446" i="21"/>
  <c r="Z446" i="21"/>
  <c r="AA446" i="21"/>
  <c r="W446" i="21"/>
  <c r="J434" i="21"/>
  <c r="X434" i="21"/>
  <c r="AA434" i="21"/>
  <c r="W434" i="21"/>
  <c r="Y434" i="21"/>
  <c r="Z434" i="21"/>
  <c r="J469" i="21"/>
  <c r="Z469" i="21"/>
  <c r="Y469" i="21"/>
  <c r="AA469" i="21"/>
  <c r="W469" i="21"/>
  <c r="X469" i="21"/>
  <c r="Z405" i="21"/>
  <c r="W405" i="21"/>
  <c r="AA405" i="21"/>
  <c r="X405" i="21"/>
  <c r="Y405" i="21"/>
  <c r="J420" i="21"/>
  <c r="X420" i="21"/>
  <c r="Z420" i="21"/>
  <c r="AA420" i="21"/>
  <c r="W420" i="21"/>
  <c r="Y420" i="21"/>
  <c r="J202" i="21"/>
  <c r="Y202" i="21"/>
  <c r="Z202" i="21"/>
  <c r="AA202" i="21"/>
  <c r="W202" i="21"/>
  <c r="X202" i="21"/>
  <c r="J178" i="21"/>
  <c r="Y178" i="21"/>
  <c r="Z178" i="21"/>
  <c r="W178" i="21"/>
  <c r="AA178" i="21"/>
  <c r="X178" i="21"/>
  <c r="X458" i="21"/>
  <c r="AA458" i="21"/>
  <c r="W458" i="21"/>
  <c r="Y458" i="21"/>
  <c r="Z458" i="21"/>
  <c r="X386" i="21"/>
  <c r="Y386" i="21"/>
  <c r="Z386" i="21"/>
  <c r="AA386" i="21"/>
  <c r="W386" i="21"/>
  <c r="X362" i="21"/>
  <c r="Y362" i="21"/>
  <c r="Z362" i="21"/>
  <c r="AA362" i="21"/>
  <c r="W362" i="21"/>
  <c r="J595" i="21"/>
  <c r="X595" i="21"/>
  <c r="AA595" i="21"/>
  <c r="W595" i="21"/>
  <c r="Y595" i="21"/>
  <c r="Z595" i="21"/>
  <c r="J571" i="21"/>
  <c r="X571" i="21"/>
  <c r="AA571" i="21"/>
  <c r="W571" i="21"/>
  <c r="Y571" i="21"/>
  <c r="Z571" i="21"/>
  <c r="J543" i="21"/>
  <c r="X543" i="21"/>
  <c r="Z543" i="21"/>
  <c r="AA543" i="21"/>
  <c r="W543" i="21"/>
  <c r="Y543" i="21"/>
  <c r="J448" i="21"/>
  <c r="X448" i="21"/>
  <c r="W448" i="21"/>
  <c r="Y448" i="21"/>
  <c r="Z448" i="21"/>
  <c r="AA448" i="21"/>
  <c r="J428" i="21"/>
  <c r="X428" i="21"/>
  <c r="Z428" i="21"/>
  <c r="AA428" i="21"/>
  <c r="W428" i="21"/>
  <c r="Y428" i="21"/>
  <c r="X388" i="21"/>
  <c r="Y388" i="21"/>
  <c r="W388" i="21"/>
  <c r="Z388" i="21"/>
  <c r="AA388" i="21"/>
  <c r="X364" i="21"/>
  <c r="Y364" i="21"/>
  <c r="W364" i="21"/>
  <c r="Z364" i="21"/>
  <c r="AA364" i="21"/>
  <c r="J210" i="21"/>
  <c r="Y210" i="21"/>
  <c r="Z210" i="21"/>
  <c r="AA210" i="21"/>
  <c r="W210" i="21"/>
  <c r="X210" i="21"/>
  <c r="J182" i="21"/>
  <c r="Y182" i="21"/>
  <c r="Z182" i="21"/>
  <c r="W182" i="21"/>
  <c r="AA182" i="21"/>
  <c r="X182" i="21"/>
  <c r="AB2165" i="21"/>
  <c r="J639" i="21"/>
  <c r="Y639" i="21"/>
  <c r="Z639" i="21"/>
  <c r="W639" i="21"/>
  <c r="AA639" i="21"/>
  <c r="X639" i="21"/>
  <c r="J563" i="21"/>
  <c r="X563" i="21"/>
  <c r="AA563" i="21"/>
  <c r="W563" i="21"/>
  <c r="Y563" i="21"/>
  <c r="Z563" i="21"/>
  <c r="J535" i="21"/>
  <c r="X535" i="21"/>
  <c r="Z535" i="21"/>
  <c r="AA535" i="21"/>
  <c r="W535" i="21"/>
  <c r="Y535" i="21"/>
  <c r="J481" i="21"/>
  <c r="X481" i="21"/>
  <c r="Y481" i="21"/>
  <c r="Z481" i="21"/>
  <c r="AA481" i="21"/>
  <c r="W481" i="21"/>
  <c r="J465" i="21"/>
  <c r="Z465" i="21"/>
  <c r="W465" i="21"/>
  <c r="X465" i="21"/>
  <c r="Y465" i="21"/>
  <c r="AA465" i="21"/>
  <c r="J441" i="21"/>
  <c r="Z441" i="21"/>
  <c r="W441" i="21"/>
  <c r="X441" i="21"/>
  <c r="Y441" i="21"/>
  <c r="AA441" i="21"/>
  <c r="J538" i="21"/>
  <c r="Z538" i="21"/>
  <c r="X538" i="21"/>
  <c r="Y538" i="21"/>
  <c r="AA538" i="21"/>
  <c r="W538" i="21"/>
  <c r="J206" i="21"/>
  <c r="Y206" i="21"/>
  <c r="W206" i="21"/>
  <c r="X206" i="21"/>
  <c r="Z206" i="21"/>
  <c r="AA206" i="21"/>
  <c r="J186" i="21"/>
  <c r="Y186" i="21"/>
  <c r="Z186" i="21"/>
  <c r="W186" i="21"/>
  <c r="AA186" i="21"/>
  <c r="X186" i="21"/>
  <c r="J424" i="21"/>
  <c r="X424" i="21"/>
  <c r="W424" i="21"/>
  <c r="Y424" i="21"/>
  <c r="Z424" i="21"/>
  <c r="AA424" i="21"/>
  <c r="J404" i="21"/>
  <c r="X404" i="21"/>
  <c r="Y404" i="21"/>
  <c r="W404" i="21"/>
  <c r="Z404" i="21"/>
  <c r="AA404" i="21"/>
  <c r="X372" i="21"/>
  <c r="Y372" i="21"/>
  <c r="W372" i="21"/>
  <c r="Z372" i="21"/>
  <c r="AA372" i="21"/>
  <c r="K156" i="21"/>
  <c r="AB156" i="21"/>
  <c r="K155" i="21"/>
  <c r="AB155" i="21"/>
  <c r="J283" i="21"/>
  <c r="Z283" i="21"/>
  <c r="W283" i="21"/>
  <c r="AA283" i="21"/>
  <c r="X283" i="21"/>
  <c r="Y283" i="21"/>
  <c r="J266" i="21"/>
  <c r="X266" i="21"/>
  <c r="Y266" i="21"/>
  <c r="Z266" i="21"/>
  <c r="AA266" i="21"/>
  <c r="W266" i="21"/>
  <c r="J229" i="21"/>
  <c r="W229" i="21"/>
  <c r="AA229" i="21"/>
  <c r="X229" i="21"/>
  <c r="Y229" i="21"/>
  <c r="Z229" i="21"/>
  <c r="J234" i="21"/>
  <c r="Y234" i="21"/>
  <c r="Z234" i="21"/>
  <c r="AA234" i="21"/>
  <c r="W234" i="21"/>
  <c r="X234" i="21"/>
  <c r="J277" i="21"/>
  <c r="Z277" i="21"/>
  <c r="W277" i="21"/>
  <c r="AA277" i="21"/>
  <c r="X277" i="21"/>
  <c r="Y277" i="21"/>
  <c r="J248" i="21"/>
  <c r="Y248" i="21"/>
  <c r="AA248" i="21"/>
  <c r="W248" i="21"/>
  <c r="X248" i="21"/>
  <c r="Z248" i="21"/>
  <c r="J459" i="21"/>
  <c r="Z459" i="21"/>
  <c r="AA459" i="21"/>
  <c r="W459" i="21"/>
  <c r="X459" i="21"/>
  <c r="Y459" i="21"/>
  <c r="J445" i="21"/>
  <c r="Z445" i="21"/>
  <c r="Y445" i="21"/>
  <c r="AA445" i="21"/>
  <c r="W445" i="21"/>
  <c r="X445" i="21"/>
  <c r="J614" i="21"/>
  <c r="Z614" i="21"/>
  <c r="Y614" i="21"/>
  <c r="AA614" i="21"/>
  <c r="W614" i="21"/>
  <c r="X614" i="21"/>
  <c r="J628" i="21"/>
  <c r="Z628" i="21"/>
  <c r="AA628" i="21"/>
  <c r="W628" i="21"/>
  <c r="X628" i="21"/>
  <c r="Y628" i="21"/>
  <c r="J588" i="21"/>
  <c r="Z588" i="21"/>
  <c r="AA588" i="21"/>
  <c r="W588" i="21"/>
  <c r="X588" i="21"/>
  <c r="Y588" i="21"/>
  <c r="J637" i="21"/>
  <c r="Y637" i="21"/>
  <c r="Z637" i="21"/>
  <c r="W637" i="21"/>
  <c r="AA637" i="21"/>
  <c r="X637" i="21"/>
  <c r="AB1414" i="21"/>
  <c r="AB1421" i="21"/>
  <c r="AB684" i="21"/>
  <c r="AB1064" i="21"/>
  <c r="AB346" i="21"/>
  <c r="AB330" i="21"/>
  <c r="AB314" i="21"/>
  <c r="AB504" i="21"/>
  <c r="AB308" i="21"/>
  <c r="AB1041" i="21"/>
  <c r="AB525" i="21"/>
  <c r="AB509" i="21"/>
  <c r="J566" i="21"/>
  <c r="Z566" i="21"/>
  <c r="Y566" i="21"/>
  <c r="AA566" i="21"/>
  <c r="W566" i="21"/>
  <c r="X566" i="21"/>
  <c r="J462" i="21"/>
  <c r="X462" i="21"/>
  <c r="Y462" i="21"/>
  <c r="Z462" i="21"/>
  <c r="AA462" i="21"/>
  <c r="W462" i="21"/>
  <c r="J603" i="21"/>
  <c r="X603" i="21"/>
  <c r="AA603" i="21"/>
  <c r="W603" i="21"/>
  <c r="Y603" i="21"/>
  <c r="Z603" i="21"/>
  <c r="J409" i="21"/>
  <c r="Z409" i="21"/>
  <c r="W409" i="21"/>
  <c r="AA409" i="21"/>
  <c r="X409" i="21"/>
  <c r="Y409" i="21"/>
  <c r="AB664" i="21"/>
  <c r="AB337" i="21"/>
  <c r="J440" i="21"/>
  <c r="X440" i="21"/>
  <c r="W440" i="21"/>
  <c r="Y440" i="21"/>
  <c r="Z440" i="21"/>
  <c r="AA440" i="21"/>
  <c r="J623" i="21"/>
  <c r="X623" i="21"/>
  <c r="Y623" i="21"/>
  <c r="Z623" i="21"/>
  <c r="AA623" i="21"/>
  <c r="W623" i="21"/>
  <c r="AB885" i="21"/>
  <c r="Z890" i="21"/>
  <c r="AB1806" i="21"/>
  <c r="AB1625" i="21"/>
  <c r="AB1618" i="21"/>
  <c r="AB876" i="21"/>
  <c r="AB313" i="21"/>
  <c r="AB2004" i="21"/>
  <c r="AB1980" i="21"/>
  <c r="AB2202" i="21"/>
  <c r="H662" i="21"/>
  <c r="AB662" i="21" s="1"/>
  <c r="AB2171" i="21"/>
  <c r="AB1995" i="21"/>
  <c r="AB2062" i="21"/>
  <c r="K148" i="21"/>
  <c r="AB148" i="21"/>
  <c r="K167" i="21"/>
  <c r="AB167" i="21"/>
  <c r="K151" i="21"/>
  <c r="AB151" i="21"/>
  <c r="K135" i="21"/>
  <c r="AB135" i="21"/>
  <c r="K129" i="21"/>
  <c r="AB129" i="21"/>
  <c r="K149" i="21"/>
  <c r="AB149" i="21"/>
  <c r="K137" i="21"/>
  <c r="AB137" i="21"/>
  <c r="K162" i="21"/>
  <c r="AB162" i="21"/>
  <c r="K145" i="21"/>
  <c r="AB145" i="21"/>
  <c r="K131" i="21"/>
  <c r="AB131" i="21"/>
  <c r="K165" i="21"/>
  <c r="AB165" i="21"/>
  <c r="K150" i="21"/>
  <c r="AB150" i="21"/>
  <c r="J295" i="21"/>
  <c r="Z295" i="21"/>
  <c r="W295" i="21"/>
  <c r="AA295" i="21"/>
  <c r="X295" i="21"/>
  <c r="Y295" i="21"/>
  <c r="J279" i="21"/>
  <c r="Z279" i="21"/>
  <c r="W279" i="21"/>
  <c r="AA279" i="21"/>
  <c r="X279" i="21"/>
  <c r="Y279" i="21"/>
  <c r="J263" i="21"/>
  <c r="Z263" i="21"/>
  <c r="W263" i="21"/>
  <c r="AA263" i="21"/>
  <c r="X263" i="21"/>
  <c r="Y263" i="21"/>
  <c r="J294" i="21"/>
  <c r="X294" i="21"/>
  <c r="Y294" i="21"/>
  <c r="Z294" i="21"/>
  <c r="AA294" i="21"/>
  <c r="W294" i="21"/>
  <c r="J278" i="21"/>
  <c r="X278" i="21"/>
  <c r="Y278" i="21"/>
  <c r="Z278" i="21"/>
  <c r="AA278" i="21"/>
  <c r="W278" i="21"/>
  <c r="J262" i="21"/>
  <c r="X262" i="21"/>
  <c r="Y262" i="21"/>
  <c r="Z262" i="21"/>
  <c r="AA262" i="21"/>
  <c r="W262" i="21"/>
  <c r="J243" i="21"/>
  <c r="W243" i="21"/>
  <c r="AA243" i="21"/>
  <c r="Y243" i="21"/>
  <c r="Z243" i="21"/>
  <c r="X243" i="21"/>
  <c r="J235" i="21"/>
  <c r="W235" i="21"/>
  <c r="AA235" i="21"/>
  <c r="Y235" i="21"/>
  <c r="Z235" i="21"/>
  <c r="X235" i="21"/>
  <c r="J227" i="21"/>
  <c r="W227" i="21"/>
  <c r="AA227" i="21"/>
  <c r="Y227" i="21"/>
  <c r="Z227" i="21"/>
  <c r="X227" i="21"/>
  <c r="J218" i="21"/>
  <c r="Y218" i="21"/>
  <c r="Z218" i="21"/>
  <c r="AA218" i="21"/>
  <c r="W218" i="21"/>
  <c r="X218" i="21"/>
  <c r="J246" i="21"/>
  <c r="Y246" i="21"/>
  <c r="W246" i="21"/>
  <c r="X246" i="21"/>
  <c r="Z246" i="21"/>
  <c r="AA246" i="21"/>
  <c r="J230" i="21"/>
  <c r="Y230" i="21"/>
  <c r="W230" i="21"/>
  <c r="X230" i="21"/>
  <c r="Z230" i="21"/>
  <c r="AA230" i="21"/>
  <c r="J289" i="21"/>
  <c r="Z289" i="21"/>
  <c r="W289" i="21"/>
  <c r="AA289" i="21"/>
  <c r="X289" i="21"/>
  <c r="Y289" i="21"/>
  <c r="J273" i="21"/>
  <c r="Z273" i="21"/>
  <c r="W273" i="21"/>
  <c r="AA273" i="21"/>
  <c r="X273" i="21"/>
  <c r="Y273" i="21"/>
  <c r="J257" i="21"/>
  <c r="W257" i="21"/>
  <c r="Z257" i="21"/>
  <c r="AA257" i="21"/>
  <c r="X257" i="21"/>
  <c r="Y257" i="21"/>
  <c r="J304" i="21"/>
  <c r="X304" i="21"/>
  <c r="Y304" i="21"/>
  <c r="W304" i="21"/>
  <c r="Z304" i="21"/>
  <c r="AA304" i="21"/>
  <c r="J288" i="21"/>
  <c r="X288" i="21"/>
  <c r="Y288" i="21"/>
  <c r="W288" i="21"/>
  <c r="Z288" i="21"/>
  <c r="AA288" i="21"/>
  <c r="J268" i="21"/>
  <c r="X268" i="21"/>
  <c r="Y268" i="21"/>
  <c r="W268" i="21"/>
  <c r="Z268" i="21"/>
  <c r="AA268" i="21"/>
  <c r="J244" i="21"/>
  <c r="Y244" i="21"/>
  <c r="X244" i="21"/>
  <c r="Z244" i="21"/>
  <c r="AA244" i="21"/>
  <c r="W244" i="21"/>
  <c r="J228" i="21"/>
  <c r="Y228" i="21"/>
  <c r="X228" i="21"/>
  <c r="Z228" i="21"/>
  <c r="AA228" i="21"/>
  <c r="W228" i="21"/>
  <c r="W531" i="21"/>
  <c r="Z531" i="21"/>
  <c r="J443" i="21"/>
  <c r="Z443" i="21"/>
  <c r="AA443" i="21"/>
  <c r="W443" i="21"/>
  <c r="X443" i="21"/>
  <c r="Y443" i="21"/>
  <c r="J429" i="21"/>
  <c r="Z429" i="21"/>
  <c r="Y429" i="21"/>
  <c r="AA429" i="21"/>
  <c r="W429" i="21"/>
  <c r="X429" i="21"/>
  <c r="AB498" i="21"/>
  <c r="AB709" i="21"/>
  <c r="AB685" i="21"/>
  <c r="AB681" i="21"/>
  <c r="AB686" i="21"/>
  <c r="AB694" i="21"/>
  <c r="J650" i="21"/>
  <c r="W650" i="21"/>
  <c r="AA650" i="21"/>
  <c r="X650" i="21"/>
  <c r="Y650" i="21"/>
  <c r="Z650" i="21"/>
  <c r="J634" i="21"/>
  <c r="W634" i="21"/>
  <c r="AA634" i="21"/>
  <c r="X634" i="21"/>
  <c r="Y634" i="21"/>
  <c r="Z634" i="21"/>
  <c r="J600" i="21"/>
  <c r="Z600" i="21"/>
  <c r="X600" i="21"/>
  <c r="Y600" i="21"/>
  <c r="AA600" i="21"/>
  <c r="W600" i="21"/>
  <c r="AB669" i="21"/>
  <c r="J626" i="21"/>
  <c r="Z626" i="21"/>
  <c r="W626" i="21"/>
  <c r="X626" i="21"/>
  <c r="Y626" i="21"/>
  <c r="AA626" i="21"/>
  <c r="J594" i="21"/>
  <c r="Z594" i="21"/>
  <c r="W594" i="21"/>
  <c r="X594" i="21"/>
  <c r="Y594" i="21"/>
  <c r="AA594" i="21"/>
  <c r="J646" i="21"/>
  <c r="W646" i="21"/>
  <c r="AA646" i="21"/>
  <c r="X646" i="21"/>
  <c r="Y646" i="21"/>
  <c r="Z646" i="21"/>
  <c r="J618" i="21"/>
  <c r="Z618" i="21"/>
  <c r="W618" i="21"/>
  <c r="X618" i="21"/>
  <c r="Y618" i="21"/>
  <c r="AA618" i="21"/>
  <c r="J586" i="21"/>
  <c r="Z586" i="21"/>
  <c r="W586" i="21"/>
  <c r="X586" i="21"/>
  <c r="Y586" i="21"/>
  <c r="AA586" i="21"/>
  <c r="J653" i="21"/>
  <c r="Y653" i="21"/>
  <c r="Z653" i="21"/>
  <c r="W653" i="21"/>
  <c r="AA653" i="21"/>
  <c r="X653" i="21"/>
  <c r="J606" i="21"/>
  <c r="Z606" i="21"/>
  <c r="Y606" i="21"/>
  <c r="AA606" i="21"/>
  <c r="W606" i="21"/>
  <c r="X606" i="21"/>
  <c r="AB707" i="21"/>
  <c r="AB1050" i="21"/>
  <c r="AB1070" i="21"/>
  <c r="AB1038" i="21"/>
  <c r="Z1075" i="21"/>
  <c r="AB1051" i="21"/>
  <c r="W1075" i="21"/>
  <c r="AB1059" i="21"/>
  <c r="AB1443" i="21"/>
  <c r="AB1434" i="21"/>
  <c r="AB1411" i="21"/>
  <c r="AB1402" i="21"/>
  <c r="AB1431" i="21"/>
  <c r="AB1422" i="21"/>
  <c r="Y1447" i="21"/>
  <c r="AB1405" i="21"/>
  <c r="AB1056" i="21"/>
  <c r="AB1035" i="21"/>
  <c r="AB683" i="21"/>
  <c r="AB1409" i="21"/>
  <c r="AB1048" i="21"/>
  <c r="AB690" i="21"/>
  <c r="AB670" i="21"/>
  <c r="AB527" i="21"/>
  <c r="AB519" i="21"/>
  <c r="AB511" i="21"/>
  <c r="AB503" i="21"/>
  <c r="AB488" i="21"/>
  <c r="AB306" i="21"/>
  <c r="K173" i="21"/>
  <c r="AB173" i="21"/>
  <c r="K144" i="21"/>
  <c r="AB144" i="21"/>
  <c r="AB516" i="21"/>
  <c r="AB500" i="21"/>
  <c r="AB489" i="21"/>
  <c r="AB351" i="21"/>
  <c r="AB343" i="21"/>
  <c r="AB335" i="21"/>
  <c r="AB327" i="21"/>
  <c r="AB319" i="21"/>
  <c r="AB311" i="21"/>
  <c r="AB1432" i="21"/>
  <c r="X1075" i="21"/>
  <c r="AB672" i="21"/>
  <c r="AB692" i="21"/>
  <c r="AB352" i="21"/>
  <c r="AB344" i="21"/>
  <c r="AB336" i="21"/>
  <c r="AB328" i="21"/>
  <c r="AB320" i="21"/>
  <c r="AB312" i="21"/>
  <c r="J209" i="21"/>
  <c r="W209" i="21"/>
  <c r="AA209" i="21"/>
  <c r="Z209" i="21"/>
  <c r="X209" i="21"/>
  <c r="Y209" i="21"/>
  <c r="J619" i="21"/>
  <c r="X619" i="21"/>
  <c r="AA619" i="21"/>
  <c r="W619" i="21"/>
  <c r="Y619" i="21"/>
  <c r="Z619" i="21"/>
  <c r="J550" i="21"/>
  <c r="Z550" i="21"/>
  <c r="Y550" i="21"/>
  <c r="AA550" i="21"/>
  <c r="W550" i="21"/>
  <c r="X550" i="21"/>
  <c r="J396" i="21"/>
  <c r="X396" i="21"/>
  <c r="Y396" i="21"/>
  <c r="W396" i="21"/>
  <c r="Z396" i="21"/>
  <c r="AA396" i="21"/>
  <c r="J205" i="21"/>
  <c r="W205" i="21"/>
  <c r="AA205" i="21"/>
  <c r="X205" i="21"/>
  <c r="Y205" i="21"/>
  <c r="Z205" i="21"/>
  <c r="K139" i="21"/>
  <c r="AB139" i="21"/>
  <c r="J589" i="21"/>
  <c r="X589" i="21"/>
  <c r="Z589" i="21"/>
  <c r="AA589" i="21"/>
  <c r="W589" i="21"/>
  <c r="Y589" i="21"/>
  <c r="AB1440" i="21"/>
  <c r="AB1063" i="21"/>
  <c r="AB1445" i="21"/>
  <c r="AB1424" i="21"/>
  <c r="AB1429" i="21"/>
  <c r="AB1052" i="21"/>
  <c r="AB492" i="21"/>
  <c r="AB486" i="21"/>
  <c r="J647" i="21"/>
  <c r="Y647" i="21"/>
  <c r="Z647" i="21"/>
  <c r="W647" i="21"/>
  <c r="AA647" i="21"/>
  <c r="X647" i="21"/>
  <c r="J544" i="21"/>
  <c r="Z544" i="21"/>
  <c r="X544" i="21"/>
  <c r="W544" i="21"/>
  <c r="Y544" i="21"/>
  <c r="AA544" i="21"/>
  <c r="J568" i="21"/>
  <c r="Z568" i="21"/>
  <c r="X568" i="21"/>
  <c r="Y568" i="21"/>
  <c r="AA568" i="21"/>
  <c r="W568" i="21"/>
  <c r="K392" i="21"/>
  <c r="X392" i="21"/>
  <c r="Y392" i="21"/>
  <c r="W392" i="21"/>
  <c r="Z392" i="21"/>
  <c r="AA392" i="21"/>
  <c r="J609" i="21"/>
  <c r="X609" i="21"/>
  <c r="W609" i="21"/>
  <c r="Y609" i="21"/>
  <c r="Z609" i="21"/>
  <c r="AA609" i="21"/>
  <c r="J532" i="21"/>
  <c r="Z532" i="21"/>
  <c r="X532" i="21"/>
  <c r="W532" i="21"/>
  <c r="Y532" i="21"/>
  <c r="AA532" i="21"/>
  <c r="AB682" i="21"/>
  <c r="J552" i="21"/>
  <c r="Z552" i="21"/>
  <c r="X552" i="21"/>
  <c r="Y552" i="21"/>
  <c r="AA552" i="21"/>
  <c r="W552" i="21"/>
  <c r="AB552" i="21"/>
  <c r="AB883" i="21"/>
  <c r="AB875" i="21"/>
  <c r="AB867" i="21"/>
  <c r="AA890" i="21"/>
  <c r="AB859" i="21"/>
  <c r="AB848" i="21"/>
  <c r="X890" i="21"/>
  <c r="AB1599" i="21"/>
  <c r="AB1591" i="21"/>
  <c r="AB1632" i="21"/>
  <c r="AB1624" i="21"/>
  <c r="AB1616" i="21"/>
  <c r="AB1607" i="21"/>
  <c r="AB882" i="21"/>
  <c r="AB874" i="21"/>
  <c r="AB866" i="21"/>
  <c r="AA759" i="21"/>
  <c r="AB1818" i="21"/>
  <c r="AB1802" i="21"/>
  <c r="AB1785" i="21"/>
  <c r="AB1621" i="21"/>
  <c r="AB1604" i="21"/>
  <c r="AB1588" i="21"/>
  <c r="AB847" i="21"/>
  <c r="AB1815" i="21"/>
  <c r="AB1807" i="21"/>
  <c r="AB1799" i="21"/>
  <c r="AB1790" i="21"/>
  <c r="AB854" i="21"/>
  <c r="AB844" i="21"/>
  <c r="AB1073" i="21"/>
  <c r="AB1045" i="21"/>
  <c r="AB325" i="21"/>
  <c r="AB309" i="21"/>
  <c r="AB518" i="21"/>
  <c r="AB2010" i="21"/>
  <c r="AB2002" i="21"/>
  <c r="AB1994" i="21"/>
  <c r="AB1986" i="21"/>
  <c r="AB1978" i="21"/>
  <c r="AA2205" i="21"/>
  <c r="AB1971" i="21"/>
  <c r="AA2013" i="21"/>
  <c r="AB1795" i="21"/>
  <c r="AB1787" i="21"/>
  <c r="AB1779" i="21"/>
  <c r="AB2009" i="21"/>
  <c r="AB1993" i="21"/>
  <c r="AB1977" i="21"/>
  <c r="AB1872" i="21"/>
  <c r="AB1816" i="21"/>
  <c r="AB1800" i="21"/>
  <c r="AB2200" i="21"/>
  <c r="AB2193" i="21"/>
  <c r="X759" i="21"/>
  <c r="AB514" i="21"/>
  <c r="AB506" i="21"/>
  <c r="AB2203" i="21"/>
  <c r="AB2168" i="21"/>
  <c r="Z2205" i="21"/>
  <c r="AB856" i="21"/>
  <c r="AB2180" i="21"/>
  <c r="AB1968" i="21"/>
  <c r="AB1627" i="21"/>
  <c r="AB1619" i="21"/>
  <c r="AB2197" i="21"/>
  <c r="AB1400" i="21"/>
  <c r="K617" i="21"/>
  <c r="AB2007" i="21"/>
  <c r="AB1991" i="21"/>
  <c r="AB653" i="21"/>
  <c r="AB637" i="21"/>
  <c r="J471" i="21"/>
  <c r="Z471" i="21"/>
  <c r="X471" i="21"/>
  <c r="Y471" i="21"/>
  <c r="AA471" i="21"/>
  <c r="W471" i="21"/>
  <c r="J463" i="21"/>
  <c r="Z463" i="21"/>
  <c r="X463" i="21"/>
  <c r="Y463" i="21"/>
  <c r="AA463" i="21"/>
  <c r="W463" i="21"/>
  <c r="AB443" i="21"/>
  <c r="J435" i="21"/>
  <c r="Z435" i="21"/>
  <c r="AA435" i="21"/>
  <c r="W435" i="21"/>
  <c r="X435" i="21"/>
  <c r="Y435" i="21"/>
  <c r="AB277" i="21"/>
  <c r="AB532" i="21"/>
  <c r="Z478" i="21"/>
  <c r="W478" i="21"/>
  <c r="AA478" i="21"/>
  <c r="X478" i="21"/>
  <c r="Y478" i="21"/>
  <c r="J466" i="21"/>
  <c r="X466" i="21"/>
  <c r="AA466" i="21"/>
  <c r="W466" i="21"/>
  <c r="Y466" i="21"/>
  <c r="Z466" i="21"/>
  <c r="J414" i="21"/>
  <c r="X414" i="21"/>
  <c r="Y414" i="21"/>
  <c r="Z414" i="21"/>
  <c r="AA414" i="21"/>
  <c r="W414" i="21"/>
  <c r="J398" i="21"/>
  <c r="X398" i="21"/>
  <c r="Y398" i="21"/>
  <c r="Z398" i="21"/>
  <c r="AA398" i="21"/>
  <c r="W398" i="21"/>
  <c r="X382" i="21"/>
  <c r="Y382" i="21"/>
  <c r="Z382" i="21"/>
  <c r="AA382" i="21"/>
  <c r="W382" i="21"/>
  <c r="X370" i="21"/>
  <c r="Y370" i="21"/>
  <c r="Z370" i="21"/>
  <c r="AA370" i="21"/>
  <c r="W370" i="21"/>
  <c r="X358" i="21"/>
  <c r="Y358" i="21"/>
  <c r="Z358" i="21"/>
  <c r="AA358" i="21"/>
  <c r="W358" i="21"/>
  <c r="J212" i="21"/>
  <c r="Y212" i="21"/>
  <c r="X212" i="21"/>
  <c r="Z212" i="21"/>
  <c r="AA212" i="21"/>
  <c r="W212" i="21"/>
  <c r="J204" i="21"/>
  <c r="Y204" i="21"/>
  <c r="X204" i="21"/>
  <c r="Z204" i="21"/>
  <c r="AA204" i="21"/>
  <c r="W204" i="21"/>
  <c r="J188" i="21"/>
  <c r="Y188" i="21"/>
  <c r="Z188" i="21"/>
  <c r="W188" i="21"/>
  <c r="AA188" i="21"/>
  <c r="X188" i="21"/>
  <c r="J176" i="21"/>
  <c r="Y176" i="21"/>
  <c r="Z176" i="21"/>
  <c r="W176" i="21"/>
  <c r="AA176" i="21"/>
  <c r="X176" i="21"/>
  <c r="J567" i="21"/>
  <c r="X567" i="21"/>
  <c r="Y567" i="21"/>
  <c r="Z567" i="21"/>
  <c r="AA567" i="21"/>
  <c r="W567" i="21"/>
  <c r="J551" i="21"/>
  <c r="X551" i="21"/>
  <c r="Y551" i="21"/>
  <c r="Z551" i="21"/>
  <c r="AA551" i="21"/>
  <c r="W551" i="21"/>
  <c r="J437" i="21"/>
  <c r="Z437" i="21"/>
  <c r="Y437" i="21"/>
  <c r="AA437" i="21"/>
  <c r="W437" i="21"/>
  <c r="X437" i="21"/>
  <c r="Z421" i="21"/>
  <c r="Y421" i="21"/>
  <c r="AA421" i="21"/>
  <c r="W421" i="21"/>
  <c r="X421" i="21"/>
  <c r="Z385" i="21"/>
  <c r="W385" i="21"/>
  <c r="AA385" i="21"/>
  <c r="X385" i="21"/>
  <c r="Y385" i="21"/>
  <c r="Z361" i="21"/>
  <c r="W361" i="21"/>
  <c r="AA361" i="21"/>
  <c r="X361" i="21"/>
  <c r="Y361" i="21"/>
  <c r="AB243" i="21"/>
  <c r="J187" i="21"/>
  <c r="W187" i="21"/>
  <c r="AA187" i="21"/>
  <c r="X187" i="21"/>
  <c r="Y187" i="21"/>
  <c r="Z187" i="21"/>
  <c r="AB646" i="21"/>
  <c r="AB614" i="21"/>
  <c r="AB566" i="21"/>
  <c r="J444" i="21"/>
  <c r="X444" i="21"/>
  <c r="Z444" i="21"/>
  <c r="AA444" i="21"/>
  <c r="W444" i="21"/>
  <c r="Y444" i="21"/>
  <c r="X380" i="21"/>
  <c r="Y380" i="21"/>
  <c r="W380" i="21"/>
  <c r="Z380" i="21"/>
  <c r="AA380" i="21"/>
  <c r="X356" i="21"/>
  <c r="Y356" i="21"/>
  <c r="W356" i="21"/>
  <c r="Z356" i="21"/>
  <c r="AA356" i="21"/>
  <c r="AB266" i="21"/>
  <c r="J656" i="21"/>
  <c r="W656" i="21"/>
  <c r="AA656" i="21"/>
  <c r="X656" i="21"/>
  <c r="Y656" i="21"/>
  <c r="Z656" i="21"/>
  <c r="J640" i="21"/>
  <c r="W640" i="21"/>
  <c r="AA640" i="21"/>
  <c r="X640" i="21"/>
  <c r="Y640" i="21"/>
  <c r="Z640" i="21"/>
  <c r="J556" i="21"/>
  <c r="Z556" i="21"/>
  <c r="AA556" i="21"/>
  <c r="W556" i="21"/>
  <c r="X556" i="21"/>
  <c r="Y556" i="21"/>
  <c r="J418" i="21"/>
  <c r="X418" i="21"/>
  <c r="AA418" i="21"/>
  <c r="W418" i="21"/>
  <c r="Y418" i="21"/>
  <c r="Z418" i="21"/>
  <c r="J192" i="21"/>
  <c r="Y192" i="21"/>
  <c r="AA192" i="21"/>
  <c r="W192" i="21"/>
  <c r="X192" i="21"/>
  <c r="Z192" i="21"/>
  <c r="AB623" i="21"/>
  <c r="AB409" i="21"/>
  <c r="Z377" i="21"/>
  <c r="W377" i="21"/>
  <c r="AA377" i="21"/>
  <c r="X377" i="21"/>
  <c r="Y377" i="21"/>
  <c r="AB295" i="21"/>
  <c r="J476" i="21"/>
  <c r="Z476" i="21"/>
  <c r="W476" i="21"/>
  <c r="AA476" i="21"/>
  <c r="X476" i="21"/>
  <c r="Y476" i="21"/>
  <c r="AB262" i="21"/>
  <c r="J397" i="21"/>
  <c r="Z397" i="21"/>
  <c r="W397" i="21"/>
  <c r="AA397" i="21"/>
  <c r="X397" i="21"/>
  <c r="Y397" i="21"/>
  <c r="Z369" i="21"/>
  <c r="W369" i="21"/>
  <c r="AA369" i="21"/>
  <c r="X369" i="21"/>
  <c r="Y369" i="21"/>
  <c r="AB650" i="21"/>
  <c r="AB618" i="21"/>
  <c r="AB586" i="21"/>
  <c r="J570" i="21"/>
  <c r="Z570" i="21"/>
  <c r="W570" i="21"/>
  <c r="X570" i="21"/>
  <c r="Y570" i="21"/>
  <c r="AA570" i="21"/>
  <c r="AB278" i="21"/>
  <c r="AB230" i="21"/>
  <c r="J452" i="21"/>
  <c r="X452" i="21"/>
  <c r="Z452" i="21"/>
  <c r="AA452" i="21"/>
  <c r="W452" i="21"/>
  <c r="Y452" i="21"/>
  <c r="K136" i="21"/>
  <c r="AB136" i="21"/>
  <c r="J267" i="21"/>
  <c r="Z267" i="21"/>
  <c r="W267" i="21"/>
  <c r="AA267" i="21"/>
  <c r="X267" i="21"/>
  <c r="Y267" i="21"/>
  <c r="J298" i="21"/>
  <c r="X298" i="21"/>
  <c r="Y298" i="21"/>
  <c r="Z298" i="21"/>
  <c r="AA298" i="21"/>
  <c r="W298" i="21"/>
  <c r="J245" i="21"/>
  <c r="W245" i="21"/>
  <c r="AA245" i="21"/>
  <c r="X245" i="21"/>
  <c r="Y245" i="21"/>
  <c r="Z245" i="21"/>
  <c r="J220" i="21"/>
  <c r="Y220" i="21"/>
  <c r="X220" i="21"/>
  <c r="Z220" i="21"/>
  <c r="W220" i="21"/>
  <c r="AA220" i="21"/>
  <c r="J293" i="21"/>
  <c r="Z293" i="21"/>
  <c r="W293" i="21"/>
  <c r="AA293" i="21"/>
  <c r="X293" i="21"/>
  <c r="Y293" i="21"/>
  <c r="J276" i="21"/>
  <c r="X276" i="21"/>
  <c r="Y276" i="21"/>
  <c r="W276" i="21"/>
  <c r="Z276" i="21"/>
  <c r="AA276" i="21"/>
  <c r="AB485" i="21"/>
  <c r="AB499" i="21"/>
  <c r="AB695" i="21"/>
  <c r="J636" i="21"/>
  <c r="W636" i="21"/>
  <c r="AA636" i="21"/>
  <c r="X636" i="21"/>
  <c r="Y636" i="21"/>
  <c r="Z636" i="21"/>
  <c r="J649" i="21"/>
  <c r="Y649" i="21"/>
  <c r="Z649" i="21"/>
  <c r="W649" i="21"/>
  <c r="AA649" i="21"/>
  <c r="X649" i="21"/>
  <c r="J608" i="21"/>
  <c r="Z608" i="21"/>
  <c r="X608" i="21"/>
  <c r="Y608" i="21"/>
  <c r="AA608" i="21"/>
  <c r="W608" i="21"/>
  <c r="AB1060" i="21"/>
  <c r="AB1426" i="21"/>
  <c r="AB1057" i="21"/>
  <c r="AB699" i="21"/>
  <c r="AB666" i="21"/>
  <c r="AB1049" i="21"/>
  <c r="AB1433" i="21"/>
  <c r="J417" i="21"/>
  <c r="Z417" i="21"/>
  <c r="W417" i="21"/>
  <c r="X417" i="21"/>
  <c r="Y417" i="21"/>
  <c r="AA417" i="21"/>
  <c r="J432" i="21"/>
  <c r="X432" i="21"/>
  <c r="W432" i="21"/>
  <c r="Y432" i="21"/>
  <c r="Z432" i="21"/>
  <c r="AA432" i="21"/>
  <c r="K141" i="21"/>
  <c r="AB141" i="21"/>
  <c r="J464" i="21"/>
  <c r="X464" i="21"/>
  <c r="W464" i="21"/>
  <c r="Y464" i="21"/>
  <c r="Z464" i="21"/>
  <c r="AA464" i="21"/>
  <c r="AB1412" i="21"/>
  <c r="AB1413" i="21"/>
  <c r="AB687" i="21"/>
  <c r="J472" i="21"/>
  <c r="X472" i="21"/>
  <c r="W472" i="21"/>
  <c r="Y472" i="21"/>
  <c r="Z472" i="21"/>
  <c r="AA472" i="21"/>
  <c r="AB850" i="21"/>
  <c r="AB1817" i="21"/>
  <c r="AB1801" i="21"/>
  <c r="AB1784" i="21"/>
  <c r="AB1822" i="21"/>
  <c r="AB1789" i="21"/>
  <c r="AB1608" i="21"/>
  <c r="AB1592" i="21"/>
  <c r="AB1626" i="21"/>
  <c r="AB1609" i="21"/>
  <c r="AB884" i="21"/>
  <c r="AB860" i="21"/>
  <c r="AB522" i="21"/>
  <c r="AB1988" i="21"/>
  <c r="AB1614" i="21"/>
  <c r="AB1606" i="21"/>
  <c r="AB1598" i="21"/>
  <c r="AB1590" i="21"/>
  <c r="AB1997" i="21"/>
  <c r="AB1820" i="21"/>
  <c r="AB1804" i="21"/>
  <c r="J584" i="21"/>
  <c r="Z584" i="21"/>
  <c r="X584" i="21"/>
  <c r="Y584" i="21"/>
  <c r="AA584" i="21"/>
  <c r="W584" i="21"/>
  <c r="AB1976" i="21"/>
  <c r="AB1970" i="21"/>
  <c r="AB1966" i="21"/>
  <c r="AB2199" i="21"/>
  <c r="AB1979" i="21"/>
  <c r="K172" i="21"/>
  <c r="AB172" i="21"/>
  <c r="K140" i="21"/>
  <c r="AB140" i="21"/>
  <c r="K169" i="21"/>
  <c r="AB169" i="21"/>
  <c r="K154" i="21"/>
  <c r="AB154" i="21"/>
  <c r="K147" i="21"/>
  <c r="AB147" i="21"/>
  <c r="K134" i="21"/>
  <c r="AB134" i="21"/>
  <c r="K160" i="21"/>
  <c r="AB160" i="21"/>
  <c r="K142" i="21"/>
  <c r="AB142" i="21"/>
  <c r="K128" i="21"/>
  <c r="AB128" i="21"/>
  <c r="K163" i="21"/>
  <c r="AB163" i="21"/>
  <c r="J291" i="21"/>
  <c r="Z291" i="21"/>
  <c r="W291" i="21"/>
  <c r="AA291" i="21"/>
  <c r="X291" i="21"/>
  <c r="Y291" i="21"/>
  <c r="J275" i="21"/>
  <c r="Z275" i="21"/>
  <c r="W275" i="21"/>
  <c r="AA275" i="21"/>
  <c r="X275" i="21"/>
  <c r="Y275" i="21"/>
  <c r="J259" i="21"/>
  <c r="Z259" i="21"/>
  <c r="W259" i="21"/>
  <c r="AA259" i="21"/>
  <c r="X259" i="21"/>
  <c r="Y259" i="21"/>
  <c r="AB307" i="21"/>
  <c r="J290" i="21"/>
  <c r="X290" i="21"/>
  <c r="Y290" i="21"/>
  <c r="Z290" i="21"/>
  <c r="AA290" i="21"/>
  <c r="W290" i="21"/>
  <c r="J274" i="21"/>
  <c r="X274" i="21"/>
  <c r="Y274" i="21"/>
  <c r="Z274" i="21"/>
  <c r="AA274" i="21"/>
  <c r="W274" i="21"/>
  <c r="J258" i="21"/>
  <c r="X258" i="21"/>
  <c r="Y258" i="21"/>
  <c r="Z258" i="21"/>
  <c r="AA258" i="21"/>
  <c r="W258" i="21"/>
  <c r="J241" i="21"/>
  <c r="W241" i="21"/>
  <c r="AA241" i="21"/>
  <c r="Z241" i="21"/>
  <c r="X241" i="21"/>
  <c r="Y241" i="21"/>
  <c r="J233" i="21"/>
  <c r="W233" i="21"/>
  <c r="AA233" i="21"/>
  <c r="Z233" i="21"/>
  <c r="X233" i="21"/>
  <c r="Y233" i="21"/>
  <c r="J225" i="21"/>
  <c r="W225" i="21"/>
  <c r="AA225" i="21"/>
  <c r="Z225" i="21"/>
  <c r="X225" i="21"/>
  <c r="Y225" i="21"/>
  <c r="J216" i="21"/>
  <c r="Y216" i="21"/>
  <c r="AA216" i="21"/>
  <c r="W216" i="21"/>
  <c r="X216" i="21"/>
  <c r="Z216" i="21"/>
  <c r="J242" i="21"/>
  <c r="Y242" i="21"/>
  <c r="Z242" i="21"/>
  <c r="AA242" i="21"/>
  <c r="W242" i="21"/>
  <c r="X242" i="21"/>
  <c r="J226" i="21"/>
  <c r="Y226" i="21"/>
  <c r="Z226" i="21"/>
  <c r="AA226" i="21"/>
  <c r="W226" i="21"/>
  <c r="X226" i="21"/>
  <c r="J301" i="21"/>
  <c r="Z301" i="21"/>
  <c r="W301" i="21"/>
  <c r="AA301" i="21"/>
  <c r="X301" i="21"/>
  <c r="Y301" i="21"/>
  <c r="J285" i="21"/>
  <c r="Z285" i="21"/>
  <c r="W285" i="21"/>
  <c r="AA285" i="21"/>
  <c r="X285" i="21"/>
  <c r="Y285" i="21"/>
  <c r="J269" i="21"/>
  <c r="Z269" i="21"/>
  <c r="W269" i="21"/>
  <c r="AA269" i="21"/>
  <c r="X269" i="21"/>
  <c r="Y269" i="21"/>
  <c r="J252" i="21"/>
  <c r="Y252" i="21"/>
  <c r="X252" i="21"/>
  <c r="Z252" i="21"/>
  <c r="W252" i="21"/>
  <c r="AA252" i="21"/>
  <c r="J300" i="21"/>
  <c r="X300" i="21"/>
  <c r="Y300" i="21"/>
  <c r="W300" i="21"/>
  <c r="Z300" i="21"/>
  <c r="AA300" i="21"/>
  <c r="J284" i="21"/>
  <c r="X284" i="21"/>
  <c r="Y284" i="21"/>
  <c r="W284" i="21"/>
  <c r="Z284" i="21"/>
  <c r="AA284" i="21"/>
  <c r="J264" i="21"/>
  <c r="X264" i="21"/>
  <c r="Y264" i="21"/>
  <c r="W264" i="21"/>
  <c r="Z264" i="21"/>
  <c r="AA264" i="21"/>
  <c r="J240" i="21"/>
  <c r="Y240" i="21"/>
  <c r="AA240" i="21"/>
  <c r="W240" i="21"/>
  <c r="X240" i="21"/>
  <c r="Z240" i="21"/>
  <c r="J219" i="21"/>
  <c r="W219" i="21"/>
  <c r="AA219" i="21"/>
  <c r="Y219" i="21"/>
  <c r="Z219" i="21"/>
  <c r="X219" i="21"/>
  <c r="AB491" i="21"/>
  <c r="J477" i="21"/>
  <c r="X477" i="21"/>
  <c r="Y477" i="21"/>
  <c r="Z477" i="21"/>
  <c r="W477" i="21"/>
  <c r="AA477" i="21"/>
  <c r="J427" i="21"/>
  <c r="Z427" i="21"/>
  <c r="AA427" i="21"/>
  <c r="W427" i="21"/>
  <c r="X427" i="21"/>
  <c r="Y427" i="21"/>
  <c r="AB677" i="21"/>
  <c r="AB705" i="21"/>
  <c r="AB673" i="21"/>
  <c r="AB679" i="21"/>
  <c r="J645" i="21"/>
  <c r="Y645" i="21"/>
  <c r="Z645" i="21"/>
  <c r="W645" i="21"/>
  <c r="AA645" i="21"/>
  <c r="X645" i="21"/>
  <c r="J629" i="21"/>
  <c r="Y629" i="21"/>
  <c r="Z629" i="21"/>
  <c r="W629" i="21"/>
  <c r="AA629" i="21"/>
  <c r="X629" i="21"/>
  <c r="J598" i="21"/>
  <c r="Z598" i="21"/>
  <c r="Y598" i="21"/>
  <c r="AA598" i="21"/>
  <c r="W598" i="21"/>
  <c r="X598" i="21"/>
  <c r="J638" i="21"/>
  <c r="W638" i="21"/>
  <c r="AA638" i="21"/>
  <c r="X638" i="21"/>
  <c r="Y638" i="21"/>
  <c r="Z638" i="21"/>
  <c r="J612" i="21"/>
  <c r="Z612" i="21"/>
  <c r="AA612" i="21"/>
  <c r="W612" i="21"/>
  <c r="X612" i="21"/>
  <c r="Y612" i="21"/>
  <c r="AB668" i="21"/>
  <c r="J641" i="21"/>
  <c r="Y641" i="21"/>
  <c r="Z641" i="21"/>
  <c r="W641" i="21"/>
  <c r="AA641" i="21"/>
  <c r="X641" i="21"/>
  <c r="J604" i="21"/>
  <c r="Z604" i="21"/>
  <c r="AA604" i="21"/>
  <c r="W604" i="21"/>
  <c r="X604" i="21"/>
  <c r="Y604" i="21"/>
  <c r="J624" i="21"/>
  <c r="Z624" i="21"/>
  <c r="X624" i="21"/>
  <c r="Y624" i="21"/>
  <c r="AA624" i="21"/>
  <c r="W624" i="21"/>
  <c r="J592" i="21"/>
  <c r="Z592" i="21"/>
  <c r="X592" i="21"/>
  <c r="Y592" i="21"/>
  <c r="AA592" i="21"/>
  <c r="W592" i="21"/>
  <c r="AB1074" i="21"/>
  <c r="AB1042" i="21"/>
  <c r="AB1062" i="21"/>
  <c r="AB1034" i="21"/>
  <c r="AB1037" i="21"/>
  <c r="AB1044" i="21"/>
  <c r="Y1075" i="21"/>
  <c r="K1027" i="21"/>
  <c r="AB1027" i="21"/>
  <c r="AB1072" i="21"/>
  <c r="AB1442" i="21"/>
  <c r="AB1419" i="21"/>
  <c r="AB1410" i="21"/>
  <c r="AB1439" i="21"/>
  <c r="AB1430" i="21"/>
  <c r="AB1407" i="21"/>
  <c r="AB1404" i="21"/>
  <c r="AB1039" i="21"/>
  <c r="Z939" i="21"/>
  <c r="AB1408" i="21"/>
  <c r="AB1069" i="21"/>
  <c r="AB680" i="21"/>
  <c r="AB350" i="21"/>
  <c r="AB342" i="21"/>
  <c r="AB334" i="21"/>
  <c r="AB326" i="21"/>
  <c r="AB318" i="21"/>
  <c r="AB310" i="21"/>
  <c r="K171" i="21"/>
  <c r="AB171" i="21"/>
  <c r="K158" i="21"/>
  <c r="AB158" i="21"/>
  <c r="AB528" i="21"/>
  <c r="AB512" i="21"/>
  <c r="AB1061" i="21"/>
  <c r="AB1040" i="21"/>
  <c r="AB696" i="21"/>
  <c r="AB671" i="21"/>
  <c r="AB529" i="21"/>
  <c r="AB521" i="21"/>
  <c r="AB513" i="21"/>
  <c r="AB505" i="21"/>
  <c r="AB496" i="21"/>
  <c r="J201" i="21"/>
  <c r="W201" i="21"/>
  <c r="AA201" i="21"/>
  <c r="Z201" i="21"/>
  <c r="X201" i="21"/>
  <c r="Y201" i="21"/>
  <c r="J605" i="21"/>
  <c r="X605" i="21"/>
  <c r="Z605" i="21"/>
  <c r="AA605" i="21"/>
  <c r="W605" i="21"/>
  <c r="Y605" i="21"/>
  <c r="J533" i="21"/>
  <c r="X533" i="21"/>
  <c r="Z533" i="21"/>
  <c r="W533" i="21"/>
  <c r="Y533" i="21"/>
  <c r="AA533" i="21"/>
  <c r="J643" i="21"/>
  <c r="Y643" i="21"/>
  <c r="Z643" i="21"/>
  <c r="W643" i="21"/>
  <c r="AA643" i="21"/>
  <c r="X643" i="21"/>
  <c r="J197" i="21"/>
  <c r="W197" i="21"/>
  <c r="AA197" i="21"/>
  <c r="X197" i="21"/>
  <c r="Y197" i="21"/>
  <c r="Z197" i="21"/>
  <c r="J574" i="21"/>
  <c r="Z574" i="21"/>
  <c r="Y574" i="21"/>
  <c r="AA574" i="21"/>
  <c r="W574" i="21"/>
  <c r="X574" i="21"/>
  <c r="AB1401" i="21"/>
  <c r="AB1441" i="21"/>
  <c r="AB1420" i="21"/>
  <c r="AB1417" i="21"/>
  <c r="AB704" i="21"/>
  <c r="AB349" i="21"/>
  <c r="AB341" i="21"/>
  <c r="J576" i="21"/>
  <c r="Z576" i="21"/>
  <c r="X576" i="21"/>
  <c r="Y576" i="21"/>
  <c r="AA576" i="21"/>
  <c r="W576" i="21"/>
  <c r="J599" i="21"/>
  <c r="X599" i="21"/>
  <c r="Y599" i="21"/>
  <c r="Z599" i="21"/>
  <c r="AA599" i="21"/>
  <c r="W599" i="21"/>
  <c r="AB487" i="21"/>
  <c r="J207" i="21"/>
  <c r="W207" i="21"/>
  <c r="AA207" i="21"/>
  <c r="X207" i="21"/>
  <c r="Y207" i="21"/>
  <c r="Z207" i="21"/>
  <c r="AB665" i="21"/>
  <c r="AB889" i="21"/>
  <c r="AB881" i="21"/>
  <c r="AB873" i="21"/>
  <c r="AB865" i="21"/>
  <c r="W890" i="21"/>
  <c r="AB853" i="21"/>
  <c r="AB845" i="21"/>
  <c r="X1634" i="21"/>
  <c r="AB1597" i="21"/>
  <c r="AB1589" i="21"/>
  <c r="AB1782" i="21"/>
  <c r="AB1821" i="21"/>
  <c r="AB1813" i="21"/>
  <c r="AB1805" i="21"/>
  <c r="AB1797" i="21"/>
  <c r="AB1788" i="21"/>
  <c r="AB852" i="21"/>
  <c r="W759" i="21"/>
  <c r="AB688" i="21"/>
  <c r="AB1814" i="21"/>
  <c r="AB1798" i="21"/>
  <c r="AB1781" i="21"/>
  <c r="AB1633" i="21"/>
  <c r="AB1617" i="21"/>
  <c r="AB1600" i="21"/>
  <c r="AA1634" i="21"/>
  <c r="K842" i="21"/>
  <c r="AB842" i="21"/>
  <c r="AB1630" i="21"/>
  <c r="AB1622" i="21"/>
  <c r="AB1613" i="21"/>
  <c r="AB1605" i="21"/>
  <c r="AB888" i="21"/>
  <c r="AB880" i="21"/>
  <c r="AB872" i="21"/>
  <c r="AB864" i="21"/>
  <c r="AB1053" i="21"/>
  <c r="AB321" i="21"/>
  <c r="AB530" i="21"/>
  <c r="Y2205" i="21"/>
  <c r="AB2008" i="21"/>
  <c r="AB2000" i="21"/>
  <c r="AB1992" i="21"/>
  <c r="AB1984" i="21"/>
  <c r="AB1969" i="21"/>
  <c r="AB1610" i="21"/>
  <c r="AB1602" i="21"/>
  <c r="AB1594" i="21"/>
  <c r="AB2005" i="21"/>
  <c r="AB1989" i="21"/>
  <c r="AB1974" i="21"/>
  <c r="Y1872" i="21"/>
  <c r="AB1812" i="21"/>
  <c r="AB1796" i="21"/>
  <c r="AB855" i="21"/>
  <c r="AB2184" i="21"/>
  <c r="AB2201" i="21"/>
  <c r="X2205" i="21"/>
  <c r="AA1872" i="21"/>
  <c r="AB2178" i="21"/>
  <c r="AB2164" i="21"/>
  <c r="AB1972" i="21"/>
  <c r="AB2191" i="21"/>
  <c r="AB2179" i="21"/>
  <c r="Y759" i="21"/>
  <c r="AB2166" i="21"/>
  <c r="AB2003" i="21"/>
  <c r="AB1987" i="21"/>
  <c r="J613" i="21"/>
  <c r="X613" i="21"/>
  <c r="Z613" i="21"/>
  <c r="AA613" i="21"/>
  <c r="W613" i="21"/>
  <c r="Y613" i="21"/>
  <c r="J601" i="21"/>
  <c r="X601" i="21"/>
  <c r="W601" i="21"/>
  <c r="Y601" i="21"/>
  <c r="Z601" i="21"/>
  <c r="AA601" i="21"/>
  <c r="AB589" i="21"/>
  <c r="J581" i="21"/>
  <c r="X581" i="21"/>
  <c r="Z581" i="21"/>
  <c r="AA581" i="21"/>
  <c r="W581" i="21"/>
  <c r="Y581" i="21"/>
  <c r="J577" i="21"/>
  <c r="X577" i="21"/>
  <c r="W577" i="21"/>
  <c r="Y577" i="21"/>
  <c r="Z577" i="21"/>
  <c r="AA577" i="21"/>
  <c r="J569" i="21"/>
  <c r="X569" i="21"/>
  <c r="W569" i="21"/>
  <c r="Y569" i="21"/>
  <c r="Z569" i="21"/>
  <c r="AA569" i="21"/>
  <c r="J561" i="21"/>
  <c r="X561" i="21"/>
  <c r="W561" i="21"/>
  <c r="Y561" i="21"/>
  <c r="Z561" i="21"/>
  <c r="AA561" i="21"/>
  <c r="J553" i="21"/>
  <c r="X553" i="21"/>
  <c r="W553" i="21"/>
  <c r="Y553" i="21"/>
  <c r="Z553" i="21"/>
  <c r="AA553" i="21"/>
  <c r="J545" i="21"/>
  <c r="X545" i="21"/>
  <c r="W545" i="21"/>
  <c r="Y545" i="21"/>
  <c r="Z545" i="21"/>
  <c r="AA545" i="21"/>
  <c r="J537" i="21"/>
  <c r="X537" i="21"/>
  <c r="Z537" i="21"/>
  <c r="W537" i="21"/>
  <c r="Y537" i="21"/>
  <c r="AA537" i="21"/>
  <c r="AB649" i="21"/>
  <c r="J479" i="21"/>
  <c r="X479" i="21"/>
  <c r="Y479" i="21"/>
  <c r="Z479" i="21"/>
  <c r="W479" i="21"/>
  <c r="AA479" i="21"/>
  <c r="AB459" i="21"/>
  <c r="J451" i="21"/>
  <c r="Z451" i="21"/>
  <c r="AA451" i="21"/>
  <c r="W451" i="21"/>
  <c r="X451" i="21"/>
  <c r="Y451" i="21"/>
  <c r="J423" i="21"/>
  <c r="Z423" i="21"/>
  <c r="X423" i="21"/>
  <c r="Y423" i="21"/>
  <c r="AA423" i="21"/>
  <c r="W423" i="21"/>
  <c r="J415" i="21"/>
  <c r="Z415" i="21"/>
  <c r="X415" i="21"/>
  <c r="W415" i="21"/>
  <c r="Y415" i="21"/>
  <c r="AA415" i="21"/>
  <c r="J407" i="21"/>
  <c r="Z407" i="21"/>
  <c r="Y407" i="21"/>
  <c r="AA407" i="21"/>
  <c r="W407" i="21"/>
  <c r="X407" i="21"/>
  <c r="J395" i="21"/>
  <c r="Z395" i="21"/>
  <c r="W395" i="21"/>
  <c r="AA395" i="21"/>
  <c r="X395" i="21"/>
  <c r="Y395" i="21"/>
  <c r="Z387" i="21"/>
  <c r="W387" i="21"/>
  <c r="AA387" i="21"/>
  <c r="X387" i="21"/>
  <c r="Y387" i="21"/>
  <c r="Z379" i="21"/>
  <c r="W379" i="21"/>
  <c r="AA379" i="21"/>
  <c r="X379" i="21"/>
  <c r="Y379" i="21"/>
  <c r="Z371" i="21"/>
  <c r="W371" i="21"/>
  <c r="AA371" i="21"/>
  <c r="X371" i="21"/>
  <c r="Y371" i="21"/>
  <c r="Z363" i="21"/>
  <c r="W363" i="21"/>
  <c r="AA363" i="21"/>
  <c r="X363" i="21"/>
  <c r="Y363" i="21"/>
  <c r="Z355" i="21"/>
  <c r="W355" i="21"/>
  <c r="AA355" i="21"/>
  <c r="X355" i="21"/>
  <c r="Y355" i="21"/>
  <c r="AB289" i="21"/>
  <c r="AB273" i="21"/>
  <c r="AB257" i="21"/>
  <c r="J249" i="21"/>
  <c r="W249" i="21"/>
  <c r="AA249" i="21"/>
  <c r="Z249" i="21"/>
  <c r="X249" i="21"/>
  <c r="Y249" i="21"/>
  <c r="AB233" i="21"/>
  <c r="AB209" i="21"/>
  <c r="J185" i="21"/>
  <c r="W185" i="21"/>
  <c r="AA185" i="21"/>
  <c r="X185" i="21"/>
  <c r="Y185" i="21"/>
  <c r="Z185" i="21"/>
  <c r="J177" i="21"/>
  <c r="W177" i="21"/>
  <c r="AA177" i="21"/>
  <c r="X177" i="21"/>
  <c r="Y177" i="21"/>
  <c r="Z177" i="21"/>
  <c r="J644" i="21"/>
  <c r="W644" i="21"/>
  <c r="AA644" i="21"/>
  <c r="X644" i="21"/>
  <c r="Y644" i="21"/>
  <c r="Z644" i="21"/>
  <c r="AB608" i="21"/>
  <c r="AB544" i="21"/>
  <c r="AB462" i="21"/>
  <c r="J450" i="21"/>
  <c r="X450" i="21"/>
  <c r="AA450" i="21"/>
  <c r="W450" i="21"/>
  <c r="Y450" i="21"/>
  <c r="Z450" i="21"/>
  <c r="J438" i="21"/>
  <c r="X438" i="21"/>
  <c r="Y438" i="21"/>
  <c r="Z438" i="21"/>
  <c r="AA438" i="21"/>
  <c r="W438" i="21"/>
  <c r="AB276" i="21"/>
  <c r="AB252" i="21"/>
  <c r="AB228" i="21"/>
  <c r="AB417" i="21"/>
  <c r="AB279" i="21"/>
  <c r="AB638" i="21"/>
  <c r="AB606" i="21"/>
  <c r="J582" i="21"/>
  <c r="Z582" i="21"/>
  <c r="Y582" i="21"/>
  <c r="AA582" i="21"/>
  <c r="W582" i="21"/>
  <c r="X582" i="21"/>
  <c r="AB432" i="21"/>
  <c r="J408" i="21"/>
  <c r="X408" i="21"/>
  <c r="Y408" i="21"/>
  <c r="Z408" i="21"/>
  <c r="W408" i="21"/>
  <c r="AA408" i="21"/>
  <c r="AB298" i="21"/>
  <c r="J214" i="21"/>
  <c r="Y214" i="21"/>
  <c r="W214" i="21"/>
  <c r="X214" i="21"/>
  <c r="Z214" i="21"/>
  <c r="AA214" i="21"/>
  <c r="J190" i="21"/>
  <c r="Y190" i="21"/>
  <c r="W190" i="21"/>
  <c r="X190" i="21"/>
  <c r="Z190" i="21"/>
  <c r="AA190" i="21"/>
  <c r="AB600" i="21"/>
  <c r="J394" i="21"/>
  <c r="X394" i="21"/>
  <c r="Y394" i="21"/>
  <c r="Z394" i="21"/>
  <c r="AA394" i="21"/>
  <c r="W394" i="21"/>
  <c r="X374" i="21"/>
  <c r="Y374" i="21"/>
  <c r="Z374" i="21"/>
  <c r="AA374" i="21"/>
  <c r="W374" i="21"/>
  <c r="AB248" i="21"/>
  <c r="J655" i="21"/>
  <c r="Y655" i="21"/>
  <c r="Z655" i="21"/>
  <c r="W655" i="21"/>
  <c r="AA655" i="21"/>
  <c r="X655" i="21"/>
  <c r="J583" i="21"/>
  <c r="X583" i="21"/>
  <c r="Y583" i="21"/>
  <c r="Z583" i="21"/>
  <c r="AA583" i="21"/>
  <c r="W583" i="21"/>
  <c r="J555" i="21"/>
  <c r="X555" i="21"/>
  <c r="AA555" i="21"/>
  <c r="W555" i="21"/>
  <c r="Y555" i="21"/>
  <c r="Z555" i="21"/>
  <c r="J457" i="21"/>
  <c r="Z457" i="21"/>
  <c r="W457" i="21"/>
  <c r="X457" i="21"/>
  <c r="Y457" i="21"/>
  <c r="AA457" i="21"/>
  <c r="J251" i="21"/>
  <c r="W251" i="21"/>
  <c r="AA251" i="21"/>
  <c r="Y251" i="21"/>
  <c r="Z251" i="21"/>
  <c r="X251" i="21"/>
  <c r="J203" i="21"/>
  <c r="W203" i="21"/>
  <c r="AA203" i="21"/>
  <c r="Y203" i="21"/>
  <c r="Z203" i="21"/>
  <c r="X203" i="21"/>
  <c r="J456" i="21"/>
  <c r="X456" i="21"/>
  <c r="W456" i="21"/>
  <c r="Y456" i="21"/>
  <c r="Z456" i="21"/>
  <c r="AA456" i="21"/>
  <c r="J436" i="21"/>
  <c r="X436" i="21"/>
  <c r="Z436" i="21"/>
  <c r="AA436" i="21"/>
  <c r="W436" i="21"/>
  <c r="Y436" i="21"/>
  <c r="J416" i="21"/>
  <c r="X416" i="21"/>
  <c r="W416" i="21"/>
  <c r="Y416" i="21"/>
  <c r="Z416" i="21"/>
  <c r="AA416" i="21"/>
  <c r="X376" i="21"/>
  <c r="Y376" i="21"/>
  <c r="W376" i="21"/>
  <c r="Z376" i="21"/>
  <c r="AA376" i="21"/>
  <c r="AB218" i="21"/>
  <c r="J198" i="21"/>
  <c r="Y198" i="21"/>
  <c r="W198" i="21"/>
  <c r="X198" i="21"/>
  <c r="Z198" i="21"/>
  <c r="AA198" i="21"/>
  <c r="J627" i="21"/>
  <c r="X627" i="21"/>
  <c r="AA627" i="21"/>
  <c r="W627" i="21"/>
  <c r="Y627" i="21"/>
  <c r="Z627" i="21"/>
  <c r="J547" i="21"/>
  <c r="X547" i="21"/>
  <c r="AA547" i="21"/>
  <c r="W547" i="21"/>
  <c r="Y547" i="21"/>
  <c r="Z547" i="21"/>
  <c r="J473" i="21"/>
  <c r="Z473" i="21"/>
  <c r="W473" i="21"/>
  <c r="X473" i="21"/>
  <c r="Y473" i="21"/>
  <c r="AA473" i="21"/>
  <c r="J453" i="21"/>
  <c r="Z453" i="21"/>
  <c r="Y453" i="21"/>
  <c r="AA453" i="21"/>
  <c r="W453" i="21"/>
  <c r="X453" i="21"/>
  <c r="AB291" i="21"/>
  <c r="J183" i="21"/>
  <c r="W183" i="21"/>
  <c r="AA183" i="21"/>
  <c r="X183" i="21"/>
  <c r="Y183" i="21"/>
  <c r="Z183" i="21"/>
  <c r="J546" i="21"/>
  <c r="Z546" i="21"/>
  <c r="W546" i="21"/>
  <c r="X546" i="21"/>
  <c r="Y546" i="21"/>
  <c r="AA546" i="21"/>
  <c r="J194" i="21"/>
  <c r="Y194" i="21"/>
  <c r="Z194" i="21"/>
  <c r="AA194" i="21"/>
  <c r="W194" i="21"/>
  <c r="X194" i="21"/>
  <c r="AB440" i="21"/>
  <c r="J412" i="21"/>
  <c r="X412" i="21"/>
  <c r="Y412" i="21"/>
  <c r="Z412" i="21"/>
  <c r="W412" i="21"/>
  <c r="AA412" i="21"/>
  <c r="X400" i="21"/>
  <c r="Y400" i="21"/>
  <c r="W400" i="21"/>
  <c r="Z400" i="21"/>
  <c r="AA400" i="21"/>
  <c r="X384" i="21"/>
  <c r="Y384" i="21"/>
  <c r="W384" i="21"/>
  <c r="Z384" i="21"/>
  <c r="AA384" i="21"/>
  <c r="X360" i="21"/>
  <c r="Y360" i="21"/>
  <c r="W360" i="21"/>
  <c r="Z360" i="21"/>
  <c r="AA360" i="21"/>
  <c r="K174" i="21"/>
  <c r="AB174" i="21"/>
  <c r="K130" i="21"/>
  <c r="AB130" i="21"/>
  <c r="K168" i="21"/>
  <c r="AB168" i="21"/>
  <c r="J299" i="21"/>
  <c r="Z299" i="21"/>
  <c r="W299" i="21"/>
  <c r="AA299" i="21"/>
  <c r="X299" i="21"/>
  <c r="Y299" i="21"/>
  <c r="J282" i="21"/>
  <c r="X282" i="21"/>
  <c r="Y282" i="21"/>
  <c r="Z282" i="21"/>
  <c r="AA282" i="21"/>
  <c r="W282" i="21"/>
  <c r="J237" i="21"/>
  <c r="W237" i="21"/>
  <c r="AA237" i="21"/>
  <c r="X237" i="21"/>
  <c r="Y237" i="21"/>
  <c r="Z237" i="21"/>
  <c r="J256" i="21"/>
  <c r="Y256" i="21"/>
  <c r="AA256" i="21"/>
  <c r="W256" i="21"/>
  <c r="X256" i="21"/>
  <c r="Z256" i="21"/>
  <c r="J217" i="21"/>
  <c r="W217" i="21"/>
  <c r="AA217" i="21"/>
  <c r="Z217" i="21"/>
  <c r="X217" i="21"/>
  <c r="Y217" i="21"/>
  <c r="J261" i="21"/>
  <c r="Z261" i="21"/>
  <c r="W261" i="21"/>
  <c r="AA261" i="21"/>
  <c r="X261" i="21"/>
  <c r="Y261" i="21"/>
  <c r="J292" i="21"/>
  <c r="X292" i="21"/>
  <c r="Y292" i="21"/>
  <c r="W292" i="21"/>
  <c r="Z292" i="21"/>
  <c r="AA292" i="21"/>
  <c r="J232" i="21"/>
  <c r="Y232" i="21"/>
  <c r="AA232" i="21"/>
  <c r="W232" i="21"/>
  <c r="X232" i="21"/>
  <c r="Z232" i="21"/>
  <c r="AB693" i="21"/>
  <c r="AB689" i="21"/>
  <c r="AB702" i="21"/>
  <c r="J652" i="21"/>
  <c r="W652" i="21"/>
  <c r="AA652" i="21"/>
  <c r="X652" i="21"/>
  <c r="Y652" i="21"/>
  <c r="Z652" i="21"/>
  <c r="J596" i="21"/>
  <c r="Z596" i="21"/>
  <c r="AA596" i="21"/>
  <c r="W596" i="21"/>
  <c r="X596" i="21"/>
  <c r="Y596" i="21"/>
  <c r="J620" i="21"/>
  <c r="Z620" i="21"/>
  <c r="AA620" i="21"/>
  <c r="W620" i="21"/>
  <c r="X620" i="21"/>
  <c r="Y620" i="21"/>
  <c r="J658" i="21"/>
  <c r="W658" i="21"/>
  <c r="AA658" i="21"/>
  <c r="X658" i="21"/>
  <c r="Y658" i="21"/>
  <c r="Z658" i="21"/>
  <c r="AB1058" i="21"/>
  <c r="AB1032" i="21"/>
  <c r="AB1046" i="21"/>
  <c r="AB1067" i="21"/>
  <c r="AB1033" i="21"/>
  <c r="AB1435" i="21"/>
  <c r="AB1403" i="21"/>
  <c r="AB1446" i="21"/>
  <c r="AB1423" i="21"/>
  <c r="AB338" i="21"/>
  <c r="AB322" i="21"/>
  <c r="H223" i="21"/>
  <c r="AB223" i="21" s="1"/>
  <c r="K146" i="21"/>
  <c r="AB146" i="21"/>
  <c r="AB520" i="21"/>
  <c r="AB494" i="21"/>
  <c r="AB706" i="21"/>
  <c r="AB667" i="21"/>
  <c r="AB517" i="21"/>
  <c r="AB501" i="21"/>
  <c r="J661" i="21"/>
  <c r="Y661" i="21"/>
  <c r="Z661" i="21"/>
  <c r="W661" i="21"/>
  <c r="AA661" i="21"/>
  <c r="X661" i="21"/>
  <c r="J213" i="21"/>
  <c r="W213" i="21"/>
  <c r="AA213" i="21"/>
  <c r="X213" i="21"/>
  <c r="Y213" i="21"/>
  <c r="Z213" i="21"/>
  <c r="J542" i="21"/>
  <c r="Z542" i="21"/>
  <c r="X542" i="21"/>
  <c r="Y542" i="21"/>
  <c r="AA542" i="21"/>
  <c r="W542" i="21"/>
  <c r="AB1428" i="21"/>
  <c r="AB345" i="21"/>
  <c r="J548" i="21"/>
  <c r="Z548" i="21"/>
  <c r="AA548" i="21"/>
  <c r="W548" i="21"/>
  <c r="X548" i="21"/>
  <c r="Y548" i="21"/>
  <c r="K161" i="21"/>
  <c r="AB161" i="21"/>
  <c r="J593" i="21"/>
  <c r="X593" i="21"/>
  <c r="W593" i="21"/>
  <c r="Y593" i="21"/>
  <c r="Z593" i="21"/>
  <c r="AA593" i="21"/>
  <c r="J191" i="21"/>
  <c r="W191" i="21"/>
  <c r="AA191" i="21"/>
  <c r="X191" i="21"/>
  <c r="Y191" i="21"/>
  <c r="Z191" i="21"/>
  <c r="J615" i="21"/>
  <c r="X615" i="21"/>
  <c r="Y615" i="21"/>
  <c r="Z615" i="21"/>
  <c r="AA615" i="21"/>
  <c r="W615" i="21"/>
  <c r="AB877" i="21"/>
  <c r="AB869" i="21"/>
  <c r="AB861" i="21"/>
  <c r="AB1601" i="21"/>
  <c r="AB1593" i="21"/>
  <c r="AB1778" i="21"/>
  <c r="AB1809" i="21"/>
  <c r="AB1792" i="21"/>
  <c r="AB857" i="21"/>
  <c r="AB858" i="21"/>
  <c r="AB868" i="21"/>
  <c r="AB329" i="21"/>
  <c r="AB2012" i="21"/>
  <c r="AB1996" i="21"/>
  <c r="AB1967" i="21"/>
  <c r="AB1981" i="21"/>
  <c r="AB2172" i="21"/>
  <c r="AB2183" i="21"/>
  <c r="AB2011" i="21"/>
  <c r="K164" i="21"/>
  <c r="AB164" i="21"/>
  <c r="K132" i="21"/>
  <c r="AB132" i="21"/>
  <c r="K159" i="21"/>
  <c r="AB159" i="21"/>
  <c r="K143" i="21"/>
  <c r="AB143" i="21"/>
  <c r="K153" i="21"/>
  <c r="AB153" i="21"/>
  <c r="K166" i="21"/>
  <c r="AB166" i="21"/>
  <c r="K152" i="21"/>
  <c r="AB152" i="21"/>
  <c r="K157" i="21"/>
  <c r="AB157" i="21"/>
  <c r="K133" i="21"/>
  <c r="AB133" i="21"/>
  <c r="K170" i="21"/>
  <c r="AB170" i="21"/>
  <c r="K138" i="21"/>
  <c r="AB138" i="21"/>
  <c r="J303" i="21"/>
  <c r="Z303" i="21"/>
  <c r="W303" i="21"/>
  <c r="AA303" i="21"/>
  <c r="X303" i="21"/>
  <c r="Y303" i="21"/>
  <c r="J287" i="21"/>
  <c r="Z287" i="21"/>
  <c r="W287" i="21"/>
  <c r="AA287" i="21"/>
  <c r="X287" i="21"/>
  <c r="Y287" i="21"/>
  <c r="J271" i="21"/>
  <c r="Z271" i="21"/>
  <c r="W271" i="21"/>
  <c r="AA271" i="21"/>
  <c r="X271" i="21"/>
  <c r="Y271" i="21"/>
  <c r="J255" i="21"/>
  <c r="W255" i="21"/>
  <c r="AA255" i="21"/>
  <c r="X255" i="21"/>
  <c r="Y255" i="21"/>
  <c r="Z255" i="21"/>
  <c r="J302" i="21"/>
  <c r="X302" i="21"/>
  <c r="Y302" i="21"/>
  <c r="Z302" i="21"/>
  <c r="AA302" i="21"/>
  <c r="W302" i="21"/>
  <c r="J286" i="21"/>
  <c r="X286" i="21"/>
  <c r="Y286" i="21"/>
  <c r="Z286" i="21"/>
  <c r="AA286" i="21"/>
  <c r="W286" i="21"/>
  <c r="J270" i="21"/>
  <c r="X270" i="21"/>
  <c r="Y270" i="21"/>
  <c r="Z270" i="21"/>
  <c r="AA270" i="21"/>
  <c r="W270" i="21"/>
  <c r="J254" i="21"/>
  <c r="Y254" i="21"/>
  <c r="W254" i="21"/>
  <c r="X254" i="21"/>
  <c r="Z254" i="21"/>
  <c r="AA254" i="21"/>
  <c r="J239" i="21"/>
  <c r="W239" i="21"/>
  <c r="AA239" i="21"/>
  <c r="X239" i="21"/>
  <c r="Y239" i="21"/>
  <c r="Z239" i="21"/>
  <c r="J231" i="21"/>
  <c r="W231" i="21"/>
  <c r="AA231" i="21"/>
  <c r="X231" i="21"/>
  <c r="Y231" i="21"/>
  <c r="Z231" i="21"/>
  <c r="J222" i="21"/>
  <c r="Y222" i="21"/>
  <c r="W222" i="21"/>
  <c r="X222" i="21"/>
  <c r="Z222" i="21"/>
  <c r="AA222" i="21"/>
  <c r="J272" i="21"/>
  <c r="X272" i="21"/>
  <c r="Y272" i="21"/>
  <c r="W272" i="21"/>
  <c r="Z272" i="21"/>
  <c r="AA272" i="21"/>
  <c r="J238" i="21"/>
  <c r="Y238" i="21"/>
  <c r="W238" i="21"/>
  <c r="X238" i="21"/>
  <c r="Z238" i="21"/>
  <c r="AA238" i="21"/>
  <c r="J221" i="21"/>
  <c r="W221" i="21"/>
  <c r="AA221" i="21"/>
  <c r="X221" i="21"/>
  <c r="Y221" i="21"/>
  <c r="Z221" i="21"/>
  <c r="J297" i="21"/>
  <c r="Z297" i="21"/>
  <c r="W297" i="21"/>
  <c r="AA297" i="21"/>
  <c r="X297" i="21"/>
  <c r="Y297" i="21"/>
  <c r="J281" i="21"/>
  <c r="Z281" i="21"/>
  <c r="W281" i="21"/>
  <c r="AA281" i="21"/>
  <c r="X281" i="21"/>
  <c r="Y281" i="21"/>
  <c r="J265" i="21"/>
  <c r="Z265" i="21"/>
  <c r="W265" i="21"/>
  <c r="AA265" i="21"/>
  <c r="X265" i="21"/>
  <c r="Y265" i="21"/>
  <c r="J250" i="21"/>
  <c r="Y250" i="21"/>
  <c r="Z250" i="21"/>
  <c r="AA250" i="21"/>
  <c r="W250" i="21"/>
  <c r="X250" i="21"/>
  <c r="J296" i="21"/>
  <c r="X296" i="21"/>
  <c r="Y296" i="21"/>
  <c r="W296" i="21"/>
  <c r="Z296" i="21"/>
  <c r="AA296" i="21"/>
  <c r="J280" i="21"/>
  <c r="X280" i="21"/>
  <c r="Y280" i="21"/>
  <c r="W280" i="21"/>
  <c r="Z280" i="21"/>
  <c r="AA280" i="21"/>
  <c r="J260" i="21"/>
  <c r="X260" i="21"/>
  <c r="Y260" i="21"/>
  <c r="W260" i="21"/>
  <c r="Z260" i="21"/>
  <c r="AA260" i="21"/>
  <c r="J236" i="21"/>
  <c r="Y236" i="21"/>
  <c r="X236" i="21"/>
  <c r="Z236" i="21"/>
  <c r="W236" i="21"/>
  <c r="AA236" i="21"/>
  <c r="J215" i="21"/>
  <c r="W215" i="21"/>
  <c r="AA215" i="21"/>
  <c r="X215" i="21"/>
  <c r="Y215" i="21"/>
  <c r="Z215" i="21"/>
  <c r="Y531" i="21"/>
  <c r="AB490" i="21"/>
  <c r="J475" i="21"/>
  <c r="X475" i="21"/>
  <c r="Y475" i="21"/>
  <c r="Z475" i="21"/>
  <c r="W475" i="21"/>
  <c r="AA475" i="21"/>
  <c r="J461" i="21"/>
  <c r="Z461" i="21"/>
  <c r="Y461" i="21"/>
  <c r="AA461" i="21"/>
  <c r="W461" i="21"/>
  <c r="X461" i="21"/>
  <c r="AB701" i="21"/>
  <c r="AB697" i="21"/>
  <c r="AB678" i="21"/>
  <c r="J616" i="21"/>
  <c r="Z616" i="21"/>
  <c r="X616" i="21"/>
  <c r="Y616" i="21"/>
  <c r="AA616" i="21"/>
  <c r="W616" i="21"/>
  <c r="J654" i="21"/>
  <c r="W654" i="21"/>
  <c r="AA654" i="21"/>
  <c r="X654" i="21"/>
  <c r="Y654" i="21"/>
  <c r="Z654" i="21"/>
  <c r="J633" i="21"/>
  <c r="Y633" i="21"/>
  <c r="Z633" i="21"/>
  <c r="W633" i="21"/>
  <c r="AA633" i="21"/>
  <c r="X633" i="21"/>
  <c r="J610" i="21"/>
  <c r="Z610" i="21"/>
  <c r="W610" i="21"/>
  <c r="X610" i="21"/>
  <c r="Y610" i="21"/>
  <c r="AA610" i="21"/>
  <c r="J630" i="21"/>
  <c r="W630" i="21"/>
  <c r="AA630" i="21"/>
  <c r="X630" i="21"/>
  <c r="Y630" i="21"/>
  <c r="Z630" i="21"/>
  <c r="J602" i="21"/>
  <c r="Z602" i="21"/>
  <c r="W602" i="21"/>
  <c r="X602" i="21"/>
  <c r="Y602" i="21"/>
  <c r="AA602" i="21"/>
  <c r="J642" i="21"/>
  <c r="W642" i="21"/>
  <c r="AA642" i="21"/>
  <c r="X642" i="21"/>
  <c r="Y642" i="21"/>
  <c r="Z642" i="21"/>
  <c r="J622" i="21"/>
  <c r="Z622" i="21"/>
  <c r="Y622" i="21"/>
  <c r="AA622" i="21"/>
  <c r="W622" i="21"/>
  <c r="X622" i="21"/>
  <c r="J590" i="21"/>
  <c r="Z590" i="21"/>
  <c r="Y590" i="21"/>
  <c r="AA590" i="21"/>
  <c r="W590" i="21"/>
  <c r="X590" i="21"/>
  <c r="AB1066" i="21"/>
  <c r="AB1036" i="21"/>
  <c r="AB1054" i="21"/>
  <c r="AB1030" i="21"/>
  <c r="AB1068" i="21"/>
  <c r="AB1029" i="21"/>
  <c r="AB1043" i="21"/>
  <c r="AB1427" i="21"/>
  <c r="AB1418" i="21"/>
  <c r="AB1438" i="21"/>
  <c r="AB1415" i="21"/>
  <c r="AB1406" i="21"/>
  <c r="AA939" i="21"/>
  <c r="AB700" i="21"/>
  <c r="AB1065" i="21"/>
  <c r="AB1028" i="21"/>
  <c r="AB1055" i="21"/>
  <c r="AB675" i="21"/>
  <c r="AB523" i="21"/>
  <c r="AB515" i="21"/>
  <c r="AB507" i="21"/>
  <c r="AB493" i="21"/>
  <c r="H305" i="21"/>
  <c r="AB305" i="21" s="1"/>
  <c r="AB524" i="21"/>
  <c r="AB508" i="21"/>
  <c r="AB495" i="21"/>
  <c r="AB484" i="21"/>
  <c r="AB347" i="21"/>
  <c r="AB339" i="21"/>
  <c r="AB331" i="21"/>
  <c r="AB323" i="21"/>
  <c r="AB315" i="21"/>
  <c r="AB1047" i="21"/>
  <c r="AB1031" i="21"/>
  <c r="AB691" i="21"/>
  <c r="AB676" i="21"/>
  <c r="X710" i="21"/>
  <c r="AB348" i="21"/>
  <c r="AB340" i="21"/>
  <c r="AB332" i="21"/>
  <c r="AB324" i="21"/>
  <c r="AB316" i="21"/>
  <c r="J193" i="21"/>
  <c r="W193" i="21"/>
  <c r="AA193" i="21"/>
  <c r="Z193" i="21"/>
  <c r="X193" i="21"/>
  <c r="Y193" i="21"/>
  <c r="J587" i="21"/>
  <c r="X587" i="21"/>
  <c r="AA587" i="21"/>
  <c r="W587" i="21"/>
  <c r="Y587" i="21"/>
  <c r="Z587" i="21"/>
  <c r="J430" i="21"/>
  <c r="X430" i="21"/>
  <c r="Y430" i="21"/>
  <c r="Z430" i="21"/>
  <c r="AA430" i="21"/>
  <c r="W430" i="21"/>
  <c r="J631" i="21"/>
  <c r="Y631" i="21"/>
  <c r="Z631" i="21"/>
  <c r="W631" i="21"/>
  <c r="AA631" i="21"/>
  <c r="X631" i="21"/>
  <c r="J442" i="21"/>
  <c r="X442" i="21"/>
  <c r="AA442" i="21"/>
  <c r="W442" i="21"/>
  <c r="Y442" i="21"/>
  <c r="Z442" i="21"/>
  <c r="K127" i="21"/>
  <c r="AB127" i="21"/>
  <c r="J621" i="21"/>
  <c r="X621" i="21"/>
  <c r="Z621" i="21"/>
  <c r="AA621" i="21"/>
  <c r="W621" i="21"/>
  <c r="Y621" i="21"/>
  <c r="J558" i="21"/>
  <c r="Z558" i="21"/>
  <c r="Y558" i="21"/>
  <c r="AA558" i="21"/>
  <c r="W558" i="21"/>
  <c r="X558" i="21"/>
  <c r="J474" i="21"/>
  <c r="Z474" i="21"/>
  <c r="W474" i="21"/>
  <c r="AA474" i="21"/>
  <c r="X474" i="21"/>
  <c r="Y474" i="21"/>
  <c r="J425" i="21"/>
  <c r="Z425" i="21"/>
  <c r="W425" i="21"/>
  <c r="X425" i="21"/>
  <c r="Y425" i="21"/>
  <c r="AA425" i="21"/>
  <c r="AB1444" i="21"/>
  <c r="AB1436" i="21"/>
  <c r="AB1437" i="21"/>
  <c r="AB1416" i="21"/>
  <c r="AB1425" i="21"/>
  <c r="AB708" i="21"/>
  <c r="AB674" i="21"/>
  <c r="X939" i="21"/>
  <c r="AB497" i="21"/>
  <c r="AB698" i="21"/>
  <c r="J591" i="21"/>
  <c r="X591" i="21"/>
  <c r="Y591" i="21"/>
  <c r="Z591" i="21"/>
  <c r="AA591" i="21"/>
  <c r="W591" i="21"/>
  <c r="J534" i="21"/>
  <c r="Z534" i="21"/>
  <c r="X534" i="21"/>
  <c r="Y534" i="21"/>
  <c r="AA534" i="21"/>
  <c r="W534" i="21"/>
  <c r="J199" i="21"/>
  <c r="W199" i="21"/>
  <c r="AA199" i="21"/>
  <c r="X199" i="21"/>
  <c r="Y199" i="21"/>
  <c r="Z199" i="21"/>
  <c r="J607" i="21"/>
  <c r="X607" i="21"/>
  <c r="Y607" i="21"/>
  <c r="Z607" i="21"/>
  <c r="AA607" i="21"/>
  <c r="W607" i="21"/>
  <c r="J536" i="21"/>
  <c r="Z536" i="21"/>
  <c r="X536" i="21"/>
  <c r="W536" i="21"/>
  <c r="Y536" i="21"/>
  <c r="AA536" i="21"/>
  <c r="AB1071" i="21"/>
  <c r="J560" i="21"/>
  <c r="Z560" i="21"/>
  <c r="X560" i="21"/>
  <c r="Y560" i="21"/>
  <c r="AA560" i="21"/>
  <c r="W560" i="21"/>
  <c r="J625" i="21"/>
  <c r="X625" i="21"/>
  <c r="W625" i="21"/>
  <c r="Y625" i="21"/>
  <c r="Z625" i="21"/>
  <c r="AA625" i="21"/>
  <c r="AB887" i="21"/>
  <c r="AB879" i="21"/>
  <c r="AB871" i="21"/>
  <c r="AB863" i="21"/>
  <c r="AB851" i="21"/>
  <c r="Y890" i="21"/>
  <c r="AB1595" i="21"/>
  <c r="AB1780" i="21"/>
  <c r="AB1628" i="21"/>
  <c r="AB1620" i="21"/>
  <c r="AB1611" i="21"/>
  <c r="AB1603" i="21"/>
  <c r="AB886" i="21"/>
  <c r="AB878" i="21"/>
  <c r="AB870" i="21"/>
  <c r="AB862" i="21"/>
  <c r="AB846" i="21"/>
  <c r="AB1810" i="21"/>
  <c r="AB1793" i="21"/>
  <c r="AB1777" i="21"/>
  <c r="AB1629" i="21"/>
  <c r="AB1612" i="21"/>
  <c r="AB1596" i="21"/>
  <c r="W1634" i="21"/>
  <c r="AB1819" i="21"/>
  <c r="AB1811" i="21"/>
  <c r="AB1803" i="21"/>
  <c r="AB1794" i="21"/>
  <c r="AB1786" i="21"/>
  <c r="AB849" i="21"/>
  <c r="AB333" i="21"/>
  <c r="AB317" i="21"/>
  <c r="AB526" i="21"/>
  <c r="W2205" i="21"/>
  <c r="AB2006" i="21"/>
  <c r="AB1998" i="21"/>
  <c r="AB1990" i="21"/>
  <c r="AB1982" i="21"/>
  <c r="AB1975" i="21"/>
  <c r="AB1973" i="21"/>
  <c r="AB1791" i="21"/>
  <c r="AB1783" i="21"/>
  <c r="Y1634" i="21"/>
  <c r="AB2001" i="21"/>
  <c r="AB1985" i="21"/>
  <c r="AB1808" i="21"/>
  <c r="AB2160" i="21"/>
  <c r="AB2190" i="21"/>
  <c r="AB510" i="21"/>
  <c r="AB502" i="21"/>
  <c r="AB2170" i="21"/>
  <c r="AB2187" i="21"/>
  <c r="X1872" i="21"/>
  <c r="AB703" i="21"/>
  <c r="AB2196" i="21"/>
  <c r="AB2174" i="21"/>
  <c r="AB2162" i="21"/>
  <c r="AB1631" i="21"/>
  <c r="AB1623" i="21"/>
  <c r="AB1615" i="21"/>
  <c r="AB2185" i="21"/>
  <c r="AB2173" i="21"/>
  <c r="Z759" i="21"/>
  <c r="W1872" i="21"/>
  <c r="AB1999" i="21"/>
  <c r="AB1983" i="21"/>
  <c r="AB617" i="21"/>
  <c r="AB609" i="21"/>
  <c r="AB597" i="21"/>
  <c r="AB585" i="21"/>
  <c r="AB573" i="21"/>
  <c r="AB565" i="21"/>
  <c r="AB557" i="21"/>
  <c r="AB549" i="21"/>
  <c r="AB541" i="21"/>
  <c r="AB533" i="21"/>
  <c r="AB645" i="21"/>
  <c r="AB629" i="21"/>
  <c r="AB475" i="21"/>
  <c r="J467" i="21"/>
  <c r="Z467" i="21"/>
  <c r="AA467" i="21"/>
  <c r="W467" i="21"/>
  <c r="X467" i="21"/>
  <c r="Y467" i="21"/>
  <c r="AB455" i="21"/>
  <c r="AB447" i="21"/>
  <c r="J439" i="21"/>
  <c r="Z439" i="21"/>
  <c r="X439" i="21"/>
  <c r="Y439" i="21"/>
  <c r="AA439" i="21"/>
  <c r="W439" i="21"/>
  <c r="J431" i="21"/>
  <c r="Z431" i="21"/>
  <c r="X431" i="21"/>
  <c r="Y431" i="21"/>
  <c r="AA431" i="21"/>
  <c r="W431" i="21"/>
  <c r="AB419" i="21"/>
  <c r="AB411" i="21"/>
  <c r="AB403" i="21"/>
  <c r="AB399" i="21"/>
  <c r="AB391" i="21"/>
  <c r="AB383" i="21"/>
  <c r="AB375" i="21"/>
  <c r="AB367" i="21"/>
  <c r="AB359" i="21"/>
  <c r="AB301" i="21"/>
  <c r="AB285" i="21"/>
  <c r="AB269" i="21"/>
  <c r="AB253" i="21"/>
  <c r="AB245" i="21"/>
  <c r="AB229" i="21"/>
  <c r="AB221" i="21"/>
  <c r="AB205" i="21"/>
  <c r="AB189" i="21"/>
  <c r="AB181" i="21"/>
  <c r="AB636" i="21"/>
  <c r="AB604" i="21"/>
  <c r="J572" i="21"/>
  <c r="Z572" i="21"/>
  <c r="AA572" i="21"/>
  <c r="W572" i="21"/>
  <c r="X572" i="21"/>
  <c r="Y572" i="21"/>
  <c r="AB540" i="21"/>
  <c r="J482" i="21"/>
  <c r="Z482" i="21"/>
  <c r="W482" i="21"/>
  <c r="AA482" i="21"/>
  <c r="X482" i="21"/>
  <c r="Y482" i="21"/>
  <c r="J470" i="21"/>
  <c r="X470" i="21"/>
  <c r="Y470" i="21"/>
  <c r="Z470" i="21"/>
  <c r="AA470" i="21"/>
  <c r="W470" i="21"/>
  <c r="AB454" i="21"/>
  <c r="AB446" i="21"/>
  <c r="AB434" i="21"/>
  <c r="J422" i="21"/>
  <c r="X422" i="21"/>
  <c r="Y422" i="21"/>
  <c r="Z422" i="21"/>
  <c r="AA422" i="21"/>
  <c r="W422" i="21"/>
  <c r="J410" i="21"/>
  <c r="X410" i="21"/>
  <c r="Y410" i="21"/>
  <c r="Z410" i="21"/>
  <c r="W410" i="21"/>
  <c r="AA410" i="21"/>
  <c r="X390" i="21"/>
  <c r="Y390" i="21"/>
  <c r="Z390" i="21"/>
  <c r="AA390" i="21"/>
  <c r="W390" i="21"/>
  <c r="X378" i="21"/>
  <c r="Y378" i="21"/>
  <c r="Z378" i="21"/>
  <c r="AA378" i="21"/>
  <c r="W378" i="21"/>
  <c r="X366" i="21"/>
  <c r="Y366" i="21"/>
  <c r="Z366" i="21"/>
  <c r="AA366" i="21"/>
  <c r="W366" i="21"/>
  <c r="X354" i="21"/>
  <c r="Y354" i="21"/>
  <c r="Z354" i="21"/>
  <c r="AA354" i="21"/>
  <c r="W354" i="21"/>
  <c r="AB292" i="21"/>
  <c r="AB268" i="21"/>
  <c r="AB244" i="21"/>
  <c r="J208" i="21"/>
  <c r="Y208" i="21"/>
  <c r="AA208" i="21"/>
  <c r="W208" i="21"/>
  <c r="X208" i="21"/>
  <c r="Z208" i="21"/>
  <c r="J196" i="21"/>
  <c r="Y196" i="21"/>
  <c r="X196" i="21"/>
  <c r="Z196" i="21"/>
  <c r="AA196" i="21"/>
  <c r="W196" i="21"/>
  <c r="J184" i="21"/>
  <c r="Y184" i="21"/>
  <c r="Z184" i="21"/>
  <c r="W184" i="21"/>
  <c r="AA184" i="21"/>
  <c r="X184" i="21"/>
  <c r="AB647" i="21"/>
  <c r="J611" i="21"/>
  <c r="X611" i="21"/>
  <c r="AA611" i="21"/>
  <c r="W611" i="21"/>
  <c r="Y611" i="21"/>
  <c r="Z611" i="21"/>
  <c r="J575" i="21"/>
  <c r="X575" i="21"/>
  <c r="Y575" i="21"/>
  <c r="Z575" i="21"/>
  <c r="AA575" i="21"/>
  <c r="W575" i="21"/>
  <c r="J559" i="21"/>
  <c r="X559" i="21"/>
  <c r="Y559" i="21"/>
  <c r="Z559" i="21"/>
  <c r="AA559" i="21"/>
  <c r="W559" i="21"/>
  <c r="J539" i="21"/>
  <c r="X539" i="21"/>
  <c r="Z539" i="21"/>
  <c r="AA539" i="21"/>
  <c r="W539" i="21"/>
  <c r="Y539" i="21"/>
  <c r="AB469" i="21"/>
  <c r="J449" i="21"/>
  <c r="Z449" i="21"/>
  <c r="W449" i="21"/>
  <c r="X449" i="21"/>
  <c r="Y449" i="21"/>
  <c r="AA449" i="21"/>
  <c r="J433" i="21"/>
  <c r="Z433" i="21"/>
  <c r="W433" i="21"/>
  <c r="X433" i="21"/>
  <c r="Y433" i="21"/>
  <c r="AA433" i="21"/>
  <c r="AB405" i="21"/>
  <c r="J393" i="21"/>
  <c r="Z393" i="21"/>
  <c r="W393" i="21"/>
  <c r="AA393" i="21"/>
  <c r="X393" i="21"/>
  <c r="Y393" i="21"/>
  <c r="Z373" i="21"/>
  <c r="W373" i="21"/>
  <c r="AA373" i="21"/>
  <c r="X373" i="21"/>
  <c r="Y373" i="21"/>
  <c r="AB267" i="21"/>
  <c r="AB227" i="21"/>
  <c r="J195" i="21"/>
  <c r="W195" i="21"/>
  <c r="AA195" i="21"/>
  <c r="Y195" i="21"/>
  <c r="Z195" i="21"/>
  <c r="X195" i="21"/>
  <c r="J179" i="21"/>
  <c r="W179" i="21"/>
  <c r="AA179" i="21"/>
  <c r="X179" i="21"/>
  <c r="Y179" i="21"/>
  <c r="Z179" i="21"/>
  <c r="AB630" i="21"/>
  <c r="AB598" i="21"/>
  <c r="J554" i="21"/>
  <c r="Z554" i="21"/>
  <c r="W554" i="21"/>
  <c r="X554" i="21"/>
  <c r="Y554" i="21"/>
  <c r="AA554" i="21"/>
  <c r="J460" i="21"/>
  <c r="X460" i="21"/>
  <c r="Z460" i="21"/>
  <c r="AA460" i="21"/>
  <c r="W460" i="21"/>
  <c r="Y460" i="21"/>
  <c r="AB420" i="21"/>
  <c r="X368" i="21"/>
  <c r="Y368" i="21"/>
  <c r="W368" i="21"/>
  <c r="Z368" i="21"/>
  <c r="AA368" i="21"/>
  <c r="AB286" i="21"/>
  <c r="AB242" i="21"/>
  <c r="AB202" i="21"/>
  <c r="AB178" i="21"/>
  <c r="J660" i="21"/>
  <c r="W660" i="21"/>
  <c r="AA660" i="21"/>
  <c r="X660" i="21"/>
  <c r="Y660" i="21"/>
  <c r="Z660" i="21"/>
  <c r="J648" i="21"/>
  <c r="W648" i="21"/>
  <c r="AA648" i="21"/>
  <c r="X648" i="21"/>
  <c r="Y648" i="21"/>
  <c r="Z648" i="21"/>
  <c r="J632" i="21"/>
  <c r="W632" i="21"/>
  <c r="AA632" i="21"/>
  <c r="X632" i="21"/>
  <c r="Y632" i="21"/>
  <c r="Z632" i="21"/>
  <c r="AB588" i="21"/>
  <c r="J564" i="21"/>
  <c r="Z564" i="21"/>
  <c r="AA564" i="21"/>
  <c r="W564" i="21"/>
  <c r="X564" i="21"/>
  <c r="Y564" i="21"/>
  <c r="AB536" i="21"/>
  <c r="AB458" i="21"/>
  <c r="J426" i="21"/>
  <c r="X426" i="21"/>
  <c r="AA426" i="21"/>
  <c r="W426" i="21"/>
  <c r="Y426" i="21"/>
  <c r="Z426" i="21"/>
  <c r="J406" i="21"/>
  <c r="X406" i="21"/>
  <c r="Y406" i="21"/>
  <c r="Z406" i="21"/>
  <c r="AA406" i="21"/>
  <c r="W406" i="21"/>
  <c r="AB386" i="21"/>
  <c r="AB362" i="21"/>
  <c r="AB284" i="21"/>
  <c r="AB236" i="21"/>
  <c r="J200" i="21"/>
  <c r="Y200" i="21"/>
  <c r="AA200" i="21"/>
  <c r="W200" i="21"/>
  <c r="X200" i="21"/>
  <c r="Z200" i="21"/>
  <c r="J180" i="21"/>
  <c r="Y180" i="21"/>
  <c r="Z180" i="21"/>
  <c r="W180" i="21"/>
  <c r="AA180" i="21"/>
  <c r="X180" i="21"/>
  <c r="AB595" i="21"/>
  <c r="AB571" i="21"/>
  <c r="AB543" i="21"/>
  <c r="AB445" i="21"/>
  <c r="Z389" i="21"/>
  <c r="W389" i="21"/>
  <c r="AA389" i="21"/>
  <c r="X389" i="21"/>
  <c r="Y389" i="21"/>
  <c r="Z365" i="21"/>
  <c r="W365" i="21"/>
  <c r="AA365" i="21"/>
  <c r="X365" i="21"/>
  <c r="Y365" i="21"/>
  <c r="AB275" i="21"/>
  <c r="AB239" i="21"/>
  <c r="AB191" i="21"/>
  <c r="J480" i="21"/>
  <c r="Z480" i="21"/>
  <c r="W480" i="21"/>
  <c r="AA480" i="21"/>
  <c r="X480" i="21"/>
  <c r="Y480" i="21"/>
  <c r="J468" i="21"/>
  <c r="X468" i="21"/>
  <c r="Z468" i="21"/>
  <c r="AA468" i="21"/>
  <c r="W468" i="21"/>
  <c r="Y468" i="21"/>
  <c r="AB448" i="21"/>
  <c r="AB428" i="21"/>
  <c r="AB388" i="21"/>
  <c r="AB364" i="21"/>
  <c r="AB302" i="21"/>
  <c r="AB238" i="21"/>
  <c r="AB210" i="21"/>
  <c r="AB182" i="21"/>
  <c r="AB639" i="21"/>
  <c r="AB619" i="21"/>
  <c r="AB563" i="21"/>
  <c r="AB535" i="21"/>
  <c r="AB481" i="21"/>
  <c r="AB465" i="21"/>
  <c r="AB441" i="21"/>
  <c r="Z413" i="21"/>
  <c r="W413" i="21"/>
  <c r="AA413" i="21"/>
  <c r="X413" i="21"/>
  <c r="Y413" i="21"/>
  <c r="Z381" i="21"/>
  <c r="W381" i="21"/>
  <c r="AA381" i="21"/>
  <c r="X381" i="21"/>
  <c r="Y381" i="21"/>
  <c r="Z357" i="21"/>
  <c r="W357" i="21"/>
  <c r="AA357" i="21"/>
  <c r="X357" i="21"/>
  <c r="Y357" i="21"/>
  <c r="AB283" i="21"/>
  <c r="J247" i="21"/>
  <c r="W247" i="21"/>
  <c r="AA247" i="21"/>
  <c r="X247" i="21"/>
  <c r="Y247" i="21"/>
  <c r="Z247" i="21"/>
  <c r="J211" i="21"/>
  <c r="W211" i="21"/>
  <c r="AA211" i="21"/>
  <c r="Y211" i="21"/>
  <c r="Z211" i="21"/>
  <c r="X211" i="21"/>
  <c r="AB634" i="21"/>
  <c r="AB602" i="21"/>
  <c r="J578" i="21"/>
  <c r="Z578" i="21"/>
  <c r="W578" i="21"/>
  <c r="X578" i="21"/>
  <c r="Y578" i="21"/>
  <c r="AA578" i="21"/>
  <c r="J562" i="21"/>
  <c r="Z562" i="21"/>
  <c r="W562" i="21"/>
  <c r="X562" i="21"/>
  <c r="Y562" i="21"/>
  <c r="AA562" i="21"/>
  <c r="AB538" i="21"/>
  <c r="AB294" i="21"/>
  <c r="AB258" i="21"/>
  <c r="AB206" i="21"/>
  <c r="AB186" i="21"/>
  <c r="AB424" i="21"/>
  <c r="AB396" i="21"/>
  <c r="AB643" i="21"/>
  <c r="Z1872" i="21"/>
  <c r="J392" i="21"/>
  <c r="J2205" i="21"/>
  <c r="J2013" i="21"/>
  <c r="K592" i="21"/>
  <c r="K608" i="21"/>
  <c r="Z2062" i="21"/>
  <c r="J759" i="21"/>
  <c r="H401" i="21"/>
  <c r="AB401" i="21" s="1"/>
  <c r="K624" i="21"/>
  <c r="S224" i="21"/>
  <c r="K240" i="21"/>
  <c r="K219" i="21"/>
  <c r="K232" i="21"/>
  <c r="K244" i="21"/>
  <c r="K236" i="21"/>
  <c r="K228" i="21"/>
  <c r="K215" i="21"/>
  <c r="K443" i="21"/>
  <c r="K622" i="21"/>
  <c r="K606" i="21"/>
  <c r="K590" i="21"/>
  <c r="S580" i="21"/>
  <c r="K661" i="21"/>
  <c r="K605" i="21"/>
  <c r="K643" i="21"/>
  <c r="K462" i="21"/>
  <c r="K442" i="21"/>
  <c r="K647" i="21"/>
  <c r="K593" i="21"/>
  <c r="K615" i="21"/>
  <c r="K548" i="21"/>
  <c r="J1823" i="21"/>
  <c r="K619" i="21"/>
  <c r="K587" i="21"/>
  <c r="K631" i="21"/>
  <c r="K591" i="21"/>
  <c r="K576" i="21"/>
  <c r="K544" i="21"/>
  <c r="K440" i="21"/>
  <c r="K199" i="21"/>
  <c r="K607" i="21"/>
  <c r="K568" i="21"/>
  <c r="K625" i="21"/>
  <c r="K552" i="21"/>
  <c r="J1634" i="21"/>
  <c r="S2013" i="21"/>
  <c r="K618" i="21"/>
  <c r="K602" i="21"/>
  <c r="K586" i="21"/>
  <c r="K621" i="21"/>
  <c r="K589" i="21"/>
  <c r="K464" i="21"/>
  <c r="K532" i="21"/>
  <c r="J890" i="21"/>
  <c r="K620" i="21"/>
  <c r="K604" i="21"/>
  <c r="K588" i="21"/>
  <c r="J939" i="21"/>
  <c r="K603" i="21"/>
  <c r="K207" i="21"/>
  <c r="S2205" i="21"/>
  <c r="K584" i="21"/>
  <c r="J353" i="21"/>
  <c r="J50" i="21"/>
  <c r="S1823" i="21"/>
  <c r="S1634" i="21"/>
  <c r="S890" i="21"/>
  <c r="K758" i="21"/>
  <c r="S759" i="21"/>
  <c r="K650" i="21"/>
  <c r="J1075" i="21"/>
  <c r="K472" i="21"/>
  <c r="K609" i="21"/>
  <c r="K560" i="21"/>
  <c r="K191" i="21"/>
  <c r="J175" i="21"/>
  <c r="K254" i="21"/>
  <c r="S402" i="21"/>
  <c r="J710" i="21"/>
  <c r="J1447" i="21"/>
  <c r="K536" i="21"/>
  <c r="K623" i="21"/>
  <c r="K599" i="21"/>
  <c r="K534" i="21"/>
  <c r="S1447" i="21"/>
  <c r="K221" i="21"/>
  <c r="K252" i="21"/>
  <c r="K300" i="21"/>
  <c r="K292" i="21"/>
  <c r="K284" i="21"/>
  <c r="K276" i="21"/>
  <c r="K264" i="21"/>
  <c r="K634" i="21"/>
  <c r="K649" i="21"/>
  <c r="K638" i="21"/>
  <c r="K646" i="21"/>
  <c r="K653" i="21"/>
  <c r="K642" i="21"/>
  <c r="K201" i="21"/>
  <c r="K566" i="21"/>
  <c r="K533" i="21"/>
  <c r="K417" i="21"/>
  <c r="K213" i="21"/>
  <c r="K197" i="21"/>
  <c r="K558" i="21"/>
  <c r="K425" i="21"/>
  <c r="S353" i="21"/>
  <c r="K217" i="21"/>
  <c r="K250" i="21"/>
  <c r="K304" i="21"/>
  <c r="K296" i="21"/>
  <c r="K288" i="21"/>
  <c r="K280" i="21"/>
  <c r="K268" i="21"/>
  <c r="K260" i="21"/>
  <c r="J531" i="21"/>
  <c r="K461" i="21"/>
  <c r="K209" i="21"/>
  <c r="K193" i="21"/>
  <c r="K550" i="21"/>
  <c r="K430" i="21"/>
  <c r="K396" i="21"/>
  <c r="K432" i="21"/>
  <c r="K205" i="21"/>
  <c r="K574" i="21"/>
  <c r="K542" i="21"/>
  <c r="K474" i="21"/>
  <c r="K409" i="21"/>
  <c r="K938" i="21"/>
  <c r="S939" i="21"/>
  <c r="S1075" i="21"/>
  <c r="K645" i="21"/>
  <c r="K616" i="21"/>
  <c r="K600" i="21"/>
  <c r="K633" i="21"/>
  <c r="K626" i="21"/>
  <c r="K610" i="21"/>
  <c r="K594" i="21"/>
  <c r="K641" i="21"/>
  <c r="K630" i="21"/>
  <c r="K637" i="21"/>
  <c r="K652" i="21"/>
  <c r="H579" i="21"/>
  <c r="AB579" i="21" s="1"/>
  <c r="S710" i="21"/>
  <c r="K629" i="21"/>
  <c r="K614" i="21"/>
  <c r="K598" i="21"/>
  <c r="K654" i="21"/>
  <c r="K628" i="21"/>
  <c r="K612" i="21"/>
  <c r="K596" i="21"/>
  <c r="K636" i="21"/>
  <c r="K658" i="21"/>
  <c r="K429" i="21"/>
  <c r="K459" i="21"/>
  <c r="H483" i="21"/>
  <c r="K477" i="21"/>
  <c r="K445" i="21"/>
  <c r="S531" i="21"/>
  <c r="K475" i="21"/>
  <c r="K427" i="21"/>
  <c r="K303" i="21"/>
  <c r="K295" i="21"/>
  <c r="K287" i="21"/>
  <c r="K279" i="21"/>
  <c r="K271" i="21"/>
  <c r="K263" i="21"/>
  <c r="K255" i="21"/>
  <c r="K298" i="21"/>
  <c r="K290" i="21"/>
  <c r="K282" i="21"/>
  <c r="K274" i="21"/>
  <c r="K266" i="21"/>
  <c r="K258" i="21"/>
  <c r="K245" i="21"/>
  <c r="K241" i="21"/>
  <c r="K237" i="21"/>
  <c r="K233" i="21"/>
  <c r="K229" i="21"/>
  <c r="K225" i="21"/>
  <c r="K220" i="21"/>
  <c r="K216" i="21"/>
  <c r="K256" i="21"/>
  <c r="K242" i="21"/>
  <c r="K234" i="21"/>
  <c r="K226" i="21"/>
  <c r="K301" i="21"/>
  <c r="K293" i="21"/>
  <c r="K285" i="21"/>
  <c r="K277" i="21"/>
  <c r="K269" i="21"/>
  <c r="K261" i="21"/>
  <c r="K299" i="21"/>
  <c r="K291" i="21"/>
  <c r="K283" i="21"/>
  <c r="K275" i="21"/>
  <c r="K267" i="21"/>
  <c r="K259" i="21"/>
  <c r="K302" i="21"/>
  <c r="K294" i="21"/>
  <c r="K286" i="21"/>
  <c r="K278" i="21"/>
  <c r="K270" i="21"/>
  <c r="K262" i="21"/>
  <c r="K243" i="21"/>
  <c r="K239" i="21"/>
  <c r="K235" i="21"/>
  <c r="K231" i="21"/>
  <c r="K227" i="21"/>
  <c r="K222" i="21"/>
  <c r="K218" i="21"/>
  <c r="K272" i="21"/>
  <c r="K246" i="21"/>
  <c r="K238" i="21"/>
  <c r="K230" i="21"/>
  <c r="K297" i="21"/>
  <c r="K289" i="21"/>
  <c r="K281" i="21"/>
  <c r="K273" i="21"/>
  <c r="K265" i="21"/>
  <c r="K257" i="21"/>
  <c r="K248" i="21"/>
  <c r="S50" i="21"/>
  <c r="K49" i="21"/>
  <c r="S175" i="21"/>
  <c r="K305" i="21" l="1"/>
  <c r="K223" i="21"/>
  <c r="K662" i="21"/>
  <c r="K50" i="21"/>
  <c r="AB50" i="21"/>
  <c r="K531" i="21"/>
  <c r="AB531" i="21"/>
  <c r="K710" i="21"/>
  <c r="AB710" i="21"/>
  <c r="K1447" i="21"/>
  <c r="AB1447" i="21"/>
  <c r="K890" i="21"/>
  <c r="AB890" i="21"/>
  <c r="K1823" i="21"/>
  <c r="AB1823" i="21"/>
  <c r="J662" i="21"/>
  <c r="Y662" i="21"/>
  <c r="W662" i="21"/>
  <c r="Z662" i="21"/>
  <c r="AA662" i="21"/>
  <c r="X662" i="21"/>
  <c r="J579" i="21"/>
  <c r="X579" i="21"/>
  <c r="AA579" i="21"/>
  <c r="Y579" i="21"/>
  <c r="Z579" i="21"/>
  <c r="W579" i="21"/>
  <c r="K1075" i="21"/>
  <c r="AB1075" i="21"/>
  <c r="K353" i="21"/>
  <c r="AB353" i="21"/>
  <c r="K759" i="21"/>
  <c r="AB759" i="21"/>
  <c r="J401" i="21"/>
  <c r="X401" i="21"/>
  <c r="W401" i="21"/>
  <c r="Y401" i="21"/>
  <c r="AA401" i="21"/>
  <c r="Z401" i="21"/>
  <c r="J305" i="21"/>
  <c r="AA305" i="21"/>
  <c r="X305" i="21"/>
  <c r="Y305" i="21"/>
  <c r="Z305" i="21"/>
  <c r="W305" i="21"/>
  <c r="J223" i="21"/>
  <c r="Z223" i="21"/>
  <c r="X223" i="21"/>
  <c r="W223" i="21"/>
  <c r="Y223" i="21"/>
  <c r="AA223" i="21"/>
  <c r="J483" i="21"/>
  <c r="AA483" i="21"/>
  <c r="W483" i="21"/>
  <c r="X483" i="21"/>
  <c r="Z483" i="21"/>
  <c r="Y483" i="21"/>
  <c r="H224" i="21"/>
  <c r="K224" i="21" s="1"/>
  <c r="K175" i="21"/>
  <c r="AB175" i="21"/>
  <c r="K939" i="21"/>
  <c r="AB939" i="21"/>
  <c r="K1634" i="21"/>
  <c r="AB1634" i="21"/>
  <c r="AB2205" i="21"/>
  <c r="AB2013" i="21"/>
  <c r="H580" i="21"/>
  <c r="AB483" i="21"/>
  <c r="K401" i="21"/>
  <c r="K483" i="21"/>
  <c r="K579" i="21"/>
  <c r="H402" i="21"/>
  <c r="Y402" i="21" l="1"/>
  <c r="AA402" i="21"/>
  <c r="X402" i="21"/>
  <c r="W402" i="21"/>
  <c r="Z402" i="21"/>
  <c r="J580" i="21"/>
  <c r="W580" i="21"/>
  <c r="AA580" i="21"/>
  <c r="X580" i="21"/>
  <c r="Y580" i="21"/>
  <c r="Z580" i="21"/>
  <c r="J224" i="21"/>
  <c r="Y224" i="21"/>
  <c r="Z224" i="21"/>
  <c r="W224" i="21"/>
  <c r="X224" i="21"/>
  <c r="AA224" i="21"/>
  <c r="K580" i="21"/>
  <c r="AB580" i="21"/>
  <c r="AB224" i="21"/>
  <c r="AB402" i="21"/>
  <c r="K402" i="21"/>
  <c r="J402" i="21"/>
</calcChain>
</file>

<file path=xl/comments1.xml><?xml version="1.0" encoding="utf-8"?>
<comments xmlns="http://schemas.openxmlformats.org/spreadsheetml/2006/main">
  <authors>
    <author>andoy</author>
  </authors>
  <commentList>
    <comment ref="B1" authorId="0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0: 都道府県（全体ではない：政令市・特別区以外）
1: 都道府県全体
2: 政令市・特別区
</t>
        </r>
      </text>
    </comment>
  </commentList>
</comments>
</file>

<file path=xl/sharedStrings.xml><?xml version="1.0" encoding="utf-8"?>
<sst xmlns="http://schemas.openxmlformats.org/spreadsheetml/2006/main" count="6497" uniqueCount="505">
  <si>
    <t>受診児数</t>
  </si>
  <si>
    <t>咬合異常</t>
  </si>
  <si>
    <t>神奈川県</t>
  </si>
  <si>
    <t>和歌山県</t>
  </si>
  <si>
    <t>鹿児島県</t>
  </si>
  <si>
    <t>名古屋市</t>
  </si>
  <si>
    <t>北九州市</t>
  </si>
  <si>
    <t>いわき市</t>
  </si>
  <si>
    <t>宇都宮市</t>
  </si>
  <si>
    <t>横須賀市</t>
    <rPh sb="0" eb="4">
      <t>ヨコスカシ</t>
    </rPh>
    <phoneticPr fontId="5"/>
  </si>
  <si>
    <t>和歌山市</t>
  </si>
  <si>
    <t>鹿児島市</t>
  </si>
  <si>
    <t>さいたま市</t>
    <rPh sb="4" eb="5">
      <t>シ</t>
    </rPh>
    <phoneticPr fontId="5"/>
  </si>
  <si>
    <t>相模原市</t>
  </si>
  <si>
    <t>東大阪市</t>
  </si>
  <si>
    <t>大牟田市</t>
  </si>
  <si>
    <t>佐世保市</t>
  </si>
  <si>
    <t>千代田区</t>
  </si>
  <si>
    <t>世田谷区</t>
  </si>
  <si>
    <t>江戸川区</t>
  </si>
  <si>
    <t>北海道</t>
  </si>
  <si>
    <t>青森県</t>
  </si>
  <si>
    <t>岩手県</t>
  </si>
  <si>
    <t>宮城県</t>
  </si>
  <si>
    <t>秋田県</t>
  </si>
  <si>
    <t>山形県</t>
  </si>
  <si>
    <t>福島県</t>
  </si>
  <si>
    <t>茨城県</t>
  </si>
  <si>
    <t>栃木県</t>
  </si>
  <si>
    <t>群馬県</t>
  </si>
  <si>
    <t>埼玉県</t>
  </si>
  <si>
    <t>千葉県</t>
  </si>
  <si>
    <t>東京都</t>
  </si>
  <si>
    <t>新潟県</t>
  </si>
  <si>
    <t>富山県</t>
  </si>
  <si>
    <t>石川県</t>
  </si>
  <si>
    <t>福井県</t>
  </si>
  <si>
    <t>山梨県</t>
  </si>
  <si>
    <t>長野県</t>
  </si>
  <si>
    <t>岐阜県</t>
  </si>
  <si>
    <t>静岡県</t>
  </si>
  <si>
    <t>愛知県</t>
  </si>
  <si>
    <t>三重県</t>
  </si>
  <si>
    <t>滋賀県</t>
  </si>
  <si>
    <t>京都府</t>
  </si>
  <si>
    <t>大阪府</t>
  </si>
  <si>
    <t>兵庫県</t>
  </si>
  <si>
    <t>奈良県</t>
  </si>
  <si>
    <t>鳥取県</t>
  </si>
  <si>
    <t>島根県</t>
  </si>
  <si>
    <t>岡山県</t>
  </si>
  <si>
    <t>広島県</t>
  </si>
  <si>
    <t>山口県</t>
  </si>
  <si>
    <t>徳島県</t>
  </si>
  <si>
    <t>香川県</t>
  </si>
  <si>
    <t>愛媛県</t>
  </si>
  <si>
    <t>高知県</t>
  </si>
  <si>
    <t>福岡県</t>
  </si>
  <si>
    <t>佐賀県</t>
  </si>
  <si>
    <t>長崎県</t>
  </si>
  <si>
    <t>熊本県</t>
  </si>
  <si>
    <t>大分県</t>
  </si>
  <si>
    <t>宮崎県</t>
  </si>
  <si>
    <t>沖縄県</t>
  </si>
  <si>
    <t>合計</t>
  </si>
  <si>
    <t>札幌市</t>
  </si>
  <si>
    <t>仙台市</t>
  </si>
  <si>
    <t>さいたま市</t>
    <rPh sb="4" eb="5">
      <t>シ</t>
    </rPh>
    <phoneticPr fontId="2"/>
  </si>
  <si>
    <t>千葉市</t>
  </si>
  <si>
    <t>横浜市</t>
  </si>
  <si>
    <t>川崎市</t>
  </si>
  <si>
    <t>京都市</t>
  </si>
  <si>
    <t>大阪市</t>
  </si>
  <si>
    <t>神戸市</t>
  </si>
  <si>
    <t>広島市</t>
  </si>
  <si>
    <t>福岡市</t>
  </si>
  <si>
    <t>旭川市</t>
  </si>
  <si>
    <t>秋田市</t>
  </si>
  <si>
    <t>郡山市</t>
  </si>
  <si>
    <t>川越市</t>
    <rPh sb="0" eb="1">
      <t>カワ</t>
    </rPh>
    <rPh sb="1" eb="2">
      <t>コシ</t>
    </rPh>
    <rPh sb="2" eb="3">
      <t>シ</t>
    </rPh>
    <phoneticPr fontId="2"/>
  </si>
  <si>
    <t>船橋市</t>
    <rPh sb="0" eb="1">
      <t>フネ</t>
    </rPh>
    <rPh sb="1" eb="2">
      <t>ハシ</t>
    </rPh>
    <rPh sb="2" eb="3">
      <t>シ</t>
    </rPh>
    <phoneticPr fontId="2"/>
  </si>
  <si>
    <t>横須賀市</t>
    <rPh sb="0" eb="4">
      <t>ヨコスカシ</t>
    </rPh>
    <phoneticPr fontId="2"/>
  </si>
  <si>
    <t>新潟市</t>
  </si>
  <si>
    <t>富山市</t>
  </si>
  <si>
    <t>金沢市</t>
  </si>
  <si>
    <t>長野市</t>
  </si>
  <si>
    <t>岐阜市</t>
  </si>
  <si>
    <t>静岡市</t>
  </si>
  <si>
    <t>浜松市</t>
  </si>
  <si>
    <t>豊橋市</t>
  </si>
  <si>
    <t>豊田市</t>
  </si>
  <si>
    <t>岡崎市</t>
    <rPh sb="0" eb="1">
      <t>オカ</t>
    </rPh>
    <rPh sb="1" eb="2">
      <t>ザキ</t>
    </rPh>
    <rPh sb="2" eb="3">
      <t>シ</t>
    </rPh>
    <phoneticPr fontId="2"/>
  </si>
  <si>
    <t>堺市</t>
  </si>
  <si>
    <t>高槻市</t>
    <rPh sb="0" eb="1">
      <t>タカ</t>
    </rPh>
    <rPh sb="1" eb="2">
      <t>ツキ</t>
    </rPh>
    <rPh sb="2" eb="3">
      <t>シ</t>
    </rPh>
    <phoneticPr fontId="2"/>
  </si>
  <si>
    <t>姫路市</t>
  </si>
  <si>
    <t>奈良市</t>
    <rPh sb="0" eb="1">
      <t>ナ</t>
    </rPh>
    <rPh sb="1" eb="2">
      <t>リョウ</t>
    </rPh>
    <rPh sb="2" eb="3">
      <t>シ</t>
    </rPh>
    <phoneticPr fontId="2"/>
  </si>
  <si>
    <t>奈良市</t>
    <rPh sb="0" eb="1">
      <t>ナ</t>
    </rPh>
    <rPh sb="1" eb="2">
      <t>リョウ</t>
    </rPh>
    <rPh sb="2" eb="3">
      <t>シ</t>
    </rPh>
    <phoneticPr fontId="5"/>
  </si>
  <si>
    <t>岡山市</t>
  </si>
  <si>
    <t>倉敷市</t>
    <rPh sb="0" eb="1">
      <t>クラ</t>
    </rPh>
    <rPh sb="1" eb="2">
      <t>シキ</t>
    </rPh>
    <rPh sb="2" eb="3">
      <t>シ</t>
    </rPh>
    <phoneticPr fontId="2"/>
  </si>
  <si>
    <t>倉敷市</t>
    <rPh sb="0" eb="1">
      <t>クラ</t>
    </rPh>
    <rPh sb="1" eb="2">
      <t>シキ</t>
    </rPh>
    <rPh sb="2" eb="3">
      <t>シ</t>
    </rPh>
    <phoneticPr fontId="5"/>
  </si>
  <si>
    <t>福山市</t>
  </si>
  <si>
    <t>高松市</t>
  </si>
  <si>
    <t>松山市</t>
  </si>
  <si>
    <t>高知市</t>
  </si>
  <si>
    <t>長崎市</t>
  </si>
  <si>
    <t>熊本市</t>
  </si>
  <si>
    <t>大分市</t>
  </si>
  <si>
    <t>宮崎市</t>
  </si>
  <si>
    <t>小樽市</t>
  </si>
  <si>
    <t>函館市</t>
  </si>
  <si>
    <t>尼崎市</t>
  </si>
  <si>
    <t>西宮市</t>
  </si>
  <si>
    <t>呉市</t>
  </si>
  <si>
    <t>下関市</t>
  </si>
  <si>
    <t>中央区</t>
  </si>
  <si>
    <t>港区</t>
  </si>
  <si>
    <t>新宿区</t>
  </si>
  <si>
    <t>文京区</t>
  </si>
  <si>
    <t>台東区</t>
  </si>
  <si>
    <t>墨田区</t>
  </si>
  <si>
    <t>江東区</t>
  </si>
  <si>
    <t>品川区</t>
  </si>
  <si>
    <t>目黒区</t>
  </si>
  <si>
    <t>大田区</t>
  </si>
  <si>
    <t>渋谷区</t>
  </si>
  <si>
    <t>中野区</t>
  </si>
  <si>
    <t>杉並区</t>
  </si>
  <si>
    <t>豊島区</t>
  </si>
  <si>
    <t>北区</t>
  </si>
  <si>
    <t>荒川区</t>
  </si>
  <si>
    <t>板橋区</t>
  </si>
  <si>
    <t>練馬区</t>
  </si>
  <si>
    <t>足立区</t>
  </si>
  <si>
    <t>葛飾区</t>
  </si>
  <si>
    <t>横須賀市</t>
  </si>
  <si>
    <t>藤沢市</t>
    <rPh sb="0" eb="3">
      <t>フジサワシ</t>
    </rPh>
    <phoneticPr fontId="2"/>
  </si>
  <si>
    <t>青森市</t>
    <rPh sb="0" eb="3">
      <t>アオモリシ</t>
    </rPh>
    <phoneticPr fontId="2"/>
  </si>
  <si>
    <t>盛岡市</t>
    <rPh sb="0" eb="3">
      <t>モリオカシ</t>
    </rPh>
    <phoneticPr fontId="2"/>
  </si>
  <si>
    <t>柏市</t>
    <rPh sb="0" eb="2">
      <t>カシワシ</t>
    </rPh>
    <phoneticPr fontId="2"/>
  </si>
  <si>
    <t>久留米市</t>
    <rPh sb="0" eb="4">
      <t>クルメシ</t>
    </rPh>
    <phoneticPr fontId="2"/>
  </si>
  <si>
    <t>八王子市</t>
    <rPh sb="0" eb="4">
      <t>ハチオウジシ</t>
    </rPh>
    <phoneticPr fontId="2"/>
  </si>
  <si>
    <t>四日市市</t>
    <rPh sb="0" eb="4">
      <t>ヨッカイチシ</t>
    </rPh>
    <phoneticPr fontId="2"/>
  </si>
  <si>
    <t>川越市</t>
  </si>
  <si>
    <t>船橋市</t>
  </si>
  <si>
    <t>岡崎市</t>
  </si>
  <si>
    <t>高槻市</t>
  </si>
  <si>
    <t>奈良市</t>
  </si>
  <si>
    <t>倉敷市</t>
  </si>
  <si>
    <t>さいたま市</t>
  </si>
  <si>
    <t>青森市</t>
  </si>
  <si>
    <t>盛岡市</t>
  </si>
  <si>
    <t>前橋市</t>
  </si>
  <si>
    <t>柏市</t>
  </si>
  <si>
    <t>大津市</t>
  </si>
  <si>
    <t>久留米市</t>
  </si>
  <si>
    <t>小計</t>
  </si>
  <si>
    <t>高崎市</t>
  </si>
  <si>
    <t>八王子市</t>
  </si>
  <si>
    <t>町田市</t>
  </si>
  <si>
    <t>藤沢市</t>
  </si>
  <si>
    <t>四日市市</t>
  </si>
  <si>
    <t>都道府県番号</t>
    <rPh sb="0" eb="4">
      <t>トドウフケン</t>
    </rPh>
    <rPh sb="4" eb="6">
      <t>バンゴウ</t>
    </rPh>
    <phoneticPr fontId="4"/>
  </si>
  <si>
    <t>年度</t>
    <rPh sb="0" eb="2">
      <t>ネンド</t>
    </rPh>
    <phoneticPr fontId="4"/>
  </si>
  <si>
    <t>自治体3区分・名称</t>
    <rPh sb="0" eb="3">
      <t>ジチタイ</t>
    </rPh>
    <rPh sb="4" eb="6">
      <t>クブン</t>
    </rPh>
    <rPh sb="7" eb="9">
      <t>メイショウ</t>
    </rPh>
    <phoneticPr fontId="4"/>
  </si>
  <si>
    <t>自治体3区分・番号</t>
    <rPh sb="0" eb="3">
      <t>ジチタイ</t>
    </rPh>
    <rPh sb="4" eb="6">
      <t>クブン</t>
    </rPh>
    <rPh sb="7" eb="9">
      <t>バンゴウ</t>
    </rPh>
    <phoneticPr fontId="4"/>
  </si>
  <si>
    <t>自治体名</t>
    <rPh sb="0" eb="4">
      <t>ジチタイメイ</t>
    </rPh>
    <phoneticPr fontId="4"/>
  </si>
  <si>
    <t>対象児数（人）</t>
    <rPh sb="0" eb="3">
      <t>タイショウジ</t>
    </rPh>
    <rPh sb="3" eb="4">
      <t>スウ</t>
    </rPh>
    <phoneticPr fontId="4"/>
  </si>
  <si>
    <t>受診児数（人）</t>
    <rPh sb="0" eb="2">
      <t>ジュシン</t>
    </rPh>
    <rPh sb="2" eb="3">
      <t>ジ</t>
    </rPh>
    <rPh sb="3" eb="4">
      <t>カズ</t>
    </rPh>
    <phoneticPr fontId="4"/>
  </si>
  <si>
    <t>むし歯の総数（本）</t>
    <rPh sb="2" eb="3">
      <t>バ</t>
    </rPh>
    <rPh sb="4" eb="6">
      <t>ソウスウ</t>
    </rPh>
    <phoneticPr fontId="4"/>
  </si>
  <si>
    <t>Ａ型（人数）</t>
    <phoneticPr fontId="4"/>
  </si>
  <si>
    <t>Ｂ型（人数）</t>
    <phoneticPr fontId="4"/>
  </si>
  <si>
    <t>ＡかＢかＣか不詳（人数）</t>
    <rPh sb="9" eb="11">
      <t>ニンズウ</t>
    </rPh>
    <phoneticPr fontId="4"/>
  </si>
  <si>
    <t>軟組織の異常</t>
    <phoneticPr fontId="4"/>
  </si>
  <si>
    <t>その他の異常</t>
    <phoneticPr fontId="4"/>
  </si>
  <si>
    <t>Ａ型（％）</t>
    <phoneticPr fontId="4"/>
  </si>
  <si>
    <t>Ｂ型（％）</t>
    <phoneticPr fontId="4"/>
  </si>
  <si>
    <t>Ｃ型（％）</t>
    <phoneticPr fontId="4"/>
  </si>
  <si>
    <t>ＡかＢかＣか不詳（％）</t>
    <phoneticPr fontId="4"/>
  </si>
  <si>
    <t>むし歯計（％）</t>
    <rPh sb="2" eb="3">
      <t>バ</t>
    </rPh>
    <phoneticPr fontId="4"/>
  </si>
  <si>
    <t>むし歯計（人数）</t>
    <rPh sb="2" eb="3">
      <t>バ</t>
    </rPh>
    <rPh sb="5" eb="7">
      <t>ニンズウ</t>
    </rPh>
    <phoneticPr fontId="4"/>
  </si>
  <si>
    <t>都道府県（政令市・特別区除く）</t>
    <rPh sb="0" eb="4">
      <t>トドウフケン</t>
    </rPh>
    <rPh sb="5" eb="8">
      <t>セイレイシ</t>
    </rPh>
    <rPh sb="9" eb="12">
      <t>トクベツク</t>
    </rPh>
    <rPh sb="12" eb="13">
      <t>ノゾ</t>
    </rPh>
    <phoneticPr fontId="4"/>
  </si>
  <si>
    <t>都道府県（全体）</t>
    <rPh sb="0" eb="4">
      <t>トドウフケン</t>
    </rPh>
    <rPh sb="5" eb="7">
      <t>ゼンタイ</t>
    </rPh>
    <phoneticPr fontId="4"/>
  </si>
  <si>
    <t>政令市・特別区</t>
    <rPh sb="0" eb="3">
      <t>セイレイシ</t>
    </rPh>
    <rPh sb="4" eb="7">
      <t>トクベツク</t>
    </rPh>
    <phoneticPr fontId="4"/>
  </si>
  <si>
    <t>那覇市</t>
  </si>
  <si>
    <t>豊中市</t>
  </si>
  <si>
    <t>枚方市</t>
  </si>
  <si>
    <t>一人平均むし歯数（本）</t>
    <rPh sb="0" eb="2">
      <t>ヒトリ</t>
    </rPh>
    <rPh sb="2" eb="4">
      <t>ヘイキン</t>
    </rPh>
    <rPh sb="6" eb="7">
      <t>ハ</t>
    </rPh>
    <rPh sb="7" eb="8">
      <t>カズ</t>
    </rPh>
    <rPh sb="9" eb="10">
      <t>ホン</t>
    </rPh>
    <phoneticPr fontId="5"/>
  </si>
  <si>
    <t>むし歯有病者率（％）</t>
    <rPh sb="2" eb="3">
      <t>バ</t>
    </rPh>
    <rPh sb="3" eb="4">
      <t>ア</t>
    </rPh>
    <rPh sb="4" eb="6">
      <t>ビョウシャ</t>
    </rPh>
    <rPh sb="6" eb="7">
      <t>リツ</t>
    </rPh>
    <phoneticPr fontId="5"/>
  </si>
  <si>
    <t>年度</t>
  </si>
  <si>
    <t>小　　計</t>
  </si>
  <si>
    <t>004</t>
  </si>
  <si>
    <t>005</t>
  </si>
  <si>
    <t>006</t>
  </si>
  <si>
    <t>007</t>
  </si>
  <si>
    <t>008</t>
  </si>
  <si>
    <t>009</t>
  </si>
  <si>
    <t>010</t>
  </si>
  <si>
    <t>011</t>
  </si>
  <si>
    <t>012</t>
  </si>
  <si>
    <t>013</t>
  </si>
  <si>
    <t>014</t>
  </si>
  <si>
    <t>015</t>
  </si>
  <si>
    <t>不明</t>
    <rPh sb="0" eb="2">
      <t>フメイ</t>
    </rPh>
    <phoneticPr fontId="5"/>
  </si>
  <si>
    <t>016</t>
  </si>
  <si>
    <t>017</t>
  </si>
  <si>
    <t>018</t>
  </si>
  <si>
    <t>019</t>
  </si>
  <si>
    <t>020</t>
  </si>
  <si>
    <t>021</t>
  </si>
  <si>
    <t>022</t>
  </si>
  <si>
    <t>023</t>
  </si>
  <si>
    <t>024</t>
  </si>
  <si>
    <t>025</t>
  </si>
  <si>
    <t>026</t>
  </si>
  <si>
    <t>027</t>
  </si>
  <si>
    <t>028</t>
  </si>
  <si>
    <t>029</t>
  </si>
  <si>
    <t>030</t>
  </si>
  <si>
    <t>031</t>
  </si>
  <si>
    <t>032</t>
  </si>
  <si>
    <t>033</t>
  </si>
  <si>
    <t>034</t>
  </si>
  <si>
    <t>035</t>
  </si>
  <si>
    <t>036</t>
  </si>
  <si>
    <t>037</t>
  </si>
  <si>
    <t>038</t>
  </si>
  <si>
    <t>039</t>
  </si>
  <si>
    <t>040</t>
  </si>
  <si>
    <t>041</t>
  </si>
  <si>
    <t>042</t>
  </si>
  <si>
    <t>043</t>
  </si>
  <si>
    <t>044</t>
  </si>
  <si>
    <t>045</t>
  </si>
  <si>
    <t>046</t>
  </si>
  <si>
    <t>047</t>
  </si>
  <si>
    <t>049</t>
  </si>
  <si>
    <t>050</t>
  </si>
  <si>
    <t>051</t>
  </si>
  <si>
    <t>052</t>
  </si>
  <si>
    <t>053</t>
  </si>
  <si>
    <t>054</t>
  </si>
  <si>
    <t>055</t>
  </si>
  <si>
    <t>056</t>
  </si>
  <si>
    <t>057</t>
  </si>
  <si>
    <t>058</t>
  </si>
  <si>
    <t>059</t>
  </si>
  <si>
    <t>060</t>
  </si>
  <si>
    <t>061</t>
  </si>
  <si>
    <t>062</t>
  </si>
  <si>
    <t>063</t>
  </si>
  <si>
    <t>064</t>
  </si>
  <si>
    <t>065</t>
  </si>
  <si>
    <t>066</t>
  </si>
  <si>
    <t>川越市</t>
    <rPh sb="0" eb="1">
      <t>カワ</t>
    </rPh>
    <rPh sb="1" eb="2">
      <t>コシ</t>
    </rPh>
    <rPh sb="2" eb="3">
      <t>シ</t>
    </rPh>
    <phoneticPr fontId="5"/>
  </si>
  <si>
    <t>067</t>
  </si>
  <si>
    <t>船橋市</t>
    <rPh sb="0" eb="1">
      <t>フネ</t>
    </rPh>
    <rPh sb="1" eb="2">
      <t>ハシ</t>
    </rPh>
    <rPh sb="2" eb="3">
      <t>シ</t>
    </rPh>
    <phoneticPr fontId="5"/>
  </si>
  <si>
    <t>068</t>
  </si>
  <si>
    <t>069</t>
  </si>
  <si>
    <t>070</t>
  </si>
  <si>
    <t>071</t>
  </si>
  <si>
    <t>072</t>
  </si>
  <si>
    <t>073</t>
  </si>
  <si>
    <t>074</t>
  </si>
  <si>
    <t>075</t>
  </si>
  <si>
    <t>076</t>
  </si>
  <si>
    <t>077</t>
  </si>
  <si>
    <t>078</t>
  </si>
  <si>
    <t>079</t>
  </si>
  <si>
    <t>岡崎市</t>
    <rPh sb="0" eb="1">
      <t>オカ</t>
    </rPh>
    <rPh sb="1" eb="2">
      <t>ザキ</t>
    </rPh>
    <rPh sb="2" eb="3">
      <t>シ</t>
    </rPh>
    <phoneticPr fontId="5"/>
  </si>
  <si>
    <t>080</t>
  </si>
  <si>
    <t>081</t>
  </si>
  <si>
    <t>高槻市</t>
    <rPh sb="0" eb="1">
      <t>タカ</t>
    </rPh>
    <rPh sb="1" eb="2">
      <t>ツキ</t>
    </rPh>
    <rPh sb="2" eb="3">
      <t>シ</t>
    </rPh>
    <phoneticPr fontId="5"/>
  </si>
  <si>
    <t>082</t>
  </si>
  <si>
    <t>083</t>
  </si>
  <si>
    <t>084</t>
  </si>
  <si>
    <t>085</t>
  </si>
  <si>
    <t>086</t>
  </si>
  <si>
    <t>087</t>
  </si>
  <si>
    <t>088</t>
  </si>
  <si>
    <t>089</t>
  </si>
  <si>
    <t>090</t>
  </si>
  <si>
    <t>091</t>
  </si>
  <si>
    <t>092</t>
  </si>
  <si>
    <t>093</t>
  </si>
  <si>
    <t>094</t>
  </si>
  <si>
    <t>098</t>
  </si>
  <si>
    <t>099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</si>
  <si>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</si>
  <si>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</si>
  <si>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</si>
  <si>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</si>
  <si>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</si>
  <si>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</si>
  <si>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</si>
  <si>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</si>
  <si>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</si>
  <si>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</si>
  <si>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</si>
  <si>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</si>
  <si>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</si>
  <si>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</si>
  <si>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</si>
  <si>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</si>
  <si>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</si>
  <si>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</si>
  <si>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</si>
  <si>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</si>
  <si>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</si>
  <si>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</si>
  <si>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</si>
  <si>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</si>
  <si>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</si>
  <si>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</si>
  <si>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</si>
  <si>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</si>
  <si>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001</t>
  </si>
  <si>
    <t>002</t>
  </si>
  <si>
    <t>003</t>
  </si>
  <si>
    <t>048</t>
  </si>
  <si>
    <t>さいたま市</t>
    <rPh sb="4" eb="5">
      <t>シ</t>
    </rPh>
    <phoneticPr fontId="12"/>
  </si>
  <si>
    <t>川越市</t>
    <rPh sb="0" eb="3">
      <t>カワゴエシ</t>
    </rPh>
    <phoneticPr fontId="12"/>
  </si>
  <si>
    <t>船橋市</t>
    <rPh sb="0" eb="2">
      <t>フナバシ</t>
    </rPh>
    <rPh sb="2" eb="3">
      <t>シ</t>
    </rPh>
    <phoneticPr fontId="12"/>
  </si>
  <si>
    <t>相模原市</t>
    <rPh sb="0" eb="4">
      <t>サガミハラシ</t>
    </rPh>
    <phoneticPr fontId="12"/>
  </si>
  <si>
    <t>岡崎市</t>
    <rPh sb="0" eb="3">
      <t>オカザキシ</t>
    </rPh>
    <phoneticPr fontId="12"/>
  </si>
  <si>
    <t>高槻市</t>
    <rPh sb="0" eb="3">
      <t>タカツキシ</t>
    </rPh>
    <phoneticPr fontId="12"/>
  </si>
  <si>
    <t>奈良市</t>
    <rPh sb="0" eb="3">
      <t>ナラシ</t>
    </rPh>
    <phoneticPr fontId="12"/>
  </si>
  <si>
    <t>倉敷市</t>
    <rPh sb="0" eb="3">
      <t>クラシキシ</t>
    </rPh>
    <phoneticPr fontId="12"/>
  </si>
  <si>
    <t>095</t>
  </si>
  <si>
    <t>096</t>
  </si>
  <si>
    <t>097</t>
  </si>
  <si>
    <t>藤沢市</t>
    <rPh sb="0" eb="3">
      <t>フジサワシ</t>
    </rPh>
    <phoneticPr fontId="5"/>
  </si>
  <si>
    <t>128</t>
  </si>
  <si>
    <t>青森市</t>
    <rPh sb="0" eb="3">
      <t>アオモリシ</t>
    </rPh>
    <phoneticPr fontId="5"/>
  </si>
  <si>
    <t>129</t>
  </si>
  <si>
    <t>盛岡市</t>
    <rPh sb="0" eb="3">
      <t>モリオカシ</t>
    </rPh>
    <phoneticPr fontId="5"/>
  </si>
  <si>
    <t>柏市</t>
    <rPh sb="0" eb="2">
      <t>カシワシ</t>
    </rPh>
    <phoneticPr fontId="5"/>
  </si>
  <si>
    <t>西宮市</t>
    <rPh sb="0" eb="3">
      <t>ニシノミヤシ</t>
    </rPh>
    <phoneticPr fontId="5"/>
  </si>
  <si>
    <t>久留米市</t>
    <rPh sb="0" eb="4">
      <t>クルメシ</t>
    </rPh>
    <phoneticPr fontId="5"/>
  </si>
  <si>
    <t>八王子市</t>
    <rPh sb="0" eb="4">
      <t>ハチオウジシ</t>
    </rPh>
    <phoneticPr fontId="5"/>
  </si>
  <si>
    <t>四日市市</t>
    <rPh sb="0" eb="4">
      <t>ヨッカイチシ</t>
    </rPh>
    <phoneticPr fontId="5"/>
  </si>
  <si>
    <t>130</t>
  </si>
  <si>
    <t>131</t>
  </si>
  <si>
    <t>132</t>
  </si>
  <si>
    <t>133</t>
  </si>
  <si>
    <t>134</t>
  </si>
  <si>
    <t>新潟市</t>
    <rPh sb="0" eb="3">
      <t>ニイガタシ</t>
    </rPh>
    <phoneticPr fontId="5"/>
  </si>
  <si>
    <t>浜松市</t>
    <rPh sb="0" eb="3">
      <t>ハママツシ</t>
    </rPh>
    <phoneticPr fontId="5"/>
  </si>
  <si>
    <t>福岡市</t>
    <rPh sb="0" eb="3">
      <t>フクオカシ</t>
    </rPh>
    <phoneticPr fontId="5"/>
  </si>
  <si>
    <t>函館市</t>
    <rPh sb="0" eb="2">
      <t>ハコダテ</t>
    </rPh>
    <phoneticPr fontId="26"/>
  </si>
  <si>
    <t>青森市</t>
    <rPh sb="0" eb="3">
      <t>アオモリシ</t>
    </rPh>
    <phoneticPr fontId="26"/>
  </si>
  <si>
    <t>盛岡市</t>
    <rPh sb="0" eb="3">
      <t>モリオカシ</t>
    </rPh>
    <phoneticPr fontId="26"/>
  </si>
  <si>
    <t>前橋市</t>
    <rPh sb="0" eb="2">
      <t>マエバシ</t>
    </rPh>
    <rPh sb="2" eb="3">
      <t>シ</t>
    </rPh>
    <phoneticPr fontId="26"/>
  </si>
  <si>
    <t>柏市</t>
    <rPh sb="0" eb="2">
      <t>カシワシ</t>
    </rPh>
    <phoneticPr fontId="26"/>
  </si>
  <si>
    <t>大津市</t>
    <rPh sb="0" eb="3">
      <t>オオツシ</t>
    </rPh>
    <phoneticPr fontId="26"/>
  </si>
  <si>
    <t>西宮市</t>
    <rPh sb="0" eb="2">
      <t>ニシノミヤ</t>
    </rPh>
    <rPh sb="2" eb="3">
      <t>シ</t>
    </rPh>
    <phoneticPr fontId="26"/>
  </si>
  <si>
    <t>尼崎市</t>
    <rPh sb="0" eb="2">
      <t>アマガサキ</t>
    </rPh>
    <rPh sb="2" eb="3">
      <t>シ</t>
    </rPh>
    <phoneticPr fontId="26"/>
  </si>
  <si>
    <t>下関市</t>
    <rPh sb="0" eb="2">
      <t>シモノセキ</t>
    </rPh>
    <rPh sb="2" eb="3">
      <t>シ</t>
    </rPh>
    <phoneticPr fontId="26"/>
  </si>
  <si>
    <t>久留米市</t>
    <rPh sb="0" eb="4">
      <t>クルメシ</t>
    </rPh>
    <phoneticPr fontId="26"/>
  </si>
  <si>
    <t>135</t>
  </si>
  <si>
    <t>136</t>
  </si>
  <si>
    <t>小樽市</t>
    <rPh sb="0" eb="3">
      <t>オタルシ</t>
    </rPh>
    <phoneticPr fontId="27"/>
  </si>
  <si>
    <t>八王子市</t>
    <rPh sb="0" eb="4">
      <t>ハチオウジシ</t>
    </rPh>
    <phoneticPr fontId="27"/>
  </si>
  <si>
    <t>藤沢市</t>
    <rPh sb="0" eb="3">
      <t>フジサワシ</t>
    </rPh>
    <phoneticPr fontId="27"/>
  </si>
  <si>
    <t>四日市市</t>
    <rPh sb="0" eb="4">
      <t>ヨッカイチシ</t>
    </rPh>
    <phoneticPr fontId="27"/>
  </si>
  <si>
    <t>呉市</t>
    <rPh sb="0" eb="2">
      <t>クレシ</t>
    </rPh>
    <phoneticPr fontId="27"/>
  </si>
  <si>
    <t>大牟田市</t>
    <rPh sb="0" eb="4">
      <t>オオムタシ</t>
    </rPh>
    <phoneticPr fontId="27"/>
  </si>
  <si>
    <t>佐世保市</t>
    <rPh sb="0" eb="4">
      <t>サセボシ</t>
    </rPh>
    <phoneticPr fontId="27"/>
  </si>
  <si>
    <t>千代田区</t>
    <rPh sb="0" eb="4">
      <t>チヨダク</t>
    </rPh>
    <phoneticPr fontId="27"/>
  </si>
  <si>
    <t>中央区</t>
    <rPh sb="0" eb="3">
      <t>チュウオウク</t>
    </rPh>
    <phoneticPr fontId="27"/>
  </si>
  <si>
    <t>港区</t>
    <rPh sb="0" eb="2">
      <t>ミナトク</t>
    </rPh>
    <phoneticPr fontId="27"/>
  </si>
  <si>
    <t>新宿区</t>
    <rPh sb="0" eb="3">
      <t>シンジュクク</t>
    </rPh>
    <phoneticPr fontId="27"/>
  </si>
  <si>
    <t>文京区</t>
    <rPh sb="0" eb="3">
      <t>ブンキョウク</t>
    </rPh>
    <phoneticPr fontId="27"/>
  </si>
  <si>
    <t>台東区</t>
    <rPh sb="0" eb="3">
      <t>タイトウク</t>
    </rPh>
    <phoneticPr fontId="27"/>
  </si>
  <si>
    <t>墨田区</t>
    <rPh sb="0" eb="3">
      <t>スミダク</t>
    </rPh>
    <phoneticPr fontId="27"/>
  </si>
  <si>
    <t>江東区</t>
    <rPh sb="0" eb="3">
      <t>コウトウク</t>
    </rPh>
    <phoneticPr fontId="27"/>
  </si>
  <si>
    <t>品川区</t>
    <rPh sb="0" eb="3">
      <t>シナガワク</t>
    </rPh>
    <phoneticPr fontId="27"/>
  </si>
  <si>
    <t>目黒区</t>
    <rPh sb="0" eb="3">
      <t>メグロク</t>
    </rPh>
    <phoneticPr fontId="27"/>
  </si>
  <si>
    <t>大田区</t>
    <rPh sb="0" eb="3">
      <t>オオタク</t>
    </rPh>
    <phoneticPr fontId="27"/>
  </si>
  <si>
    <t>世田谷区</t>
    <rPh sb="0" eb="4">
      <t>セタガヤク</t>
    </rPh>
    <phoneticPr fontId="27"/>
  </si>
  <si>
    <t>渋谷区</t>
    <rPh sb="0" eb="3">
      <t>シブヤク</t>
    </rPh>
    <phoneticPr fontId="27"/>
  </si>
  <si>
    <t>中野区</t>
    <rPh sb="0" eb="3">
      <t>ナカノク</t>
    </rPh>
    <phoneticPr fontId="27"/>
  </si>
  <si>
    <t>杉並区</t>
    <rPh sb="0" eb="3">
      <t>スギナミク</t>
    </rPh>
    <phoneticPr fontId="27"/>
  </si>
  <si>
    <t>豊島区</t>
    <rPh sb="0" eb="3">
      <t>トシマク</t>
    </rPh>
    <phoneticPr fontId="27"/>
  </si>
  <si>
    <t>北区</t>
    <rPh sb="0" eb="2">
      <t>キタク</t>
    </rPh>
    <phoneticPr fontId="27"/>
  </si>
  <si>
    <t>荒川区</t>
    <rPh sb="0" eb="3">
      <t>アラカワク</t>
    </rPh>
    <phoneticPr fontId="27"/>
  </si>
  <si>
    <t>板橋区</t>
    <rPh sb="0" eb="3">
      <t>イタバシク</t>
    </rPh>
    <phoneticPr fontId="27"/>
  </si>
  <si>
    <t>練馬区</t>
    <rPh sb="0" eb="3">
      <t>ネリマク</t>
    </rPh>
    <phoneticPr fontId="27"/>
  </si>
  <si>
    <t>足立区</t>
    <rPh sb="0" eb="3">
      <t>アダチク</t>
    </rPh>
    <phoneticPr fontId="27"/>
  </si>
  <si>
    <t>葛飾区</t>
    <rPh sb="0" eb="3">
      <t>カツシカク</t>
    </rPh>
    <phoneticPr fontId="27"/>
  </si>
  <si>
    <t>江戸川区</t>
    <rPh sb="0" eb="4">
      <t>エドガワク</t>
    </rPh>
    <phoneticPr fontId="27"/>
  </si>
  <si>
    <t>熊本市</t>
    <rPh sb="0" eb="2">
      <t>クマモト</t>
    </rPh>
    <rPh sb="2" eb="3">
      <t>シ</t>
    </rPh>
    <phoneticPr fontId="5"/>
  </si>
  <si>
    <t>高崎市</t>
    <rPh sb="0" eb="3">
      <t>タカサキシ</t>
    </rPh>
    <phoneticPr fontId="5"/>
  </si>
  <si>
    <t>豊中市</t>
    <rPh sb="0" eb="2">
      <t>トヨナカ</t>
    </rPh>
    <rPh sb="2" eb="3">
      <t>シ</t>
    </rPh>
    <phoneticPr fontId="5"/>
  </si>
  <si>
    <t>町田市</t>
    <rPh sb="0" eb="3">
      <t>マチダシ</t>
    </rPh>
    <phoneticPr fontId="5"/>
  </si>
  <si>
    <t>139</t>
  </si>
  <si>
    <t>熊本市</t>
    <rPh sb="0" eb="2">
      <t>クマモト</t>
    </rPh>
    <rPh sb="2" eb="3">
      <t>シ</t>
    </rPh>
    <phoneticPr fontId="18"/>
  </si>
  <si>
    <t>高崎市</t>
    <rPh sb="0" eb="3">
      <t>タカサキシ</t>
    </rPh>
    <phoneticPr fontId="18"/>
  </si>
  <si>
    <t>豊中市</t>
    <rPh sb="0" eb="2">
      <t>トヨナカ</t>
    </rPh>
    <rPh sb="2" eb="3">
      <t>シ</t>
    </rPh>
    <phoneticPr fontId="18"/>
  </si>
  <si>
    <t>枚方市</t>
    <rPh sb="0" eb="3">
      <t>ヒラカタシ</t>
    </rPh>
    <phoneticPr fontId="18"/>
  </si>
  <si>
    <t>那覇市</t>
    <rPh sb="0" eb="3">
      <t>ナハシ</t>
    </rPh>
    <phoneticPr fontId="18"/>
  </si>
  <si>
    <t>町田市</t>
    <rPh sb="0" eb="3">
      <t>マチダシ</t>
    </rPh>
    <phoneticPr fontId="18"/>
  </si>
  <si>
    <t>137</t>
  </si>
  <si>
    <t>138</t>
  </si>
  <si>
    <t>140</t>
  </si>
  <si>
    <t>141</t>
  </si>
  <si>
    <t>O型（人数）</t>
    <rPh sb="3" eb="5">
      <t>ニンズウ</t>
    </rPh>
    <phoneticPr fontId="4"/>
  </si>
  <si>
    <t>Ｃ1型（人数）</t>
    <phoneticPr fontId="4"/>
  </si>
  <si>
    <t>Ｃ2型（人数）</t>
    <phoneticPr fontId="4"/>
  </si>
  <si>
    <t>Ｃ1＋Ｃ2型（人数）</t>
    <phoneticPr fontId="4"/>
  </si>
  <si>
    <t>O型（％）</t>
    <phoneticPr fontId="4"/>
  </si>
  <si>
    <t>(空白)</t>
  </si>
  <si>
    <t>北海道（一部）</t>
  </si>
  <si>
    <t>青森県（一部）</t>
  </si>
  <si>
    <t>岩手県（一部）</t>
  </si>
  <si>
    <t>宮城県（一部）</t>
  </si>
  <si>
    <t>秋田県（一部）</t>
  </si>
  <si>
    <t>山形県（一部）</t>
  </si>
  <si>
    <t>福島県（一部）</t>
  </si>
  <si>
    <t>茨城県（一部）</t>
  </si>
  <si>
    <t>栃木県（一部）</t>
  </si>
  <si>
    <t>群馬県（一部）</t>
  </si>
  <si>
    <t>埼玉県（一部）</t>
  </si>
  <si>
    <t>千葉県（一部）</t>
  </si>
  <si>
    <t>東京都（一部）</t>
  </si>
  <si>
    <t>神奈川県（一部）</t>
  </si>
  <si>
    <t>新潟県（一部）</t>
  </si>
  <si>
    <t>富山県（一部）</t>
  </si>
  <si>
    <t>石川県（一部）</t>
  </si>
  <si>
    <t>福井県（一部）</t>
  </si>
  <si>
    <t>山梨県（一部）</t>
  </si>
  <si>
    <t>長野県（一部）</t>
  </si>
  <si>
    <t>岐阜県（一部）</t>
  </si>
  <si>
    <t>静岡県（一部）</t>
  </si>
  <si>
    <t>愛知県（一部）</t>
  </si>
  <si>
    <t>三重県（一部）</t>
  </si>
  <si>
    <t>滋賀県（一部）</t>
  </si>
  <si>
    <t>京都府（一部）</t>
  </si>
  <si>
    <t>大阪府（一部）</t>
  </si>
  <si>
    <t>兵庫県（一部）</t>
  </si>
  <si>
    <t>奈良県（一部）</t>
  </si>
  <si>
    <t>和歌山県（一部）</t>
  </si>
  <si>
    <t>鳥取県（一部）</t>
  </si>
  <si>
    <t>島根県（一部）</t>
  </si>
  <si>
    <t>岡山県（一部）</t>
  </si>
  <si>
    <t>広島県（一部）</t>
  </si>
  <si>
    <t>山口県（一部）</t>
  </si>
  <si>
    <t>徳島県（一部）</t>
  </si>
  <si>
    <t>香川県（一部）</t>
  </si>
  <si>
    <t>愛媛県（一部）</t>
  </si>
  <si>
    <t>高知県（一部）</t>
  </si>
  <si>
    <t>福岡県（一部）</t>
  </si>
  <si>
    <t>佐賀県（一部）</t>
  </si>
  <si>
    <t>長崎県（一部）</t>
  </si>
  <si>
    <t>熊本県（一部）</t>
  </si>
  <si>
    <t>大分県（一部）</t>
  </si>
  <si>
    <t>宮崎県（一部）</t>
  </si>
  <si>
    <t>鹿児島県（一部）</t>
  </si>
  <si>
    <t>沖縄県（一部）</t>
  </si>
  <si>
    <t>自治体</t>
  </si>
  <si>
    <t>001</t>
    <phoneticPr fontId="5"/>
  </si>
  <si>
    <t>002</t>
    <phoneticPr fontId="5"/>
  </si>
  <si>
    <t>003</t>
    <phoneticPr fontId="5"/>
  </si>
  <si>
    <t>048</t>
    <phoneticPr fontId="5"/>
  </si>
  <si>
    <t>095</t>
    <phoneticPr fontId="5"/>
  </si>
  <si>
    <t>096</t>
    <phoneticPr fontId="5"/>
  </si>
  <si>
    <t>097</t>
    <phoneticPr fontId="5"/>
  </si>
  <si>
    <t>富山市</t>
    <phoneticPr fontId="12"/>
  </si>
  <si>
    <t>金沢市</t>
    <phoneticPr fontId="12"/>
  </si>
  <si>
    <t>岐阜市</t>
    <phoneticPr fontId="12"/>
  </si>
  <si>
    <t>豊橋市</t>
    <phoneticPr fontId="12"/>
  </si>
  <si>
    <t>豊田市</t>
    <phoneticPr fontId="12"/>
  </si>
  <si>
    <t>堺市</t>
    <phoneticPr fontId="12"/>
  </si>
  <si>
    <t>東大阪市</t>
    <phoneticPr fontId="12"/>
  </si>
  <si>
    <t>姫路市</t>
    <phoneticPr fontId="12"/>
  </si>
  <si>
    <t>和歌山市</t>
    <phoneticPr fontId="12"/>
  </si>
  <si>
    <t>福山市</t>
    <phoneticPr fontId="12"/>
  </si>
  <si>
    <t>高松市</t>
    <phoneticPr fontId="12"/>
  </si>
  <si>
    <t>高知市</t>
    <phoneticPr fontId="12"/>
  </si>
  <si>
    <t>長崎市</t>
    <phoneticPr fontId="12"/>
  </si>
  <si>
    <t>西宮市</t>
    <rPh sb="0" eb="3">
      <t>ニシノミヤシ</t>
    </rPh>
    <phoneticPr fontId="2"/>
  </si>
  <si>
    <t>001</t>
    <phoneticPr fontId="5"/>
  </si>
  <si>
    <t>002</t>
    <phoneticPr fontId="5"/>
  </si>
  <si>
    <t>003</t>
    <phoneticPr fontId="5"/>
  </si>
  <si>
    <t>137</t>
    <phoneticPr fontId="5"/>
  </si>
  <si>
    <t>138</t>
    <phoneticPr fontId="5"/>
  </si>
  <si>
    <t>001</t>
    <phoneticPr fontId="18"/>
  </si>
  <si>
    <t>002</t>
    <phoneticPr fontId="18"/>
  </si>
  <si>
    <t>003</t>
    <phoneticPr fontId="18"/>
  </si>
  <si>
    <t>宮城県</t>
    <phoneticPr fontId="18"/>
  </si>
  <si>
    <t>007</t>
    <phoneticPr fontId="18"/>
  </si>
  <si>
    <t>自治体番号（便宜）</t>
    <rPh sb="0" eb="3">
      <t>ジチタイ</t>
    </rPh>
    <rPh sb="3" eb="5">
      <t>バンゴウ</t>
    </rPh>
    <rPh sb="6" eb="8">
      <t>ベンギ</t>
    </rPh>
    <phoneticPr fontId="4"/>
  </si>
  <si>
    <t>小計</t>
    <rPh sb="0" eb="1">
      <t>ショウ</t>
    </rPh>
    <rPh sb="1" eb="2">
      <t>ケイ</t>
    </rPh>
    <phoneticPr fontId="5"/>
  </si>
  <si>
    <t>岩手県</t>
    <phoneticPr fontId="5"/>
  </si>
  <si>
    <t>宮城県</t>
    <phoneticPr fontId="5"/>
  </si>
  <si>
    <t>福島県</t>
    <phoneticPr fontId="5"/>
  </si>
  <si>
    <t>最大値</t>
  </si>
  <si>
    <t>●「スライサー」機能の使い方の例（「並び替え」機能も含めて）</t>
    <rPh sb="8" eb="10">
      <t>キノウ</t>
    </rPh>
    <rPh sb="11" eb="12">
      <t>ツカ</t>
    </rPh>
    <rPh sb="13" eb="14">
      <t>カタ</t>
    </rPh>
    <rPh sb="15" eb="16">
      <t>レイ</t>
    </rPh>
    <rPh sb="18" eb="19">
      <t>ナラ</t>
    </rPh>
    <rPh sb="20" eb="21">
      <t>カ</t>
    </rPh>
    <rPh sb="23" eb="25">
      <t>キノウ</t>
    </rPh>
    <rPh sb="26" eb="27">
      <t>フク</t>
    </rPh>
    <phoneticPr fontId="4"/>
  </si>
  <si>
    <t>以下は、本ファイル中のシート「う蝕有病者率・自治体ﾗﾝﾝｷﾝｸﾞ・3y」を用いて、「スライサー」機能について、「並び替え」機能も含めて説明するものです。</t>
    <rPh sb="0" eb="2">
      <t>イカ</t>
    </rPh>
    <rPh sb="4" eb="5">
      <t>ホン</t>
    </rPh>
    <rPh sb="9" eb="10">
      <t>チュウ</t>
    </rPh>
    <rPh sb="37" eb="38">
      <t>モチ</t>
    </rPh>
    <rPh sb="48" eb="50">
      <t>キノウ</t>
    </rPh>
    <rPh sb="56" eb="57">
      <t>ナラ</t>
    </rPh>
    <rPh sb="58" eb="59">
      <t>カ</t>
    </rPh>
    <rPh sb="61" eb="63">
      <t>キノウ</t>
    </rPh>
    <rPh sb="64" eb="65">
      <t>フク</t>
    </rPh>
    <rPh sb="67" eb="69">
      <t>セツメイ</t>
    </rPh>
    <phoneticPr fontId="4"/>
  </si>
  <si>
    <t>2013（H25）年度における政令市（政令指定都市、中核市、保健所政令市）と特別区の３歳児のう蝕有病者率（並びは自治体の掲載順）</t>
    <rPh sb="9" eb="11">
      <t>ネンド</t>
    </rPh>
    <rPh sb="15" eb="18">
      <t>セイレイシ</t>
    </rPh>
    <rPh sb="19" eb="21">
      <t>セイレイ</t>
    </rPh>
    <rPh sb="21" eb="23">
      <t>シテイ</t>
    </rPh>
    <rPh sb="23" eb="25">
      <t>トシ</t>
    </rPh>
    <rPh sb="26" eb="29">
      <t>チュウカクシ</t>
    </rPh>
    <rPh sb="30" eb="33">
      <t>ホケンショ</t>
    </rPh>
    <rPh sb="33" eb="36">
      <t>セイレイシ</t>
    </rPh>
    <rPh sb="38" eb="41">
      <t>トクベツク</t>
    </rPh>
    <rPh sb="42" eb="45">
      <t>サンサイジ</t>
    </rPh>
    <rPh sb="47" eb="48">
      <t>ショク</t>
    </rPh>
    <rPh sb="48" eb="52">
      <t>ユウビョウシャリツ</t>
    </rPh>
    <rPh sb="53" eb="54">
      <t>ナラ</t>
    </rPh>
    <rPh sb="56" eb="59">
      <t>ジチタイ</t>
    </rPh>
    <rPh sb="60" eb="62">
      <t>ケイサイ</t>
    </rPh>
    <rPh sb="62" eb="63">
      <t>ジュン</t>
    </rPh>
    <phoneticPr fontId="4"/>
  </si>
  <si>
    <t>2013年度う蝕有病者率の「並び替え」準備</t>
    <rPh sb="4" eb="6">
      <t>ネンド</t>
    </rPh>
    <rPh sb="7" eb="8">
      <t>ショク</t>
    </rPh>
    <rPh sb="8" eb="12">
      <t>ユウビョウシャリツ</t>
    </rPh>
    <rPh sb="14" eb="15">
      <t>ナラ</t>
    </rPh>
    <rPh sb="16" eb="17">
      <t>カ</t>
    </rPh>
    <rPh sb="19" eb="21">
      <t>ジュンビ</t>
    </rPh>
    <phoneticPr fontId="4"/>
  </si>
  <si>
    <t>2013年度う蝕有病者率の「並び替え」実行</t>
    <rPh sb="4" eb="6">
      <t>ネンド</t>
    </rPh>
    <rPh sb="7" eb="8">
      <t>ショク</t>
    </rPh>
    <rPh sb="8" eb="12">
      <t>ユウビョウシャリツ</t>
    </rPh>
    <rPh sb="14" eb="15">
      <t>ナラ</t>
    </rPh>
    <rPh sb="16" eb="17">
      <t>カ</t>
    </rPh>
    <rPh sb="19" eb="21">
      <t>ジッコウ</t>
    </rPh>
    <phoneticPr fontId="4"/>
  </si>
  <si>
    <t>2002（H14）年度う蝕有病者率データの追加選択</t>
    <rPh sb="9" eb="11">
      <t>ネンド</t>
    </rPh>
    <rPh sb="12" eb="13">
      <t>ショク</t>
    </rPh>
    <rPh sb="13" eb="17">
      <t>ユウビョウシャリツ</t>
    </rPh>
    <rPh sb="21" eb="23">
      <t>ツイカ</t>
    </rPh>
    <rPh sb="23" eb="25">
      <t>センタク</t>
    </rPh>
    <phoneticPr fontId="4"/>
  </si>
  <si>
    <t>他の年度（2003～2012）のう蝕有病者率データの追加選択</t>
    <rPh sb="0" eb="1">
      <t>タ</t>
    </rPh>
    <rPh sb="2" eb="4">
      <t>ネンド</t>
    </rPh>
    <rPh sb="17" eb="18">
      <t>ショク</t>
    </rPh>
    <rPh sb="18" eb="22">
      <t>ユウビョウシャリツ</t>
    </rPh>
    <rPh sb="26" eb="28">
      <t>ツイカ</t>
    </rPh>
    <rPh sb="28" eb="30">
      <t>センタク</t>
    </rPh>
    <phoneticPr fontId="4"/>
  </si>
  <si>
    <t xml:space="preserve"> ※ シート「う蝕有病者率・自治体ﾗﾝﾝｷﾝｸﾞ・3y」は、この状態で保存されています。</t>
    <rPh sb="32" eb="34">
      <t>ジョウタイ</t>
    </rPh>
    <rPh sb="35" eb="37">
      <t>ホゾン</t>
    </rPh>
    <phoneticPr fontId="4"/>
  </si>
  <si>
    <t>本Excelファイルの概要説明と使い方の注意点</t>
    <rPh sb="0" eb="1">
      <t>ホン</t>
    </rPh>
    <rPh sb="11" eb="13">
      <t>ガイヨウ</t>
    </rPh>
    <rPh sb="13" eb="15">
      <t>セツメイ</t>
    </rPh>
    <rPh sb="16" eb="17">
      <t>ツカ</t>
    </rPh>
    <rPh sb="18" eb="19">
      <t>カタ</t>
    </rPh>
    <rPh sb="20" eb="23">
      <t>チュウイテン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</si>
</sst>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1" formatCode="_ * #,##0_ ;_ * \-#,##0_ ;_ * &quot;-&quot;_ ;_ @_ "/>
    <numFmt numFmtId="176" formatCode="0.00_);[Red]\(0.00\)"/>
    <numFmt numFmtId="177" formatCode="#,##0;&quot;△ &quot;#,##0"/>
    <numFmt numFmtId="178" formatCode="0_ "/>
    <numFmt numFmtId="179" formatCode="0.00_ "/>
    <numFmt numFmtId="181" formatCode="#,##0.00_ ;[Red]\-#,##0.00\ "/>
    <numFmt numFmtId="182" formatCode="0.00;&quot;△ &quot;0.00"/>
    <numFmt numFmtId="183" formatCode="#,##0.00;&quot;△ &quot;#,##0.00"/>
    <numFmt numFmtId="184" formatCode="#,##0_ "/>
    <numFmt numFmtId="185" formatCode="0.0_ "/>
  </numFmts>
  <fonts count="33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sz val="11"/>
      <name val="明朝"/>
      <family val="3"/>
      <charset val="128"/>
    </font>
    <font>
      <sz val="6"/>
      <name val="ＭＳ Ｐゴシック"/>
      <family val="2"/>
      <charset val="128"/>
      <scheme val="minor"/>
    </font>
    <font>
      <sz val="6"/>
      <name val="明朝"/>
      <family val="3"/>
      <charset val="128"/>
    </font>
    <font>
      <sz val="10"/>
      <name val="明朝"/>
      <family val="3"/>
      <charset val="128"/>
    </font>
    <font>
      <sz val="11"/>
      <name val="ＭＳ 明朝"/>
      <family val="1"/>
      <charset val="128"/>
    </font>
    <font>
      <sz val="9.6"/>
      <name val="ＭＳ 明朝"/>
      <family val="1"/>
      <charset val="128"/>
    </font>
    <font>
      <sz val="11"/>
      <name val="ＭＳ ゴシック"/>
      <family val="3"/>
      <charset val="128"/>
    </font>
    <font>
      <sz val="11"/>
      <color indexed="8"/>
      <name val="ＭＳ ゴシック"/>
      <family val="3"/>
      <charset val="128"/>
    </font>
    <font>
      <sz val="9.6"/>
      <name val="ＭＳ ゴシック"/>
      <family val="3"/>
      <charset val="128"/>
    </font>
    <font>
      <sz val="6"/>
      <name val="ＭＳ Ｐゴシック"/>
      <family val="3"/>
      <charset val="128"/>
    </font>
    <font>
      <sz val="10"/>
      <color indexed="0"/>
      <name val="ＭＳ Ｐゴシック"/>
      <family val="3"/>
      <charset val="128"/>
    </font>
    <font>
      <sz val="10"/>
      <color indexed="0"/>
      <name val="ＭＳ Ｐ明朝"/>
      <family val="1"/>
      <charset val="128"/>
    </font>
    <font>
      <sz val="11"/>
      <name val="ＭＳ Ｐゴシック"/>
      <family val="3"/>
      <charset val="128"/>
      <scheme val="minor"/>
    </font>
    <font>
      <sz val="9.6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明朝"/>
      <family val="1"/>
      <charset val="128"/>
    </font>
    <font>
      <b/>
      <sz val="9"/>
      <color indexed="8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9.6"/>
      <name val="標準ゴシック"/>
      <family val="3"/>
      <charset val="128"/>
    </font>
    <font>
      <sz val="11"/>
      <color indexed="10"/>
      <name val="明朝"/>
      <family val="3"/>
      <charset val="128"/>
    </font>
    <font>
      <sz val="11"/>
      <color indexed="10"/>
      <name val="ＭＳ 明朝"/>
      <family val="1"/>
      <charset val="128"/>
    </font>
    <font>
      <sz val="11"/>
      <name val="明朝"/>
      <family val="1"/>
      <charset val="128"/>
    </font>
    <font>
      <sz val="11"/>
      <color indexed="10"/>
      <name val="ＭＳ ゴシック"/>
      <family val="3"/>
      <charset val="128"/>
    </font>
    <font>
      <sz val="11"/>
      <color indexed="9"/>
      <name val="ＭＳ Ｐゴシック"/>
      <family val="3"/>
      <charset val="128"/>
    </font>
    <font>
      <sz val="11"/>
      <color indexed="19"/>
      <name val="ＭＳ Ｐゴシック"/>
      <family val="3"/>
      <charset val="128"/>
    </font>
    <font>
      <sz val="16"/>
      <color theme="1"/>
      <name val="ＭＳ Ｐゴシック"/>
      <family val="2"/>
      <charset val="128"/>
      <scheme val="minor"/>
    </font>
    <font>
      <sz val="18"/>
      <color theme="1"/>
      <name val="ＭＳ Ｐゴシック"/>
      <family val="2"/>
      <charset val="128"/>
      <scheme val="minor"/>
    </font>
    <font>
      <sz val="20"/>
      <color theme="1"/>
      <name val="ＭＳ Ｐゴシック"/>
      <family val="2"/>
      <charset val="128"/>
      <scheme val="minor"/>
    </font>
    <font>
      <sz val="28"/>
      <color theme="1"/>
      <name val="ＭＳ Ｐゴシック"/>
      <family val="2"/>
      <charset val="128"/>
      <scheme val="minor"/>
    </font>
    <font>
      <b/>
      <sz val="14"/>
      <color theme="1"/>
      <name val="ＭＳ Ｐ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6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7" fillId="0" borderId="0"/>
    <xf numFmtId="0" fontId="21" fillId="0" borderId="0"/>
    <xf numFmtId="0" fontId="24" fillId="0" borderId="0"/>
  </cellStyleXfs>
  <cellXfs count="144">
    <xf numFmtId="0" fontId="0" fillId="0" borderId="0" xfId="0">
      <alignment vertical="center"/>
    </xf>
    <xf numFmtId="0" fontId="0" fillId="0" borderId="0" xfId="0" applyAlignment="1">
      <alignment vertical="center"/>
    </xf>
    <xf numFmtId="0" fontId="0" fillId="0" borderId="0" xfId="0" pivotButton="1">
      <alignment vertical="center"/>
    </xf>
    <xf numFmtId="0" fontId="0" fillId="0" borderId="0" xfId="0" applyAlignment="1">
      <alignment horizontal="left" vertical="center"/>
    </xf>
    <xf numFmtId="0" fontId="0" fillId="0" borderId="0" xfId="0" applyFill="1" applyAlignment="1"/>
    <xf numFmtId="0" fontId="7" fillId="0" borderId="0" xfId="0" applyFont="1" applyFill="1" applyAlignment="1" applyProtection="1">
      <protection locked="0"/>
    </xf>
    <xf numFmtId="0" fontId="9" fillId="0" borderId="0" xfId="0" applyFont="1" applyFill="1" applyAlignment="1"/>
    <xf numFmtId="0" fontId="9" fillId="0" borderId="0" xfId="0" applyFont="1" applyFill="1" applyAlignment="1" applyProtection="1">
      <protection locked="0"/>
    </xf>
    <xf numFmtId="0" fontId="9" fillId="0" borderId="0" xfId="0" applyFont="1" applyFill="1" applyAlignment="1" applyProtection="1">
      <alignment vertical="center"/>
      <protection locked="0"/>
    </xf>
    <xf numFmtId="0" fontId="17" fillId="0" borderId="0" xfId="0" applyFont="1" applyFill="1" applyAlignment="1" applyProtection="1">
      <alignment vertical="center"/>
      <protection locked="0"/>
    </xf>
    <xf numFmtId="0" fontId="0" fillId="0" borderId="0" xfId="0" applyAlignment="1">
      <alignment horizontal="left" vertical="center" indent="1"/>
    </xf>
    <xf numFmtId="184" fontId="0" fillId="0" borderId="0" xfId="0" applyNumberFormat="1">
      <alignment vertical="center"/>
    </xf>
    <xf numFmtId="185" fontId="0" fillId="0" borderId="0" xfId="0" applyNumberFormat="1">
      <alignment vertical="center"/>
    </xf>
    <xf numFmtId="3" fontId="3" fillId="0" borderId="1" xfId="0" applyNumberFormat="1" applyFont="1" applyFill="1" applyBorder="1" applyAlignment="1">
      <alignment horizontal="left"/>
    </xf>
    <xf numFmtId="0" fontId="3" fillId="0" borderId="1" xfId="0" applyFont="1" applyFill="1" applyBorder="1" applyAlignment="1"/>
    <xf numFmtId="38" fontId="3" fillId="0" borderId="1" xfId="1" applyFont="1" applyFill="1" applyBorder="1" applyAlignment="1"/>
    <xf numFmtId="181" fontId="3" fillId="0" borderId="1" xfId="1" applyNumberFormat="1" applyFont="1" applyFill="1" applyBorder="1" applyAlignment="1"/>
    <xf numFmtId="3" fontId="3" fillId="0" borderId="1" xfId="0" applyNumberFormat="1" applyFont="1" applyFill="1" applyBorder="1" applyAlignment="1"/>
    <xf numFmtId="38" fontId="3" fillId="0" borderId="1" xfId="1" applyFont="1" applyFill="1" applyBorder="1" applyAlignment="1">
      <alignment horizontal="right"/>
    </xf>
    <xf numFmtId="176" fontId="3" fillId="0" borderId="1" xfId="1" applyNumberFormat="1" applyFont="1" applyFill="1" applyBorder="1" applyAlignment="1">
      <alignment horizontal="right"/>
    </xf>
    <xf numFmtId="177" fontId="10" fillId="0" borderId="1" xfId="1" applyNumberFormat="1" applyFont="1" applyFill="1" applyBorder="1" applyAlignment="1" applyProtection="1">
      <protection locked="0"/>
    </xf>
    <xf numFmtId="3" fontId="7" fillId="0" borderId="1" xfId="0" applyNumberFormat="1" applyFont="1" applyFill="1" applyBorder="1" applyAlignment="1" applyProtection="1">
      <alignment horizontal="right"/>
      <protection locked="0"/>
    </xf>
    <xf numFmtId="176" fontId="7" fillId="0" borderId="1" xfId="0" applyNumberFormat="1" applyFont="1" applyFill="1" applyBorder="1" applyAlignment="1" applyProtection="1">
      <alignment horizontal="right"/>
      <protection locked="0"/>
    </xf>
    <xf numFmtId="3" fontId="7" fillId="0" borderId="1" xfId="0" applyNumberFormat="1" applyFont="1" applyFill="1" applyBorder="1" applyAlignment="1" applyProtection="1">
      <alignment horizontal="right"/>
    </xf>
    <xf numFmtId="0" fontId="7" fillId="0" borderId="1" xfId="0" applyFont="1" applyFill="1" applyBorder="1" applyAlignment="1" applyProtection="1">
      <protection locked="0"/>
    </xf>
    <xf numFmtId="49" fontId="7" fillId="0" borderId="1" xfId="0" applyNumberFormat="1" applyFont="1" applyFill="1" applyBorder="1" applyAlignment="1" applyProtection="1">
      <alignment horizontal="left"/>
      <protection locked="0"/>
    </xf>
    <xf numFmtId="3" fontId="7" fillId="0" borderId="1" xfId="0" applyNumberFormat="1" applyFont="1" applyFill="1" applyBorder="1" applyAlignment="1" applyProtection="1">
      <protection locked="0"/>
    </xf>
    <xf numFmtId="38" fontId="7" fillId="0" borderId="1" xfId="0" applyNumberFormat="1" applyFont="1" applyFill="1" applyBorder="1" applyAlignment="1" applyProtection="1">
      <alignment horizontal="right"/>
      <protection locked="0"/>
    </xf>
    <xf numFmtId="38" fontId="7" fillId="0" borderId="1" xfId="0" applyNumberFormat="1" applyFont="1" applyFill="1" applyBorder="1" applyAlignment="1" applyProtection="1">
      <alignment horizontal="right"/>
    </xf>
    <xf numFmtId="38" fontId="23" fillId="0" borderId="1" xfId="0" applyNumberFormat="1" applyFont="1" applyFill="1" applyBorder="1" applyAlignment="1" applyProtection="1">
      <alignment horizontal="right"/>
      <protection locked="0"/>
    </xf>
    <xf numFmtId="0" fontId="9" fillId="0" borderId="1" xfId="0" applyFont="1" applyFill="1" applyBorder="1" applyAlignment="1"/>
    <xf numFmtId="49" fontId="9" fillId="0" borderId="1" xfId="1" applyNumberFormat="1" applyFont="1" applyFill="1" applyBorder="1" applyAlignment="1" applyProtection="1">
      <alignment horizontal="left"/>
      <protection locked="0"/>
    </xf>
    <xf numFmtId="0" fontId="9" fillId="0" borderId="1" xfId="1" applyNumberFormat="1" applyFont="1" applyFill="1" applyBorder="1" applyAlignment="1" applyProtection="1">
      <protection locked="0"/>
    </xf>
    <xf numFmtId="0" fontId="9" fillId="0" borderId="1" xfId="3" applyFont="1" applyFill="1" applyBorder="1" applyAlignment="1">
      <alignment horizontal="left"/>
    </xf>
    <xf numFmtId="0" fontId="9" fillId="0" borderId="1" xfId="5" applyFont="1" applyFill="1" applyBorder="1" applyAlignment="1"/>
    <xf numFmtId="0" fontId="9" fillId="0" borderId="1" xfId="3" applyFont="1" applyFill="1" applyBorder="1" applyAlignment="1"/>
    <xf numFmtId="3" fontId="9" fillId="0" borderId="1" xfId="0" applyNumberFormat="1" applyFont="1" applyFill="1" applyBorder="1" applyAlignment="1" applyProtection="1">
      <alignment horizontal="right"/>
      <protection locked="0"/>
    </xf>
    <xf numFmtId="0" fontId="9" fillId="0" borderId="1" xfId="0" applyFont="1" applyFill="1" applyBorder="1" applyAlignment="1" applyProtection="1">
      <protection locked="0"/>
    </xf>
    <xf numFmtId="49" fontId="9" fillId="0" borderId="1" xfId="0" applyNumberFormat="1" applyFont="1" applyFill="1" applyBorder="1" applyAlignment="1" applyProtection="1">
      <alignment horizontal="left"/>
      <protection locked="0"/>
    </xf>
    <xf numFmtId="3" fontId="9" fillId="0" borderId="1" xfId="0" applyNumberFormat="1" applyFont="1" applyFill="1" applyBorder="1" applyAlignment="1" applyProtection="1">
      <alignment horizontal="right"/>
    </xf>
    <xf numFmtId="176" fontId="9" fillId="0" borderId="1" xfId="0" applyNumberFormat="1" applyFont="1" applyFill="1" applyBorder="1" applyAlignment="1" applyProtection="1">
      <alignment horizontal="right"/>
      <protection locked="0"/>
    </xf>
    <xf numFmtId="3" fontId="9" fillId="0" borderId="1" xfId="0" applyNumberFormat="1" applyFont="1" applyFill="1" applyBorder="1" applyAlignment="1" applyProtection="1">
      <protection locked="0"/>
    </xf>
    <xf numFmtId="38" fontId="9" fillId="0" borderId="1" xfId="0" applyNumberFormat="1" applyFont="1" applyFill="1" applyBorder="1" applyAlignment="1" applyProtection="1">
      <alignment horizontal="right"/>
      <protection locked="0"/>
    </xf>
    <xf numFmtId="38" fontId="9" fillId="0" borderId="1" xfId="0" applyNumberFormat="1" applyFont="1" applyFill="1" applyBorder="1" applyAlignment="1" applyProtection="1">
      <alignment horizontal="right"/>
    </xf>
    <xf numFmtId="49" fontId="9" fillId="0" borderId="1" xfId="0" applyNumberFormat="1" applyFont="1" applyFill="1" applyBorder="1" applyAlignment="1" applyProtection="1">
      <alignment horizontal="center"/>
      <protection locked="0"/>
    </xf>
    <xf numFmtId="178" fontId="14" fillId="0" borderId="1" xfId="0" applyNumberFormat="1" applyFont="1" applyFill="1" applyBorder="1" applyAlignment="1" applyProtection="1">
      <alignment horizontal="left" vertical="center" wrapText="1"/>
    </xf>
    <xf numFmtId="0" fontId="14" fillId="0" borderId="1" xfId="0" applyNumberFormat="1" applyFont="1" applyFill="1" applyBorder="1" applyAlignment="1" applyProtection="1">
      <alignment vertical="center" wrapText="1"/>
    </xf>
    <xf numFmtId="184" fontId="14" fillId="0" borderId="1" xfId="0" applyNumberFormat="1" applyFont="1" applyFill="1" applyBorder="1" applyAlignment="1" applyProtection="1">
      <alignment vertical="center" wrapText="1"/>
    </xf>
    <xf numFmtId="179" fontId="14" fillId="0" borderId="1" xfId="0" applyNumberFormat="1" applyFont="1" applyFill="1" applyBorder="1" applyAlignment="1" applyProtection="1">
      <alignment vertical="center" wrapText="1"/>
    </xf>
    <xf numFmtId="178" fontId="14" fillId="0" borderId="1" xfId="0" applyNumberFormat="1" applyFont="1" applyFill="1" applyBorder="1" applyAlignment="1" applyProtection="1">
      <alignment vertical="center" wrapText="1"/>
    </xf>
    <xf numFmtId="49" fontId="15" fillId="0" borderId="1" xfId="0" applyNumberFormat="1" applyFont="1" applyFill="1" applyBorder="1" applyAlignment="1" applyProtection="1">
      <alignment horizontal="left" vertical="center"/>
    </xf>
    <xf numFmtId="0" fontId="15" fillId="0" borderId="1" xfId="0" applyFont="1" applyFill="1" applyBorder="1" applyAlignment="1" applyProtection="1">
      <alignment vertical="center"/>
    </xf>
    <xf numFmtId="177" fontId="15" fillId="0" borderId="1" xfId="4" applyNumberFormat="1" applyFont="1" applyFill="1" applyBorder="1" applyAlignment="1" applyProtection="1">
      <alignment horizontal="right" vertical="center" shrinkToFit="1"/>
      <protection locked="0"/>
    </xf>
    <xf numFmtId="183" fontId="15" fillId="0" borderId="1" xfId="4" applyNumberFormat="1" applyFont="1" applyFill="1" applyBorder="1" applyAlignment="1" applyProtection="1">
      <alignment horizontal="right" vertical="center" shrinkToFit="1"/>
    </xf>
    <xf numFmtId="40" fontId="15" fillId="0" borderId="1" xfId="1" applyNumberFormat="1" applyFont="1" applyFill="1" applyBorder="1" applyAlignment="1" applyProtection="1">
      <alignment horizontal="right" vertical="center" shrinkToFit="1"/>
    </xf>
    <xf numFmtId="177" fontId="15" fillId="0" borderId="1" xfId="4" applyNumberFormat="1" applyFont="1" applyFill="1" applyBorder="1" applyAlignment="1" applyProtection="1">
      <alignment horizontal="right" vertical="center" shrinkToFit="1"/>
    </xf>
    <xf numFmtId="177" fontId="15" fillId="0" borderId="1" xfId="0" applyNumberFormat="1" applyFont="1" applyFill="1" applyBorder="1" applyAlignment="1" applyProtection="1">
      <alignment vertical="center"/>
      <protection locked="0"/>
    </xf>
    <xf numFmtId="177" fontId="15" fillId="0" borderId="1" xfId="4" applyNumberFormat="1" applyFont="1" applyFill="1" applyBorder="1" applyAlignment="1" applyProtection="1">
      <alignment vertical="center"/>
      <protection locked="0"/>
    </xf>
    <xf numFmtId="41" fontId="15" fillId="0" borderId="1" xfId="4" applyNumberFormat="1" applyFont="1" applyFill="1" applyBorder="1" applyAlignment="1" applyProtection="1">
      <alignment horizontal="right" vertical="center" shrinkToFit="1"/>
      <protection locked="0"/>
    </xf>
    <xf numFmtId="177" fontId="15" fillId="0" borderId="1" xfId="4" applyNumberFormat="1" applyFont="1" applyFill="1" applyBorder="1" applyAlignment="1" applyProtection="1">
      <alignment vertical="center" shrinkToFit="1"/>
      <protection locked="0"/>
    </xf>
    <xf numFmtId="177" fontId="15" fillId="0" borderId="1" xfId="4" applyNumberFormat="1" applyFont="1" applyFill="1" applyBorder="1" applyAlignment="1" applyProtection="1">
      <alignment horizontal="right" vertical="center"/>
      <protection locked="0"/>
    </xf>
    <xf numFmtId="0" fontId="15" fillId="0" borderId="1" xfId="4" applyFont="1" applyFill="1" applyBorder="1" applyAlignment="1" applyProtection="1">
      <alignment horizontal="right" vertical="center"/>
      <protection locked="0"/>
    </xf>
    <xf numFmtId="177" fontId="15" fillId="0" borderId="1" xfId="0" applyNumberFormat="1" applyFont="1" applyFill="1" applyBorder="1" applyAlignment="1" applyProtection="1">
      <alignment horizontal="right" vertical="center"/>
      <protection locked="0"/>
    </xf>
    <xf numFmtId="3" fontId="15" fillId="0" borderId="1" xfId="0" applyNumberFormat="1" applyFont="1" applyFill="1" applyBorder="1" applyAlignment="1" applyProtection="1">
      <alignment horizontal="right" vertical="center"/>
      <protection locked="0"/>
    </xf>
    <xf numFmtId="177" fontId="15" fillId="0" borderId="1" xfId="2" applyNumberFormat="1" applyFont="1" applyFill="1" applyBorder="1" applyAlignment="1" applyProtection="1">
      <alignment horizontal="right" vertical="center" shrinkToFit="1"/>
      <protection locked="0"/>
    </xf>
    <xf numFmtId="177" fontId="15" fillId="0" borderId="1" xfId="1" applyNumberFormat="1" applyFont="1" applyFill="1" applyBorder="1" applyAlignment="1" applyProtection="1">
      <alignment horizontal="right" vertical="center"/>
      <protection locked="0"/>
    </xf>
    <xf numFmtId="38" fontId="15" fillId="0" borderId="1" xfId="1" applyFont="1" applyFill="1" applyBorder="1" applyAlignment="1" applyProtection="1">
      <alignment horizontal="right" vertical="center"/>
      <protection locked="0"/>
    </xf>
    <xf numFmtId="177" fontId="15" fillId="0" borderId="1" xfId="1" applyNumberFormat="1" applyFont="1" applyFill="1" applyBorder="1" applyAlignment="1" applyProtection="1">
      <alignment horizontal="right" vertical="center" shrinkToFit="1"/>
      <protection locked="0"/>
    </xf>
    <xf numFmtId="0" fontId="15" fillId="0" borderId="1" xfId="0" applyFont="1" applyFill="1" applyBorder="1" applyAlignment="1" applyProtection="1">
      <alignment vertical="center"/>
      <protection locked="0"/>
    </xf>
    <xf numFmtId="0" fontId="9" fillId="0" borderId="1" xfId="0" applyFont="1" applyFill="1" applyBorder="1" applyAlignment="1" applyProtection="1">
      <alignment vertical="center"/>
      <protection locked="0"/>
    </xf>
    <xf numFmtId="177" fontId="15" fillId="0" borderId="1" xfId="0" applyNumberFormat="1" applyFont="1" applyFill="1" applyBorder="1" applyAlignment="1" applyProtection="1">
      <alignment horizontal="right" vertical="center"/>
    </xf>
    <xf numFmtId="4" fontId="15" fillId="0" borderId="1" xfId="0" applyNumberFormat="1" applyFont="1" applyFill="1" applyBorder="1" applyAlignment="1" applyProtection="1">
      <alignment horizontal="right" vertical="center"/>
    </xf>
    <xf numFmtId="40" fontId="15" fillId="0" borderId="1" xfId="1" applyNumberFormat="1" applyFont="1" applyFill="1" applyBorder="1" applyAlignment="1" applyProtection="1">
      <alignment horizontal="right" vertical="center"/>
    </xf>
    <xf numFmtId="3" fontId="15" fillId="0" borderId="1" xfId="0" applyNumberFormat="1" applyFont="1" applyFill="1" applyBorder="1" applyAlignment="1" applyProtection="1">
      <alignment horizontal="right" vertical="center"/>
    </xf>
    <xf numFmtId="3" fontId="15" fillId="0" borderId="1" xfId="0" applyNumberFormat="1" applyFont="1" applyFill="1" applyBorder="1" applyAlignment="1" applyProtection="1">
      <alignment vertical="center"/>
    </xf>
    <xf numFmtId="4" fontId="15" fillId="0" borderId="1" xfId="4" applyNumberFormat="1" applyFont="1" applyFill="1" applyBorder="1" applyAlignment="1" applyProtection="1">
      <alignment horizontal="right" vertical="center"/>
    </xf>
    <xf numFmtId="3" fontId="15" fillId="0" borderId="1" xfId="4" applyNumberFormat="1" applyFont="1" applyFill="1" applyBorder="1" applyAlignment="1" applyProtection="1">
      <alignment horizontal="right" vertical="center"/>
      <protection locked="0"/>
    </xf>
    <xf numFmtId="0" fontId="15" fillId="0" borderId="1" xfId="4" applyFont="1" applyFill="1" applyBorder="1" applyAlignment="1" applyProtection="1">
      <alignment horizontal="right" vertical="center"/>
    </xf>
    <xf numFmtId="38" fontId="15" fillId="0" borderId="1" xfId="0" applyNumberFormat="1" applyFont="1" applyFill="1" applyBorder="1" applyAlignment="1" applyProtection="1">
      <alignment horizontal="right" vertical="center"/>
      <protection locked="0"/>
    </xf>
    <xf numFmtId="38" fontId="15" fillId="0" borderId="1" xfId="0" applyNumberFormat="1" applyFont="1" applyFill="1" applyBorder="1" applyAlignment="1" applyProtection="1">
      <alignment vertical="center"/>
      <protection locked="0"/>
    </xf>
    <xf numFmtId="38" fontId="15" fillId="0" borderId="1" xfId="1" applyFont="1" applyFill="1" applyBorder="1" applyAlignment="1" applyProtection="1">
      <alignment vertical="center"/>
    </xf>
    <xf numFmtId="183" fontId="15" fillId="0" borderId="1" xfId="0" applyNumberFormat="1" applyFont="1" applyFill="1" applyBorder="1" applyAlignment="1" applyProtection="1">
      <alignment horizontal="right" vertical="center"/>
    </xf>
    <xf numFmtId="178" fontId="13" fillId="0" borderId="1" xfId="0" applyNumberFormat="1" applyFont="1" applyFill="1" applyBorder="1" applyAlignment="1" applyProtection="1">
      <alignment horizontal="left" vertical="center" wrapText="1"/>
    </xf>
    <xf numFmtId="0" fontId="13" fillId="0" borderId="1" xfId="0" applyNumberFormat="1" applyFont="1" applyFill="1" applyBorder="1" applyAlignment="1" applyProtection="1">
      <alignment vertical="center" wrapText="1"/>
    </xf>
    <xf numFmtId="184" fontId="13" fillId="0" borderId="1" xfId="0" applyNumberFormat="1" applyFont="1" applyFill="1" applyBorder="1" applyAlignment="1" applyProtection="1">
      <alignment vertical="center" wrapText="1"/>
    </xf>
    <xf numFmtId="179" fontId="13" fillId="0" borderId="1" xfId="0" applyNumberFormat="1" applyFont="1" applyFill="1" applyBorder="1" applyAlignment="1" applyProtection="1">
      <alignment vertical="center" wrapText="1"/>
    </xf>
    <xf numFmtId="40" fontId="13" fillId="0" borderId="1" xfId="1" applyNumberFormat="1" applyFont="1" applyFill="1" applyBorder="1" applyAlignment="1" applyProtection="1">
      <alignment vertical="center" wrapText="1"/>
    </xf>
    <xf numFmtId="178" fontId="13" fillId="0" borderId="1" xfId="0" applyNumberFormat="1" applyFont="1" applyFill="1" applyBorder="1" applyAlignment="1" applyProtection="1">
      <alignment vertical="center" wrapText="1"/>
    </xf>
    <xf numFmtId="0" fontId="17" fillId="0" borderId="1" xfId="0" applyFont="1" applyFill="1" applyBorder="1" applyAlignment="1" applyProtection="1">
      <alignment vertical="center"/>
      <protection locked="0"/>
    </xf>
    <xf numFmtId="49" fontId="17" fillId="0" borderId="1" xfId="0" applyNumberFormat="1" applyFont="1" applyFill="1" applyBorder="1" applyAlignment="1" applyProtection="1">
      <alignment horizontal="left" vertical="center"/>
    </xf>
    <xf numFmtId="0" fontId="17" fillId="0" borderId="1" xfId="0" applyFont="1" applyFill="1" applyBorder="1" applyAlignment="1" applyProtection="1">
      <alignment vertical="center"/>
    </xf>
    <xf numFmtId="3" fontId="17" fillId="0" borderId="1" xfId="0" applyNumberFormat="1" applyFont="1" applyFill="1" applyBorder="1" applyAlignment="1" applyProtection="1">
      <alignment vertical="center"/>
    </xf>
    <xf numFmtId="38" fontId="17" fillId="0" borderId="1" xfId="1" applyFont="1" applyFill="1" applyBorder="1" applyAlignment="1" applyProtection="1">
      <alignment vertical="center"/>
    </xf>
    <xf numFmtId="177" fontId="20" fillId="0" borderId="1" xfId="4" applyNumberFormat="1" applyFont="1" applyFill="1" applyBorder="1" applyAlignment="1" applyProtection="1">
      <alignment horizontal="right" vertical="center" shrinkToFit="1"/>
      <protection locked="0"/>
    </xf>
    <xf numFmtId="177" fontId="17" fillId="0" borderId="1" xfId="4" applyNumberFormat="1" applyFont="1" applyFill="1" applyBorder="1" applyAlignment="1" applyProtection="1">
      <alignment horizontal="right" vertical="center" shrinkToFit="1"/>
    </xf>
    <xf numFmtId="177" fontId="17" fillId="0" borderId="1" xfId="4" applyNumberFormat="1" applyFont="1" applyFill="1" applyBorder="1" applyAlignment="1" applyProtection="1">
      <alignment horizontal="right" vertical="center" shrinkToFit="1"/>
      <protection locked="0"/>
    </xf>
    <xf numFmtId="4" fontId="17" fillId="0" borderId="1" xfId="0" applyNumberFormat="1" applyFont="1" applyFill="1" applyBorder="1" applyAlignment="1" applyProtection="1">
      <alignment horizontal="right" vertical="center"/>
    </xf>
    <xf numFmtId="40" fontId="17" fillId="0" borderId="1" xfId="1" applyNumberFormat="1" applyFont="1" applyFill="1" applyBorder="1" applyAlignment="1" applyProtection="1">
      <alignment horizontal="right" vertical="center"/>
    </xf>
    <xf numFmtId="177" fontId="17" fillId="0" borderId="1" xfId="4" applyNumberFormat="1" applyFont="1" applyFill="1" applyBorder="1" applyAlignment="1" applyProtection="1">
      <alignment vertical="center" shrinkToFit="1"/>
      <protection locked="0"/>
    </xf>
    <xf numFmtId="177" fontId="17" fillId="0" borderId="1" xfId="0" applyNumberFormat="1" applyFont="1" applyFill="1" applyBorder="1" applyAlignment="1" applyProtection="1">
      <alignment vertical="center"/>
      <protection locked="0"/>
    </xf>
    <xf numFmtId="177" fontId="17" fillId="0" borderId="1" xfId="0" applyNumberFormat="1" applyFont="1" applyFill="1" applyBorder="1" applyAlignment="1" applyProtection="1">
      <alignment horizontal="right" vertical="center"/>
    </xf>
    <xf numFmtId="3" fontId="17" fillId="0" borderId="1" xfId="0" applyNumberFormat="1" applyFont="1" applyFill="1" applyBorder="1" applyAlignment="1" applyProtection="1">
      <alignment horizontal="right" vertical="center"/>
    </xf>
    <xf numFmtId="0" fontId="0" fillId="0" borderId="1" xfId="0" applyFill="1" applyBorder="1" applyAlignment="1"/>
    <xf numFmtId="176" fontId="3" fillId="0" borderId="1" xfId="1" applyNumberFormat="1" applyFont="1" applyFill="1" applyBorder="1" applyAlignment="1"/>
    <xf numFmtId="2" fontId="3" fillId="0" borderId="1" xfId="0" applyNumberFormat="1" applyFont="1" applyFill="1" applyBorder="1" applyAlignment="1"/>
    <xf numFmtId="2" fontId="0" fillId="0" borderId="1" xfId="0" applyNumberFormat="1" applyFill="1" applyBorder="1" applyAlignment="1"/>
    <xf numFmtId="2" fontId="0" fillId="0" borderId="0" xfId="0" applyNumberFormat="1" applyFill="1" applyAlignment="1"/>
    <xf numFmtId="0" fontId="22" fillId="0" borderId="0" xfId="0" applyFont="1" applyFill="1" applyAlignment="1"/>
    <xf numFmtId="0" fontId="3" fillId="0" borderId="1" xfId="0" applyFont="1" applyFill="1" applyBorder="1" applyAlignment="1">
      <alignment horizontal="left"/>
    </xf>
    <xf numFmtId="49" fontId="9" fillId="0" borderId="1" xfId="3" applyNumberFormat="1" applyFont="1" applyFill="1" applyBorder="1" applyAlignment="1">
      <alignment horizontal="left"/>
    </xf>
    <xf numFmtId="49" fontId="9" fillId="0" borderId="1" xfId="3" applyNumberFormat="1" applyFont="1" applyFill="1" applyBorder="1" applyAlignment="1"/>
    <xf numFmtId="182" fontId="10" fillId="0" borderId="1" xfId="1" applyNumberFormat="1" applyFont="1" applyFill="1" applyBorder="1" applyAlignment="1"/>
    <xf numFmtId="177" fontId="10" fillId="0" borderId="1" xfId="1" applyNumberFormat="1" applyFont="1" applyFill="1" applyBorder="1" applyAlignment="1"/>
    <xf numFmtId="177" fontId="10" fillId="0" borderId="1" xfId="1" applyNumberFormat="1" applyFont="1" applyFill="1" applyBorder="1" applyAlignment="1" applyProtection="1">
      <alignment horizontal="right"/>
      <protection locked="0"/>
    </xf>
    <xf numFmtId="177" fontId="10" fillId="0" borderId="1" xfId="0" applyNumberFormat="1" applyFont="1" applyFill="1" applyBorder="1" applyAlignment="1"/>
    <xf numFmtId="183" fontId="10" fillId="0" borderId="1" xfId="1" applyNumberFormat="1" applyFont="1" applyFill="1" applyBorder="1" applyAlignment="1"/>
    <xf numFmtId="0" fontId="8" fillId="0" borderId="0" xfId="0" applyFont="1" applyFill="1" applyAlignment="1" applyProtection="1">
      <protection locked="0"/>
    </xf>
    <xf numFmtId="0" fontId="8" fillId="0" borderId="1" xfId="0" applyFont="1" applyFill="1" applyBorder="1" applyAlignment="1" applyProtection="1">
      <protection locked="0"/>
    </xf>
    <xf numFmtId="0" fontId="25" fillId="0" borderId="0" xfId="0" applyFont="1" applyFill="1" applyAlignment="1"/>
    <xf numFmtId="0" fontId="10" fillId="0" borderId="1" xfId="0" applyFont="1" applyFill="1" applyBorder="1" applyAlignment="1"/>
    <xf numFmtId="177" fontId="10" fillId="0" borderId="1" xfId="1" applyNumberFormat="1" applyFont="1" applyFill="1" applyBorder="1" applyAlignment="1">
      <alignment horizontal="right"/>
    </xf>
    <xf numFmtId="182" fontId="10" fillId="0" borderId="1" xfId="1" applyNumberFormat="1" applyFont="1" applyFill="1" applyBorder="1" applyAlignment="1">
      <alignment horizontal="right"/>
    </xf>
    <xf numFmtId="0" fontId="11" fillId="0" borderId="0" xfId="0" applyFont="1" applyFill="1" applyAlignment="1" applyProtection="1">
      <protection locked="0"/>
    </xf>
    <xf numFmtId="0" fontId="11" fillId="0" borderId="1" xfId="0" applyFont="1" applyFill="1" applyBorder="1" applyAlignment="1" applyProtection="1">
      <protection locked="0"/>
    </xf>
    <xf numFmtId="49" fontId="9" fillId="0" borderId="1" xfId="3" applyNumberFormat="1" applyFont="1" applyFill="1" applyBorder="1" applyAlignment="1">
      <alignment horizontal="center"/>
    </xf>
    <xf numFmtId="0" fontId="0" fillId="0" borderId="1" xfId="0" applyFill="1" applyBorder="1" applyAlignment="1">
      <alignment vertical="center"/>
    </xf>
    <xf numFmtId="0" fontId="0" fillId="0" borderId="0" xfId="0" applyFill="1" applyAlignment="1">
      <alignment vertical="center"/>
    </xf>
    <xf numFmtId="0" fontId="17" fillId="0" borderId="1" xfId="0" applyFont="1" applyFill="1" applyBorder="1" applyAlignment="1">
      <alignment vertical="center"/>
    </xf>
    <xf numFmtId="0" fontId="16" fillId="0" borderId="0" xfId="0" applyFont="1" applyFill="1" applyAlignment="1" applyProtection="1">
      <protection locked="0"/>
    </xf>
    <xf numFmtId="0" fontId="16" fillId="0" borderId="1" xfId="0" applyFont="1" applyFill="1" applyBorder="1" applyAlignment="1" applyProtection="1">
      <protection locked="0"/>
    </xf>
    <xf numFmtId="0" fontId="0" fillId="0" borderId="1" xfId="0" applyFill="1" applyBorder="1" applyAlignment="1">
      <alignment vertical="top" wrapText="1"/>
    </xf>
    <xf numFmtId="0" fontId="3" fillId="0" borderId="1" xfId="0" applyFont="1" applyFill="1" applyBorder="1" applyAlignment="1">
      <alignment vertical="top" wrapText="1"/>
    </xf>
    <xf numFmtId="0" fontId="3" fillId="0" borderId="1" xfId="0" applyFont="1" applyFill="1" applyBorder="1" applyAlignment="1">
      <alignment horizontal="left" vertical="top" wrapText="1"/>
    </xf>
    <xf numFmtId="0" fontId="3" fillId="0" borderId="1" xfId="0" applyFont="1" applyFill="1" applyBorder="1" applyAlignment="1">
      <alignment horizontal="right" vertical="top" wrapText="1"/>
    </xf>
    <xf numFmtId="0" fontId="6" fillId="0" borderId="1" xfId="0" applyFont="1" applyFill="1" applyBorder="1" applyAlignment="1">
      <alignment vertical="top" wrapText="1"/>
    </xf>
    <xf numFmtId="0" fontId="3" fillId="0" borderId="1" xfId="0" applyFont="1" applyFill="1" applyBorder="1" applyAlignment="1">
      <alignment horizontal="center" vertical="top" wrapText="1"/>
    </xf>
    <xf numFmtId="0" fontId="6" fillId="0" borderId="1" xfId="0" applyFont="1" applyFill="1" applyBorder="1" applyAlignment="1">
      <alignment horizontal="left" vertical="top" wrapText="1"/>
    </xf>
    <xf numFmtId="0" fontId="6" fillId="0" borderId="1" xfId="0" applyFont="1" applyFill="1" applyBorder="1" applyAlignment="1">
      <alignment vertical="top"/>
    </xf>
    <xf numFmtId="0" fontId="0" fillId="0" borderId="0" xfId="0" applyFill="1" applyAlignment="1">
      <alignment vertical="top" wrapText="1"/>
    </xf>
    <xf numFmtId="0" fontId="28" fillId="0" borderId="0" xfId="0" applyFont="1">
      <alignment vertical="center"/>
    </xf>
    <xf numFmtId="0" fontId="29" fillId="0" borderId="0" xfId="0" applyFont="1">
      <alignment vertical="center"/>
    </xf>
    <xf numFmtId="0" fontId="30" fillId="0" borderId="0" xfId="0" applyFont="1">
      <alignment vertical="center"/>
    </xf>
    <xf numFmtId="0" fontId="31" fillId="0" borderId="0" xfId="0" applyFont="1">
      <alignment vertical="center"/>
    </xf>
    <xf numFmtId="0" fontId="32" fillId="0" borderId="0" xfId="0" applyFont="1">
      <alignment vertical="center"/>
    </xf>
  </cellXfs>
  <cellStyles count="6">
    <cellStyle name="パーセント" xfId="2" builtinId="5"/>
    <cellStyle name="桁区切り" xfId="1" builtinId="6"/>
    <cellStyle name="標準" xfId="0" builtinId="0"/>
    <cellStyle name="標準_13交付決定（提出）" xfId="5"/>
    <cellStyle name="標準_Sheet1" xfId="4"/>
    <cellStyle name="標準_確定" xfId="3"/>
  </cellStyles>
  <dxfs count="0"/>
  <tableStyles count="0" defaultTableStyle="TableStyleMedium2" defaultPivotStyle="PivotStyleLight16"/>
  <colors>
    <mruColors>
      <color rgb="FFFFFFCC"/>
      <color rgb="FFFF99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7/relationships/slicerCache" Target="slicerCaches/slicerCache1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4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microsoft.com/office/2007/relationships/slicerCache" Target="slicerCaches/slicerCache3.xml"/><Relationship Id="rId4" Type="http://schemas.openxmlformats.org/officeDocument/2006/relationships/worksheet" Target="worksheets/sheet4.xml"/><Relationship Id="rId9" Type="http://schemas.microsoft.com/office/2007/relationships/slicerCache" Target="slicerCaches/slicerCache2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[乳健う蝕データH14～25【DWH】３歳.xlsx]う蝕有病者率・自治体ﾗﾝﾝｷﾝｸﾞ・3y!ﾋﾟﾎﾞｯﾄﾃｰﾌﾞﾙ1</c:name>
    <c:fmtId val="1"/>
  </c:pivotSource>
  <c:chart>
    <c:autoTitleDeleted val="0"/>
    <c:pivotFmts>
      <c:pivotFmt>
        <c:idx val="0"/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4.4471692802844534E-2"/>
          <c:y val="0.21208142073508024"/>
          <c:w val="0.89236314501658509"/>
          <c:h val="0.512120538841796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う蝕有病者率・自治体ﾗﾝﾝｷﾝｸﾞ・3y!$B$3:$B$4</c:f>
              <c:strCache>
                <c:ptCount val="1"/>
                <c:pt idx="0">
                  <c:v>2002</c:v>
                </c:pt>
              </c:strCache>
            </c:strRef>
          </c:tx>
          <c:invertIfNegative val="0"/>
          <c:cat>
            <c:strRef>
              <c:f>う蝕有病者率・自治体ﾗﾝﾝｷﾝｸﾞ・3y!$A$5:$A$99</c:f>
              <c:strCache>
                <c:ptCount val="95"/>
                <c:pt idx="0">
                  <c:v>品川区</c:v>
                </c:pt>
                <c:pt idx="1">
                  <c:v>中央区</c:v>
                </c:pt>
                <c:pt idx="2">
                  <c:v>世田谷区</c:v>
                </c:pt>
                <c:pt idx="3">
                  <c:v>川崎市</c:v>
                </c:pt>
                <c:pt idx="4">
                  <c:v>港区</c:v>
                </c:pt>
                <c:pt idx="5">
                  <c:v>岐阜市</c:v>
                </c:pt>
                <c:pt idx="6">
                  <c:v>名古屋市</c:v>
                </c:pt>
                <c:pt idx="7">
                  <c:v>千代田区</c:v>
                </c:pt>
                <c:pt idx="8">
                  <c:v>北区</c:v>
                </c:pt>
                <c:pt idx="9">
                  <c:v>文京区</c:v>
                </c:pt>
                <c:pt idx="10">
                  <c:v>江東区</c:v>
                </c:pt>
                <c:pt idx="11">
                  <c:v>墨田区</c:v>
                </c:pt>
                <c:pt idx="12">
                  <c:v>荒川区</c:v>
                </c:pt>
                <c:pt idx="13">
                  <c:v>杉並区</c:v>
                </c:pt>
                <c:pt idx="14">
                  <c:v>豊島区</c:v>
                </c:pt>
                <c:pt idx="15">
                  <c:v>目黒区</c:v>
                </c:pt>
                <c:pt idx="16">
                  <c:v>金沢市</c:v>
                </c:pt>
                <c:pt idx="17">
                  <c:v>浜松市</c:v>
                </c:pt>
                <c:pt idx="18">
                  <c:v>船橋市</c:v>
                </c:pt>
                <c:pt idx="19">
                  <c:v>渋谷区</c:v>
                </c:pt>
                <c:pt idx="20">
                  <c:v>豊田市</c:v>
                </c:pt>
                <c:pt idx="21">
                  <c:v>西宮市</c:v>
                </c:pt>
                <c:pt idx="22">
                  <c:v>練馬区</c:v>
                </c:pt>
                <c:pt idx="23">
                  <c:v>町田市</c:v>
                </c:pt>
                <c:pt idx="24">
                  <c:v>板橋区</c:v>
                </c:pt>
                <c:pt idx="25">
                  <c:v>新潟市</c:v>
                </c:pt>
                <c:pt idx="26">
                  <c:v>広島市</c:v>
                </c:pt>
                <c:pt idx="27">
                  <c:v>横浜市</c:v>
                </c:pt>
                <c:pt idx="28">
                  <c:v>神戸市</c:v>
                </c:pt>
                <c:pt idx="29">
                  <c:v>静岡市</c:v>
                </c:pt>
                <c:pt idx="30">
                  <c:v>四日市市</c:v>
                </c:pt>
                <c:pt idx="31">
                  <c:v>中野区</c:v>
                </c:pt>
                <c:pt idx="32">
                  <c:v>京都市</c:v>
                </c:pt>
                <c:pt idx="33">
                  <c:v>藤沢市</c:v>
                </c:pt>
                <c:pt idx="34">
                  <c:v>江戸川区</c:v>
                </c:pt>
                <c:pt idx="35">
                  <c:v>八王子市</c:v>
                </c:pt>
                <c:pt idx="36">
                  <c:v>尼崎市</c:v>
                </c:pt>
                <c:pt idx="37">
                  <c:v>長野市</c:v>
                </c:pt>
                <c:pt idx="38">
                  <c:v>大田区</c:v>
                </c:pt>
                <c:pt idx="39">
                  <c:v>高崎市</c:v>
                </c:pt>
                <c:pt idx="40">
                  <c:v>枚方市</c:v>
                </c:pt>
                <c:pt idx="41">
                  <c:v>福山市</c:v>
                </c:pt>
                <c:pt idx="42">
                  <c:v>川越市</c:v>
                </c:pt>
                <c:pt idx="43">
                  <c:v>新宿区</c:v>
                </c:pt>
                <c:pt idx="44">
                  <c:v>台東区</c:v>
                </c:pt>
                <c:pt idx="45">
                  <c:v>高知市</c:v>
                </c:pt>
                <c:pt idx="46">
                  <c:v>葛飾区</c:v>
                </c:pt>
                <c:pt idx="47">
                  <c:v>さいたま市</c:v>
                </c:pt>
                <c:pt idx="48">
                  <c:v>旭川市</c:v>
                </c:pt>
                <c:pt idx="49">
                  <c:v>小計</c:v>
                </c:pt>
                <c:pt idx="50">
                  <c:v>宇都宮市</c:v>
                </c:pt>
                <c:pt idx="51">
                  <c:v>高槻市</c:v>
                </c:pt>
                <c:pt idx="52">
                  <c:v>足立区</c:v>
                </c:pt>
                <c:pt idx="53">
                  <c:v>福岡市</c:v>
                </c:pt>
                <c:pt idx="54">
                  <c:v>豊中市</c:v>
                </c:pt>
                <c:pt idx="55">
                  <c:v>前橋市</c:v>
                </c:pt>
                <c:pt idx="56">
                  <c:v>相模原市</c:v>
                </c:pt>
                <c:pt idx="57">
                  <c:v>姫路市</c:v>
                </c:pt>
                <c:pt idx="58">
                  <c:v>柏市</c:v>
                </c:pt>
                <c:pt idx="59">
                  <c:v>大津市</c:v>
                </c:pt>
                <c:pt idx="60">
                  <c:v>倉敷市</c:v>
                </c:pt>
                <c:pt idx="61">
                  <c:v>岡崎市</c:v>
                </c:pt>
                <c:pt idx="62">
                  <c:v>札幌市</c:v>
                </c:pt>
                <c:pt idx="63">
                  <c:v>大阪市</c:v>
                </c:pt>
                <c:pt idx="64">
                  <c:v>久留米市</c:v>
                </c:pt>
                <c:pt idx="65">
                  <c:v>千葉市</c:v>
                </c:pt>
                <c:pt idx="66">
                  <c:v>岡山市</c:v>
                </c:pt>
                <c:pt idx="67">
                  <c:v>下関市</c:v>
                </c:pt>
                <c:pt idx="68">
                  <c:v>堺市</c:v>
                </c:pt>
                <c:pt idx="69">
                  <c:v>奈良市</c:v>
                </c:pt>
                <c:pt idx="70">
                  <c:v>東大阪市</c:v>
                </c:pt>
                <c:pt idx="71">
                  <c:v>宮崎市</c:v>
                </c:pt>
                <c:pt idx="72">
                  <c:v>大分市</c:v>
                </c:pt>
                <c:pt idx="73">
                  <c:v>鹿児島市</c:v>
                </c:pt>
                <c:pt idx="74">
                  <c:v>呉市</c:v>
                </c:pt>
                <c:pt idx="75">
                  <c:v>盛岡市</c:v>
                </c:pt>
                <c:pt idx="76">
                  <c:v>小樽市</c:v>
                </c:pt>
                <c:pt idx="77">
                  <c:v>豊橋市</c:v>
                </c:pt>
                <c:pt idx="78">
                  <c:v>富山市</c:v>
                </c:pt>
                <c:pt idx="79">
                  <c:v>佐世保市</c:v>
                </c:pt>
                <c:pt idx="80">
                  <c:v>松山市</c:v>
                </c:pt>
                <c:pt idx="81">
                  <c:v>横須賀市</c:v>
                </c:pt>
                <c:pt idx="82">
                  <c:v>函館市</c:v>
                </c:pt>
                <c:pt idx="83">
                  <c:v>仙台市</c:v>
                </c:pt>
                <c:pt idx="84">
                  <c:v>高松市</c:v>
                </c:pt>
                <c:pt idx="85">
                  <c:v>青森市</c:v>
                </c:pt>
                <c:pt idx="86">
                  <c:v>大牟田市</c:v>
                </c:pt>
                <c:pt idx="87">
                  <c:v>いわき市</c:v>
                </c:pt>
                <c:pt idx="88">
                  <c:v>長崎市</c:v>
                </c:pt>
                <c:pt idx="89">
                  <c:v>和歌山市</c:v>
                </c:pt>
                <c:pt idx="90">
                  <c:v>秋田市</c:v>
                </c:pt>
                <c:pt idx="91">
                  <c:v>郡山市</c:v>
                </c:pt>
                <c:pt idx="92">
                  <c:v>熊本市</c:v>
                </c:pt>
                <c:pt idx="93">
                  <c:v>北九州市</c:v>
                </c:pt>
                <c:pt idx="94">
                  <c:v>那覇市</c:v>
                </c:pt>
              </c:strCache>
            </c:strRef>
          </c:cat>
          <c:val>
            <c:numRef>
              <c:f>う蝕有病者率・自治体ﾗﾝﾝｷﾝｸﾞ・3y!$B$5:$B$99</c:f>
              <c:numCache>
                <c:formatCode>0.0_ </c:formatCode>
                <c:ptCount val="95"/>
                <c:pt idx="0">
                  <c:v>19.860627177700348</c:v>
                </c:pt>
                <c:pt idx="1">
                  <c:v>19.262295081967213</c:v>
                </c:pt>
                <c:pt idx="2">
                  <c:v>20.608899297423889</c:v>
                </c:pt>
                <c:pt idx="3">
                  <c:v>18.251859723698193</c:v>
                </c:pt>
                <c:pt idx="4">
                  <c:v>16.793893129770993</c:v>
                </c:pt>
                <c:pt idx="5">
                  <c:v>17.632381480454669</c:v>
                </c:pt>
                <c:pt idx="6">
                  <c:v>19.969370453426681</c:v>
                </c:pt>
                <c:pt idx="7">
                  <c:v>19.196428571428573</c:v>
                </c:pt>
                <c:pt idx="8">
                  <c:v>22.33211868818324</c:v>
                </c:pt>
                <c:pt idx="9">
                  <c:v>19.067357512953368</c:v>
                </c:pt>
                <c:pt idx="10">
                  <c:v>22.471496873850679</c:v>
                </c:pt>
                <c:pt idx="11">
                  <c:v>24.552429667519181</c:v>
                </c:pt>
                <c:pt idx="12">
                  <c:v>20.722891566265062</c:v>
                </c:pt>
                <c:pt idx="13">
                  <c:v>20</c:v>
                </c:pt>
                <c:pt idx="14">
                  <c:v>22.650602409638555</c:v>
                </c:pt>
                <c:pt idx="15">
                  <c:v>21.660079051383399</c:v>
                </c:pt>
                <c:pt idx="16">
                  <c:v>25.490659730432725</c:v>
                </c:pt>
                <c:pt idx="17">
                  <c:v>21.113501882732653</c:v>
                </c:pt>
                <c:pt idx="19">
                  <c:v>24.232081911262799</c:v>
                </c:pt>
                <c:pt idx="20">
                  <c:v>24.886394012296179</c:v>
                </c:pt>
                <c:pt idx="21">
                  <c:v>22.135785007072137</c:v>
                </c:pt>
                <c:pt idx="22">
                  <c:v>20.872103630724322</c:v>
                </c:pt>
                <c:pt idx="24">
                  <c:v>25.053361792956242</c:v>
                </c:pt>
                <c:pt idx="25">
                  <c:v>28.214531285812516</c:v>
                </c:pt>
                <c:pt idx="26">
                  <c:v>26.76154923005133</c:v>
                </c:pt>
                <c:pt idx="27">
                  <c:v>22.047728523783309</c:v>
                </c:pt>
                <c:pt idx="28">
                  <c:v>21.735755317497283</c:v>
                </c:pt>
                <c:pt idx="29">
                  <c:v>23.692851730234906</c:v>
                </c:pt>
                <c:pt idx="31">
                  <c:v>15.550755939524837</c:v>
                </c:pt>
                <c:pt idx="32">
                  <c:v>24.566286297430189</c:v>
                </c:pt>
                <c:pt idx="34">
                  <c:v>23.522057510269693</c:v>
                </c:pt>
                <c:pt idx="36">
                  <c:v>21.724407397759833</c:v>
                </c:pt>
                <c:pt idx="37">
                  <c:v>31.10105580693816</c:v>
                </c:pt>
                <c:pt idx="38">
                  <c:v>23.931064572425829</c:v>
                </c:pt>
                <c:pt idx="41">
                  <c:v>24.892948900942049</c:v>
                </c:pt>
                <c:pt idx="43">
                  <c:v>21.511627906976745</c:v>
                </c:pt>
                <c:pt idx="44">
                  <c:v>30.23516237402016</c:v>
                </c:pt>
                <c:pt idx="45">
                  <c:v>29.401170643854119</c:v>
                </c:pt>
                <c:pt idx="46">
                  <c:v>27.19640179910045</c:v>
                </c:pt>
                <c:pt idx="47">
                  <c:v>34.923588039867113</c:v>
                </c:pt>
                <c:pt idx="48">
                  <c:v>33.019607843137258</c:v>
                </c:pt>
                <c:pt idx="49">
                  <c:v>27.983550662105529</c:v>
                </c:pt>
                <c:pt idx="50">
                  <c:v>28.363549618320612</c:v>
                </c:pt>
                <c:pt idx="52">
                  <c:v>30.863239573229873</c:v>
                </c:pt>
                <c:pt idx="53">
                  <c:v>29.913941480206539</c:v>
                </c:pt>
                <c:pt idx="56">
                  <c:v>30.386029411764703</c:v>
                </c:pt>
                <c:pt idx="57">
                  <c:v>23.310944290794154</c:v>
                </c:pt>
                <c:pt idx="60">
                  <c:v>35.074626865671647</c:v>
                </c:pt>
                <c:pt idx="62">
                  <c:v>28.128135854882284</c:v>
                </c:pt>
                <c:pt idx="63">
                  <c:v>31.79339860467843</c:v>
                </c:pt>
                <c:pt idx="65">
                  <c:v>35.037517486964262</c:v>
                </c:pt>
                <c:pt idx="66">
                  <c:v>28.694673668417103</c:v>
                </c:pt>
                <c:pt idx="67">
                  <c:v>32.702915681639084</c:v>
                </c:pt>
                <c:pt idx="68">
                  <c:v>34.400116907788977</c:v>
                </c:pt>
                <c:pt idx="69">
                  <c:v>30.003567606136283</c:v>
                </c:pt>
                <c:pt idx="70">
                  <c:v>31.655725747629464</c:v>
                </c:pt>
                <c:pt idx="71">
                  <c:v>45.464725643896976</c:v>
                </c:pt>
                <c:pt idx="72">
                  <c:v>37.490007993605118</c:v>
                </c:pt>
                <c:pt idx="73">
                  <c:v>35.454943132108482</c:v>
                </c:pt>
                <c:pt idx="74">
                  <c:v>37.885462555066077</c:v>
                </c:pt>
                <c:pt idx="76">
                  <c:v>35.738068812430633</c:v>
                </c:pt>
                <c:pt idx="77">
                  <c:v>32.628650904033378</c:v>
                </c:pt>
                <c:pt idx="78">
                  <c:v>40.628549791745549</c:v>
                </c:pt>
                <c:pt idx="79">
                  <c:v>40.247383444338723</c:v>
                </c:pt>
                <c:pt idx="80">
                  <c:v>29.289325007433835</c:v>
                </c:pt>
                <c:pt idx="81">
                  <c:v>36.373687119955775</c:v>
                </c:pt>
                <c:pt idx="82">
                  <c:v>36.702127659574465</c:v>
                </c:pt>
                <c:pt idx="83">
                  <c:v>43.28375966686496</c:v>
                </c:pt>
                <c:pt idx="84">
                  <c:v>40.273396424815985</c:v>
                </c:pt>
                <c:pt idx="86">
                  <c:v>37.941176470588232</c:v>
                </c:pt>
                <c:pt idx="87">
                  <c:v>41.064516129032256</c:v>
                </c:pt>
                <c:pt idx="88">
                  <c:v>37.551148882593644</c:v>
                </c:pt>
                <c:pt idx="89">
                  <c:v>37.037037037037038</c:v>
                </c:pt>
                <c:pt idx="90">
                  <c:v>41.972920696324948</c:v>
                </c:pt>
                <c:pt idx="91">
                  <c:v>38.071225969114401</c:v>
                </c:pt>
                <c:pt idx="92">
                  <c:v>33.948397185301019</c:v>
                </c:pt>
                <c:pt idx="93">
                  <c:v>34.937113196246756</c:v>
                </c:pt>
              </c:numCache>
            </c:numRef>
          </c:val>
        </c:ser>
        <c:ser>
          <c:idx val="1"/>
          <c:order val="1"/>
          <c:tx>
            <c:strRef>
              <c:f>う蝕有病者率・自治体ﾗﾝﾝｷﾝｸﾞ・3y!$C$3:$C$4</c:f>
              <c:strCache>
                <c:ptCount val="1"/>
                <c:pt idx="0">
                  <c:v>2013</c:v>
                </c:pt>
              </c:strCache>
            </c:strRef>
          </c:tx>
          <c:invertIfNegative val="0"/>
          <c:cat>
            <c:strRef>
              <c:f>う蝕有病者率・自治体ﾗﾝﾝｷﾝｸﾞ・3y!$A$5:$A$99</c:f>
              <c:strCache>
                <c:ptCount val="95"/>
                <c:pt idx="0">
                  <c:v>品川区</c:v>
                </c:pt>
                <c:pt idx="1">
                  <c:v>中央区</c:v>
                </c:pt>
                <c:pt idx="2">
                  <c:v>世田谷区</c:v>
                </c:pt>
                <c:pt idx="3">
                  <c:v>川崎市</c:v>
                </c:pt>
                <c:pt idx="4">
                  <c:v>港区</c:v>
                </c:pt>
                <c:pt idx="5">
                  <c:v>岐阜市</c:v>
                </c:pt>
                <c:pt idx="6">
                  <c:v>名古屋市</c:v>
                </c:pt>
                <c:pt idx="7">
                  <c:v>千代田区</c:v>
                </c:pt>
                <c:pt idx="8">
                  <c:v>北区</c:v>
                </c:pt>
                <c:pt idx="9">
                  <c:v>文京区</c:v>
                </c:pt>
                <c:pt idx="10">
                  <c:v>江東区</c:v>
                </c:pt>
                <c:pt idx="11">
                  <c:v>墨田区</c:v>
                </c:pt>
                <c:pt idx="12">
                  <c:v>荒川区</c:v>
                </c:pt>
                <c:pt idx="13">
                  <c:v>杉並区</c:v>
                </c:pt>
                <c:pt idx="14">
                  <c:v>豊島区</c:v>
                </c:pt>
                <c:pt idx="15">
                  <c:v>目黒区</c:v>
                </c:pt>
                <c:pt idx="16">
                  <c:v>金沢市</c:v>
                </c:pt>
                <c:pt idx="17">
                  <c:v>浜松市</c:v>
                </c:pt>
                <c:pt idx="18">
                  <c:v>船橋市</c:v>
                </c:pt>
                <c:pt idx="19">
                  <c:v>渋谷区</c:v>
                </c:pt>
                <c:pt idx="20">
                  <c:v>豊田市</c:v>
                </c:pt>
                <c:pt idx="21">
                  <c:v>西宮市</c:v>
                </c:pt>
                <c:pt idx="22">
                  <c:v>練馬区</c:v>
                </c:pt>
                <c:pt idx="23">
                  <c:v>町田市</c:v>
                </c:pt>
                <c:pt idx="24">
                  <c:v>板橋区</c:v>
                </c:pt>
                <c:pt idx="25">
                  <c:v>新潟市</c:v>
                </c:pt>
                <c:pt idx="26">
                  <c:v>広島市</c:v>
                </c:pt>
                <c:pt idx="27">
                  <c:v>横浜市</c:v>
                </c:pt>
                <c:pt idx="28">
                  <c:v>神戸市</c:v>
                </c:pt>
                <c:pt idx="29">
                  <c:v>静岡市</c:v>
                </c:pt>
                <c:pt idx="30">
                  <c:v>四日市市</c:v>
                </c:pt>
                <c:pt idx="31">
                  <c:v>中野区</c:v>
                </c:pt>
                <c:pt idx="32">
                  <c:v>京都市</c:v>
                </c:pt>
                <c:pt idx="33">
                  <c:v>藤沢市</c:v>
                </c:pt>
                <c:pt idx="34">
                  <c:v>江戸川区</c:v>
                </c:pt>
                <c:pt idx="35">
                  <c:v>八王子市</c:v>
                </c:pt>
                <c:pt idx="36">
                  <c:v>尼崎市</c:v>
                </c:pt>
                <c:pt idx="37">
                  <c:v>長野市</c:v>
                </c:pt>
                <c:pt idx="38">
                  <c:v>大田区</c:v>
                </c:pt>
                <c:pt idx="39">
                  <c:v>高崎市</c:v>
                </c:pt>
                <c:pt idx="40">
                  <c:v>枚方市</c:v>
                </c:pt>
                <c:pt idx="41">
                  <c:v>福山市</c:v>
                </c:pt>
                <c:pt idx="42">
                  <c:v>川越市</c:v>
                </c:pt>
                <c:pt idx="43">
                  <c:v>新宿区</c:v>
                </c:pt>
                <c:pt idx="44">
                  <c:v>台東区</c:v>
                </c:pt>
                <c:pt idx="45">
                  <c:v>高知市</c:v>
                </c:pt>
                <c:pt idx="46">
                  <c:v>葛飾区</c:v>
                </c:pt>
                <c:pt idx="47">
                  <c:v>さいたま市</c:v>
                </c:pt>
                <c:pt idx="48">
                  <c:v>旭川市</c:v>
                </c:pt>
                <c:pt idx="49">
                  <c:v>小計</c:v>
                </c:pt>
                <c:pt idx="50">
                  <c:v>宇都宮市</c:v>
                </c:pt>
                <c:pt idx="51">
                  <c:v>高槻市</c:v>
                </c:pt>
                <c:pt idx="52">
                  <c:v>足立区</c:v>
                </c:pt>
                <c:pt idx="53">
                  <c:v>福岡市</c:v>
                </c:pt>
                <c:pt idx="54">
                  <c:v>豊中市</c:v>
                </c:pt>
                <c:pt idx="55">
                  <c:v>前橋市</c:v>
                </c:pt>
                <c:pt idx="56">
                  <c:v>相模原市</c:v>
                </c:pt>
                <c:pt idx="57">
                  <c:v>姫路市</c:v>
                </c:pt>
                <c:pt idx="58">
                  <c:v>柏市</c:v>
                </c:pt>
                <c:pt idx="59">
                  <c:v>大津市</c:v>
                </c:pt>
                <c:pt idx="60">
                  <c:v>倉敷市</c:v>
                </c:pt>
                <c:pt idx="61">
                  <c:v>岡崎市</c:v>
                </c:pt>
                <c:pt idx="62">
                  <c:v>札幌市</c:v>
                </c:pt>
                <c:pt idx="63">
                  <c:v>大阪市</c:v>
                </c:pt>
                <c:pt idx="64">
                  <c:v>久留米市</c:v>
                </c:pt>
                <c:pt idx="65">
                  <c:v>千葉市</c:v>
                </c:pt>
                <c:pt idx="66">
                  <c:v>岡山市</c:v>
                </c:pt>
                <c:pt idx="67">
                  <c:v>下関市</c:v>
                </c:pt>
                <c:pt idx="68">
                  <c:v>堺市</c:v>
                </c:pt>
                <c:pt idx="69">
                  <c:v>奈良市</c:v>
                </c:pt>
                <c:pt idx="70">
                  <c:v>東大阪市</c:v>
                </c:pt>
                <c:pt idx="71">
                  <c:v>宮崎市</c:v>
                </c:pt>
                <c:pt idx="72">
                  <c:v>大分市</c:v>
                </c:pt>
                <c:pt idx="73">
                  <c:v>鹿児島市</c:v>
                </c:pt>
                <c:pt idx="74">
                  <c:v>呉市</c:v>
                </c:pt>
                <c:pt idx="75">
                  <c:v>盛岡市</c:v>
                </c:pt>
                <c:pt idx="76">
                  <c:v>小樽市</c:v>
                </c:pt>
                <c:pt idx="77">
                  <c:v>豊橋市</c:v>
                </c:pt>
                <c:pt idx="78">
                  <c:v>富山市</c:v>
                </c:pt>
                <c:pt idx="79">
                  <c:v>佐世保市</c:v>
                </c:pt>
                <c:pt idx="80">
                  <c:v>松山市</c:v>
                </c:pt>
                <c:pt idx="81">
                  <c:v>横須賀市</c:v>
                </c:pt>
                <c:pt idx="82">
                  <c:v>函館市</c:v>
                </c:pt>
                <c:pt idx="83">
                  <c:v>仙台市</c:v>
                </c:pt>
                <c:pt idx="84">
                  <c:v>高松市</c:v>
                </c:pt>
                <c:pt idx="85">
                  <c:v>青森市</c:v>
                </c:pt>
                <c:pt idx="86">
                  <c:v>大牟田市</c:v>
                </c:pt>
                <c:pt idx="87">
                  <c:v>いわき市</c:v>
                </c:pt>
                <c:pt idx="88">
                  <c:v>長崎市</c:v>
                </c:pt>
                <c:pt idx="89">
                  <c:v>和歌山市</c:v>
                </c:pt>
                <c:pt idx="90">
                  <c:v>秋田市</c:v>
                </c:pt>
                <c:pt idx="91">
                  <c:v>郡山市</c:v>
                </c:pt>
                <c:pt idx="92">
                  <c:v>熊本市</c:v>
                </c:pt>
                <c:pt idx="93">
                  <c:v>北九州市</c:v>
                </c:pt>
                <c:pt idx="94">
                  <c:v>那覇市</c:v>
                </c:pt>
              </c:strCache>
            </c:strRef>
          </c:cat>
          <c:val>
            <c:numRef>
              <c:f>う蝕有病者率・自治体ﾗﾝﾝｷﾝｸﾞ・3y!$C$5:$C$99</c:f>
              <c:numCache>
                <c:formatCode>0.0_ </c:formatCode>
                <c:ptCount val="95"/>
                <c:pt idx="0">
                  <c:v>9.0405904059040587</c:v>
                </c:pt>
                <c:pt idx="1">
                  <c:v>9.5030514385353086</c:v>
                </c:pt>
                <c:pt idx="2">
                  <c:v>9.526784319850071</c:v>
                </c:pt>
                <c:pt idx="3">
                  <c:v>9.8280098280098276</c:v>
                </c:pt>
                <c:pt idx="4">
                  <c:v>10.047281323877069</c:v>
                </c:pt>
                <c:pt idx="5">
                  <c:v>10.135551447935921</c:v>
                </c:pt>
                <c:pt idx="6">
                  <c:v>10.179796300145499</c:v>
                </c:pt>
                <c:pt idx="7">
                  <c:v>10.327455919395465</c:v>
                </c:pt>
                <c:pt idx="8">
                  <c:v>10.332594235033261</c:v>
                </c:pt>
                <c:pt idx="9">
                  <c:v>10.390428211586903</c:v>
                </c:pt>
                <c:pt idx="10">
                  <c:v>10.582386363636363</c:v>
                </c:pt>
                <c:pt idx="11">
                  <c:v>10.634743875278396</c:v>
                </c:pt>
                <c:pt idx="12">
                  <c:v>11.184606133493686</c:v>
                </c:pt>
                <c:pt idx="13">
                  <c:v>11.334601793965751</c:v>
                </c:pt>
                <c:pt idx="14">
                  <c:v>11.413404114134043</c:v>
                </c:pt>
                <c:pt idx="15">
                  <c:v>11.727688787185354</c:v>
                </c:pt>
                <c:pt idx="16">
                  <c:v>11.780104712041885</c:v>
                </c:pt>
                <c:pt idx="17">
                  <c:v>11.926986102468367</c:v>
                </c:pt>
                <c:pt idx="18">
                  <c:v>12.120000000000001</c:v>
                </c:pt>
                <c:pt idx="19">
                  <c:v>12.154696132596685</c:v>
                </c:pt>
                <c:pt idx="20">
                  <c:v>12.328767123287671</c:v>
                </c:pt>
                <c:pt idx="21">
                  <c:v>12.654320987654321</c:v>
                </c:pt>
                <c:pt idx="22">
                  <c:v>12.666187567373338</c:v>
                </c:pt>
                <c:pt idx="23">
                  <c:v>12.763320941759604</c:v>
                </c:pt>
                <c:pt idx="24">
                  <c:v>13.203786746387644</c:v>
                </c:pt>
                <c:pt idx="25">
                  <c:v>13.233908948194662</c:v>
                </c:pt>
                <c:pt idx="26">
                  <c:v>13.358667056416252</c:v>
                </c:pt>
                <c:pt idx="27">
                  <c:v>14.008712456192068</c:v>
                </c:pt>
                <c:pt idx="28">
                  <c:v>14.184170593403083</c:v>
                </c:pt>
                <c:pt idx="29">
                  <c:v>14.250177683013504</c:v>
                </c:pt>
                <c:pt idx="30">
                  <c:v>14.510000000000002</c:v>
                </c:pt>
                <c:pt idx="31">
                  <c:v>14.56736035049288</c:v>
                </c:pt>
                <c:pt idx="32">
                  <c:v>14.64</c:v>
                </c:pt>
                <c:pt idx="33">
                  <c:v>14.672489082969431</c:v>
                </c:pt>
                <c:pt idx="34">
                  <c:v>14.710654407787993</c:v>
                </c:pt>
                <c:pt idx="35">
                  <c:v>14.753309265944644</c:v>
                </c:pt>
                <c:pt idx="36">
                  <c:v>14.762301918265223</c:v>
                </c:pt>
                <c:pt idx="37">
                  <c:v>14.838101226029551</c:v>
                </c:pt>
                <c:pt idx="38">
                  <c:v>14.840227406390905</c:v>
                </c:pt>
                <c:pt idx="39">
                  <c:v>14.867807153965785</c:v>
                </c:pt>
                <c:pt idx="40">
                  <c:v>14.901436685599734</c:v>
                </c:pt>
                <c:pt idx="41">
                  <c:v>15.121722846441948</c:v>
                </c:pt>
                <c:pt idx="42">
                  <c:v>15.167364016736402</c:v>
                </c:pt>
                <c:pt idx="43">
                  <c:v>15.194147439504782</c:v>
                </c:pt>
                <c:pt idx="44">
                  <c:v>15.26919682259488</c:v>
                </c:pt>
                <c:pt idx="45">
                  <c:v>15.364238410596027</c:v>
                </c:pt>
                <c:pt idx="46">
                  <c:v>15.403274711946635</c:v>
                </c:pt>
                <c:pt idx="47">
                  <c:v>15.451691663760029</c:v>
                </c:pt>
                <c:pt idx="48">
                  <c:v>15.544794188861985</c:v>
                </c:pt>
                <c:pt idx="49">
                  <c:v>16.084021519377721</c:v>
                </c:pt>
                <c:pt idx="50">
                  <c:v>16.258591065292098</c:v>
                </c:pt>
                <c:pt idx="51">
                  <c:v>16.416346489696124</c:v>
                </c:pt>
                <c:pt idx="52">
                  <c:v>16.423637759017652</c:v>
                </c:pt>
                <c:pt idx="53">
                  <c:v>16.544869921075708</c:v>
                </c:pt>
                <c:pt idx="54">
                  <c:v>16.743189470462198</c:v>
                </c:pt>
                <c:pt idx="55">
                  <c:v>16.77</c:v>
                </c:pt>
                <c:pt idx="56">
                  <c:v>16.839955440029708</c:v>
                </c:pt>
                <c:pt idx="57">
                  <c:v>16.974859754830668</c:v>
                </c:pt>
                <c:pt idx="58">
                  <c:v>17.264705882352942</c:v>
                </c:pt>
                <c:pt idx="59">
                  <c:v>17.701312522170983</c:v>
                </c:pt>
                <c:pt idx="60">
                  <c:v>17.815950920245399</c:v>
                </c:pt>
                <c:pt idx="61">
                  <c:v>18.051985147100829</c:v>
                </c:pt>
                <c:pt idx="62">
                  <c:v>18.078234995282678</c:v>
                </c:pt>
                <c:pt idx="63">
                  <c:v>18.940439537105849</c:v>
                </c:pt>
                <c:pt idx="64">
                  <c:v>18.996569468267584</c:v>
                </c:pt>
                <c:pt idx="65">
                  <c:v>19.102861562258315</c:v>
                </c:pt>
                <c:pt idx="66">
                  <c:v>19.302444862369637</c:v>
                </c:pt>
                <c:pt idx="67">
                  <c:v>19.62931760741365</c:v>
                </c:pt>
                <c:pt idx="68">
                  <c:v>19.690385659967408</c:v>
                </c:pt>
                <c:pt idx="69">
                  <c:v>19.871019750100764</c:v>
                </c:pt>
                <c:pt idx="70">
                  <c:v>19.960915689558906</c:v>
                </c:pt>
                <c:pt idx="71">
                  <c:v>20.074250861840362</c:v>
                </c:pt>
                <c:pt idx="72">
                  <c:v>20.374269005847953</c:v>
                </c:pt>
                <c:pt idx="73">
                  <c:v>20.463528566295363</c:v>
                </c:pt>
                <c:pt idx="74">
                  <c:v>20.502793296089386</c:v>
                </c:pt>
                <c:pt idx="75">
                  <c:v>20.618137454249695</c:v>
                </c:pt>
                <c:pt idx="76">
                  <c:v>20.718232044198896</c:v>
                </c:pt>
                <c:pt idx="77">
                  <c:v>20.769919427036708</c:v>
                </c:pt>
                <c:pt idx="78">
                  <c:v>20.817293455729939</c:v>
                </c:pt>
                <c:pt idx="79">
                  <c:v>21.140787686736079</c:v>
                </c:pt>
                <c:pt idx="80">
                  <c:v>21.154316458791879</c:v>
                </c:pt>
                <c:pt idx="81">
                  <c:v>21.275873769935526</c:v>
                </c:pt>
                <c:pt idx="82">
                  <c:v>21.529051987767584</c:v>
                </c:pt>
                <c:pt idx="83">
                  <c:v>22.147887323943664</c:v>
                </c:pt>
                <c:pt idx="84">
                  <c:v>22.416762342135478</c:v>
                </c:pt>
                <c:pt idx="85">
                  <c:v>22.551789077212806</c:v>
                </c:pt>
                <c:pt idx="86">
                  <c:v>22.593582887700535</c:v>
                </c:pt>
                <c:pt idx="87">
                  <c:v>23.27475353621946</c:v>
                </c:pt>
                <c:pt idx="88">
                  <c:v>23.616</c:v>
                </c:pt>
                <c:pt idx="89">
                  <c:v>23.844460748349231</c:v>
                </c:pt>
                <c:pt idx="90">
                  <c:v>24.024284475281874</c:v>
                </c:pt>
                <c:pt idx="91">
                  <c:v>25.873844917637605</c:v>
                </c:pt>
                <c:pt idx="92">
                  <c:v>26.327565632458231</c:v>
                </c:pt>
                <c:pt idx="93">
                  <c:v>27.064017660044147</c:v>
                </c:pt>
                <c:pt idx="94">
                  <c:v>28.952843273231622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763328"/>
        <c:axId val="37792000"/>
      </c:barChart>
      <c:catAx>
        <c:axId val="3776332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37792000"/>
        <c:crosses val="autoZero"/>
        <c:auto val="1"/>
        <c:lblAlgn val="ctr"/>
        <c:lblOffset val="100"/>
        <c:tickLblSkip val="1"/>
        <c:noMultiLvlLbl val="0"/>
      </c:catAx>
      <c:valAx>
        <c:axId val="37792000"/>
        <c:scaling>
          <c:orientation val="minMax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b="0"/>
                </a:pPr>
                <a:r>
                  <a:rPr lang="ja-JP" altLang="en-US" b="0"/>
                  <a:t>う蝕有病者率（％）</a:t>
                </a:r>
              </a:p>
            </c:rich>
          </c:tx>
          <c:layout/>
          <c:overlay val="0"/>
        </c:title>
        <c:numFmt formatCode="0_ " sourceLinked="0"/>
        <c:majorTickMark val="out"/>
        <c:minorTickMark val="none"/>
        <c:tickLblPos val="nextTo"/>
        <c:crossAx val="3776332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1</xdr:row>
      <xdr:rowOff>104775</xdr:rowOff>
    </xdr:from>
    <xdr:to>
      <xdr:col>9</xdr:col>
      <xdr:colOff>104775</xdr:colOff>
      <xdr:row>30</xdr:row>
      <xdr:rowOff>114300</xdr:rowOff>
    </xdr:to>
    <xdr:sp macro="" textlink="">
      <xdr:nvSpPr>
        <xdr:cNvPr id="2" name="テキスト ボックス 1"/>
        <xdr:cNvSpPr txBox="1"/>
      </xdr:nvSpPr>
      <xdr:spPr>
        <a:xfrm>
          <a:off x="142875" y="323850"/>
          <a:ext cx="5667375" cy="4981575"/>
        </a:xfrm>
        <a:prstGeom prst="rect">
          <a:avLst/>
        </a:prstGeom>
        <a:solidFill>
          <a:srgbClr val="FFFFCC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/>
            <a:t>本</a:t>
          </a:r>
          <a:r>
            <a:rPr kumimoji="1" lang="en-US" altLang="ja-JP" sz="1100"/>
            <a:t>Excel</a:t>
          </a:r>
          <a:r>
            <a:rPr kumimoji="1" lang="ja-JP" altLang="en-US" sz="1100"/>
            <a:t>ファイルには、「歯っとサイト」に収載されている厚生労働省が公表した</a:t>
          </a:r>
          <a:r>
            <a:rPr kumimoji="1" lang="en-US" altLang="ja-JP" sz="1100"/>
            <a:t>2002</a:t>
          </a:r>
          <a:r>
            <a:rPr kumimoji="1" lang="ja-JP" altLang="en-US" sz="1100"/>
            <a:t>～</a:t>
          </a:r>
          <a:r>
            <a:rPr kumimoji="1" lang="en-US" altLang="ja-JP" sz="1100"/>
            <a:t>2013</a:t>
          </a:r>
          <a:r>
            <a:rPr kumimoji="1" lang="ja-JP" altLang="en-US" sz="1100"/>
            <a:t>（</a:t>
          </a:r>
          <a:r>
            <a:rPr kumimoji="1" lang="en-US" altLang="ja-JP" sz="1100"/>
            <a:t>H14</a:t>
          </a:r>
          <a:r>
            <a:rPr kumimoji="1" lang="ja-JP" altLang="en-US" sz="1100"/>
            <a:t>～</a:t>
          </a:r>
          <a:r>
            <a:rPr kumimoji="1" lang="en-US" altLang="ja-JP" sz="1100"/>
            <a:t>25</a:t>
          </a:r>
          <a:r>
            <a:rPr kumimoji="1" lang="ja-JP" altLang="en-US" sz="1100"/>
            <a:t>）年度の３歳児歯科健診結果を</a:t>
          </a:r>
          <a:r>
            <a:rPr kumimoji="1" lang="en-US" altLang="ja-JP" sz="1100"/>
            <a:t>1</a:t>
          </a:r>
          <a:r>
            <a:rPr kumimoji="1" lang="ja-JP" altLang="en-US" sz="1100"/>
            <a:t>つのエクセルファイルにまとめ、</a:t>
          </a:r>
          <a:r>
            <a:rPr kumimoji="1" lang="en-US" altLang="ja-JP" sz="1100"/>
            <a:t>Excel</a:t>
          </a:r>
          <a:r>
            <a:rPr kumimoji="1" lang="ja-JP" altLang="en-US" sz="1100"/>
            <a:t>の「ピボットテーブル」機能を用いて、地域差や経年推移を簡単に一覧できるようにしたものです。</a:t>
          </a:r>
        </a:p>
        <a:p>
          <a:endParaRPr kumimoji="1" lang="ja-JP" altLang="en-US" sz="1100"/>
        </a:p>
        <a:p>
          <a:r>
            <a:rPr kumimoji="1" lang="ja-JP" altLang="en-US" sz="1100"/>
            <a:t>ピボットテーブルで分析できるデータは、シート（黄色表示）「</a:t>
          </a:r>
          <a:r>
            <a:rPr kumimoji="1" lang="en-US" altLang="ja-JP" sz="1100"/>
            <a:t>3y【</a:t>
          </a:r>
          <a:r>
            <a:rPr kumimoji="1" lang="ja-JP" altLang="en-US" sz="1100"/>
            <a:t>リスト</a:t>
          </a:r>
          <a:r>
            <a:rPr kumimoji="1" lang="en-US" altLang="ja-JP" sz="1100"/>
            <a:t>】</a:t>
          </a:r>
          <a:r>
            <a:rPr kumimoji="1" lang="ja-JP" altLang="en-US" sz="1100"/>
            <a:t>」にあります。</a:t>
          </a:r>
        </a:p>
        <a:p>
          <a:r>
            <a:rPr kumimoji="1" lang="ja-JP" altLang="en-US" sz="1100"/>
            <a:t>　含まれているデータは以下の通りです。</a:t>
          </a:r>
        </a:p>
        <a:p>
          <a:r>
            <a:rPr kumimoji="1" lang="ja-JP" altLang="en-US" sz="1100"/>
            <a:t>　　・都道府県</a:t>
          </a:r>
        </a:p>
        <a:p>
          <a:r>
            <a:rPr kumimoji="1" lang="ja-JP" altLang="en-US" sz="1100"/>
            <a:t>　　　　全データ</a:t>
          </a:r>
        </a:p>
        <a:p>
          <a:r>
            <a:rPr kumimoji="1" lang="ja-JP" altLang="en-US" sz="1100"/>
            <a:t>　　　　政令市</a:t>
          </a:r>
          <a:r>
            <a:rPr kumimoji="1" lang="en-US" altLang="ja-JP" sz="1100"/>
            <a:t>【</a:t>
          </a:r>
          <a:r>
            <a:rPr kumimoji="1" lang="ja-JP" altLang="en-US" sz="1100"/>
            <a:t>注</a:t>
          </a:r>
          <a:r>
            <a:rPr kumimoji="1" lang="en-US" altLang="ja-JP" sz="1100"/>
            <a:t>】</a:t>
          </a:r>
          <a:r>
            <a:rPr kumimoji="1" lang="ja-JP" altLang="en-US" sz="1100"/>
            <a:t>（政令指定都市、中核市、保健所政令市、特別区）を除いたデータ</a:t>
          </a:r>
        </a:p>
        <a:p>
          <a:r>
            <a:rPr kumimoji="1" lang="ja-JP" altLang="en-US" sz="1100"/>
            <a:t>　　・</a:t>
          </a:r>
          <a:r>
            <a:rPr kumimoji="1" lang="ja-JP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政令市（政令指定都市、中核市、保健所政令市、特別区）</a:t>
          </a:r>
          <a:endParaRPr kumimoji="1" lang="ja-JP" alt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　　</a:t>
          </a:r>
        </a:p>
        <a:p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　　　　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【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注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】 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本ファイル中における「政令市」は、政令指定都市だけではあまりせんので御注意ください。</a:t>
          </a:r>
        </a:p>
        <a:p>
          <a:endParaRPr kumimoji="1" lang="ja-JP" alt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ピボットテーブル機能を用いて経年推移や地域差を示したシートは、サンプルとして示したものですので、御自由にお使いください。</a:t>
          </a:r>
        </a:p>
        <a:p>
          <a:endParaRPr kumimoji="1" lang="ja-JP" alt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ピボットテーブル機能の使い方については、書籍や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Web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サイトなどを御参照ください。</a:t>
          </a:r>
        </a:p>
        <a:p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本ファイルでは、その一部について簡単に説明しています。</a:t>
          </a:r>
        </a:p>
        <a:p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とくに、シート「使い方（スライサー）」を御参照ください。</a:t>
          </a:r>
        </a:p>
        <a:p>
          <a:endParaRPr kumimoji="1" lang="ja-JP" alt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26</xdr:col>
      <xdr:colOff>378811</xdr:colOff>
      <xdr:row>64</xdr:row>
      <xdr:rowOff>170144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0" y="342900"/>
          <a:ext cx="17523811" cy="1045714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26</xdr:col>
      <xdr:colOff>378811</xdr:colOff>
      <xdr:row>127</xdr:row>
      <xdr:rowOff>170144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57400" y="11144250"/>
          <a:ext cx="17523811" cy="1045714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131</xdr:row>
      <xdr:rowOff>0</xdr:rowOff>
    </xdr:from>
    <xdr:to>
      <xdr:col>26</xdr:col>
      <xdr:colOff>378811</xdr:colOff>
      <xdr:row>191</xdr:row>
      <xdr:rowOff>170144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57400" y="22117050"/>
          <a:ext cx="17523811" cy="10457144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258</xdr:row>
      <xdr:rowOff>38100</xdr:rowOff>
    </xdr:from>
    <xdr:to>
      <xdr:col>26</xdr:col>
      <xdr:colOff>397861</xdr:colOff>
      <xdr:row>319</xdr:row>
      <xdr:rowOff>36794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04850" y="45110400"/>
          <a:ext cx="17523811" cy="1045714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195</xdr:row>
      <xdr:rowOff>76200</xdr:rowOff>
    </xdr:from>
    <xdr:to>
      <xdr:col>26</xdr:col>
      <xdr:colOff>378811</xdr:colOff>
      <xdr:row>256</xdr:row>
      <xdr:rowOff>74894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5800" y="34518600"/>
          <a:ext cx="17523811" cy="10457144"/>
        </a:xfrm>
        <a:prstGeom prst="rect">
          <a:avLst/>
        </a:prstGeom>
      </xdr:spPr>
    </xdr:pic>
    <xdr:clientData/>
  </xdr:twoCellAnchor>
  <xdr:twoCellAnchor>
    <xdr:from>
      <xdr:col>8</xdr:col>
      <xdr:colOff>323850</xdr:colOff>
      <xdr:row>60</xdr:row>
      <xdr:rowOff>19050</xdr:rowOff>
    </xdr:from>
    <xdr:to>
      <xdr:col>10</xdr:col>
      <xdr:colOff>457200</xdr:colOff>
      <xdr:row>68</xdr:row>
      <xdr:rowOff>95250</xdr:rowOff>
    </xdr:to>
    <xdr:sp macro="" textlink="">
      <xdr:nvSpPr>
        <xdr:cNvPr id="8" name="下矢印 7"/>
        <xdr:cNvSpPr/>
      </xdr:nvSpPr>
      <xdr:spPr>
        <a:xfrm>
          <a:off x="5810250" y="10915650"/>
          <a:ext cx="1504950" cy="1581150"/>
        </a:xfrm>
        <a:prstGeom prst="downArrow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152400</xdr:colOff>
      <xdr:row>124</xdr:row>
      <xdr:rowOff>133350</xdr:rowOff>
    </xdr:from>
    <xdr:to>
      <xdr:col>10</xdr:col>
      <xdr:colOff>285750</xdr:colOff>
      <xdr:row>133</xdr:row>
      <xdr:rowOff>38100</xdr:rowOff>
    </xdr:to>
    <xdr:sp macro="" textlink="">
      <xdr:nvSpPr>
        <xdr:cNvPr id="9" name="下矢印 8"/>
        <xdr:cNvSpPr/>
      </xdr:nvSpPr>
      <xdr:spPr>
        <a:xfrm>
          <a:off x="5638800" y="22136100"/>
          <a:ext cx="1504950" cy="1581150"/>
        </a:xfrm>
        <a:prstGeom prst="downArrow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114300</xdr:colOff>
      <xdr:row>188</xdr:row>
      <xdr:rowOff>57150</xdr:rowOff>
    </xdr:from>
    <xdr:to>
      <xdr:col>12</xdr:col>
      <xdr:colOff>247650</xdr:colOff>
      <xdr:row>196</xdr:row>
      <xdr:rowOff>133350</xdr:rowOff>
    </xdr:to>
    <xdr:sp macro="" textlink="">
      <xdr:nvSpPr>
        <xdr:cNvPr id="10" name="下矢印 9"/>
        <xdr:cNvSpPr/>
      </xdr:nvSpPr>
      <xdr:spPr>
        <a:xfrm>
          <a:off x="6972300" y="33166050"/>
          <a:ext cx="1504950" cy="1657350"/>
        </a:xfrm>
        <a:prstGeom prst="downArrow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152400</xdr:colOff>
      <xdr:row>84</xdr:row>
      <xdr:rowOff>133350</xdr:rowOff>
    </xdr:from>
    <xdr:to>
      <xdr:col>9</xdr:col>
      <xdr:colOff>190500</xdr:colOff>
      <xdr:row>91</xdr:row>
      <xdr:rowOff>114300</xdr:rowOff>
    </xdr:to>
    <xdr:sp macro="" textlink="">
      <xdr:nvSpPr>
        <xdr:cNvPr id="11" name="角丸四角形吹き出し 10"/>
        <xdr:cNvSpPr/>
      </xdr:nvSpPr>
      <xdr:spPr>
        <a:xfrm>
          <a:off x="3581400" y="15278100"/>
          <a:ext cx="2781300" cy="1181100"/>
        </a:xfrm>
        <a:prstGeom prst="wedgeRoundRectCallout">
          <a:avLst>
            <a:gd name="adj1" fmla="val -90833"/>
            <a:gd name="adj2" fmla="val -98004"/>
            <a:gd name="adj3" fmla="val 16667"/>
          </a:avLst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2000"/>
            <a:t>最上部のデータにカーソルを置く</a:t>
          </a:r>
        </a:p>
      </xdr:txBody>
    </xdr:sp>
    <xdr:clientData/>
  </xdr:twoCellAnchor>
  <xdr:twoCellAnchor>
    <xdr:from>
      <xdr:col>4</xdr:col>
      <xdr:colOff>190500</xdr:colOff>
      <xdr:row>149</xdr:row>
      <xdr:rowOff>0</xdr:rowOff>
    </xdr:from>
    <xdr:to>
      <xdr:col>9</xdr:col>
      <xdr:colOff>571500</xdr:colOff>
      <xdr:row>155</xdr:row>
      <xdr:rowOff>152400</xdr:rowOff>
    </xdr:to>
    <xdr:sp macro="" textlink="">
      <xdr:nvSpPr>
        <xdr:cNvPr id="12" name="角丸四角形吹き出し 11"/>
        <xdr:cNvSpPr/>
      </xdr:nvSpPr>
      <xdr:spPr>
        <a:xfrm>
          <a:off x="2933700" y="26422350"/>
          <a:ext cx="3810000" cy="1181100"/>
        </a:xfrm>
        <a:prstGeom prst="wedgeRoundRectCallout">
          <a:avLst>
            <a:gd name="adj1" fmla="val -4354"/>
            <a:gd name="adj2" fmla="val -246391"/>
            <a:gd name="adj3" fmla="val 16667"/>
          </a:avLst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2000"/>
            <a:t>「データ」－「並び替え（昇順）」の実行</a:t>
          </a:r>
        </a:p>
      </xdr:txBody>
    </xdr:sp>
    <xdr:clientData/>
  </xdr:twoCellAnchor>
  <xdr:twoCellAnchor>
    <xdr:from>
      <xdr:col>4</xdr:col>
      <xdr:colOff>171450</xdr:colOff>
      <xdr:row>214</xdr:row>
      <xdr:rowOff>133350</xdr:rowOff>
    </xdr:from>
    <xdr:to>
      <xdr:col>9</xdr:col>
      <xdr:colOff>552450</xdr:colOff>
      <xdr:row>221</xdr:row>
      <xdr:rowOff>114300</xdr:rowOff>
    </xdr:to>
    <xdr:sp macro="" textlink="">
      <xdr:nvSpPr>
        <xdr:cNvPr id="13" name="角丸四角形吹き出し 12"/>
        <xdr:cNvSpPr/>
      </xdr:nvSpPr>
      <xdr:spPr>
        <a:xfrm>
          <a:off x="2914650" y="37833300"/>
          <a:ext cx="3810000" cy="1181100"/>
        </a:xfrm>
        <a:prstGeom prst="wedgeRoundRectCallout">
          <a:avLst>
            <a:gd name="adj1" fmla="val 60646"/>
            <a:gd name="adj2" fmla="val -106068"/>
            <a:gd name="adj3" fmla="val 16667"/>
          </a:avLst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/>
            <a:t>Ctrl</a:t>
          </a:r>
          <a:r>
            <a:rPr kumimoji="1" lang="ja-JP" altLang="en-US" sz="2000"/>
            <a:t>キーを押しながら、「年度」スライサーの「</a:t>
          </a:r>
          <a:r>
            <a:rPr kumimoji="1" lang="en-US" altLang="ja-JP" sz="2000"/>
            <a:t>2002</a:t>
          </a:r>
          <a:r>
            <a:rPr kumimoji="1" lang="ja-JP" altLang="en-US" sz="2000"/>
            <a:t>」をクリックする</a:t>
          </a:r>
        </a:p>
      </xdr:txBody>
    </xdr:sp>
    <xdr:clientData/>
  </xdr:twoCellAnchor>
  <xdr:twoCellAnchor>
    <xdr:from>
      <xdr:col>13</xdr:col>
      <xdr:colOff>19050</xdr:colOff>
      <xdr:row>279</xdr:row>
      <xdr:rowOff>152400</xdr:rowOff>
    </xdr:from>
    <xdr:to>
      <xdr:col>18</xdr:col>
      <xdr:colOff>400050</xdr:colOff>
      <xdr:row>288</xdr:row>
      <xdr:rowOff>114300</xdr:rowOff>
    </xdr:to>
    <xdr:sp macro="" textlink="">
      <xdr:nvSpPr>
        <xdr:cNvPr id="14" name="角丸四角形吹き出し 13"/>
        <xdr:cNvSpPr/>
      </xdr:nvSpPr>
      <xdr:spPr>
        <a:xfrm>
          <a:off x="8934450" y="48825150"/>
          <a:ext cx="3810000" cy="1504950"/>
        </a:xfrm>
        <a:prstGeom prst="wedgeRoundRectCallout">
          <a:avLst>
            <a:gd name="adj1" fmla="val -73854"/>
            <a:gd name="adj2" fmla="val -31384"/>
            <a:gd name="adj3" fmla="val 16667"/>
          </a:avLst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2000"/>
            <a:t>Ctrl</a:t>
          </a:r>
          <a:r>
            <a:rPr kumimoji="1" lang="ja-JP" altLang="en-US" sz="2000"/>
            <a:t>キーを押しながら、「年度」スライサーの他の年度（</a:t>
          </a:r>
          <a:r>
            <a:rPr kumimoji="1" lang="en-US" altLang="ja-JP" sz="2000"/>
            <a:t>2003</a:t>
          </a:r>
          <a:r>
            <a:rPr kumimoji="1" lang="ja-JP" altLang="en-US" sz="2000"/>
            <a:t>～</a:t>
          </a:r>
          <a:r>
            <a:rPr kumimoji="1" lang="en-US" altLang="ja-JP" sz="2000"/>
            <a:t>2012</a:t>
          </a:r>
          <a:r>
            <a:rPr kumimoji="1" lang="ja-JP" altLang="en-US" sz="2000"/>
            <a:t>）を１つずつをクリックする</a:t>
          </a:r>
        </a:p>
      </xdr:txBody>
    </xdr:sp>
    <xdr:clientData/>
  </xdr:twoCellAnchor>
  <xdr:twoCellAnchor>
    <xdr:from>
      <xdr:col>9</xdr:col>
      <xdr:colOff>95250</xdr:colOff>
      <xdr:row>251</xdr:row>
      <xdr:rowOff>76200</xdr:rowOff>
    </xdr:from>
    <xdr:to>
      <xdr:col>11</xdr:col>
      <xdr:colOff>228600</xdr:colOff>
      <xdr:row>260</xdr:row>
      <xdr:rowOff>57150</xdr:rowOff>
    </xdr:to>
    <xdr:sp macro="" textlink="">
      <xdr:nvSpPr>
        <xdr:cNvPr id="15" name="下矢印 14"/>
        <xdr:cNvSpPr/>
      </xdr:nvSpPr>
      <xdr:spPr>
        <a:xfrm>
          <a:off x="6267450" y="44196000"/>
          <a:ext cx="1504950" cy="1657350"/>
        </a:xfrm>
        <a:prstGeom prst="downArrow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485774</xdr:colOff>
      <xdr:row>4</xdr:row>
      <xdr:rowOff>107949</xdr:rowOff>
    </xdr:from>
    <xdr:to>
      <xdr:col>19</xdr:col>
      <xdr:colOff>63499</xdr:colOff>
      <xdr:row>19</xdr:row>
      <xdr:rowOff>52917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自治体3区分・名称 9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自治体3区分・名称 9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629524" y="785282"/>
              <a:ext cx="2329392" cy="248496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この図形はスライサーを表しています。スライサーは、Excel 2010 以降で使用できます。
図形がそれよりも前のバージョンの Excel で変更された場合、またはブックが Excel 2003 以前のバージョンで保存された場合は、スライサーを使用できません。</a:t>
              </a:r>
            </a:p>
          </xdr:txBody>
        </xdr:sp>
      </mc:Fallback>
    </mc:AlternateContent>
    <xdr:clientData/>
  </xdr:twoCellAnchor>
  <xdr:twoCellAnchor editAs="oneCell">
    <xdr:from>
      <xdr:col>14</xdr:col>
      <xdr:colOff>232835</xdr:colOff>
      <xdr:row>4</xdr:row>
      <xdr:rowOff>86785</xdr:rowOff>
    </xdr:from>
    <xdr:to>
      <xdr:col>15</xdr:col>
      <xdr:colOff>391584</xdr:colOff>
      <xdr:row>26</xdr:row>
      <xdr:rowOff>31751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年度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年度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688668" y="764118"/>
              <a:ext cx="846666" cy="36703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この図形はスライサーを表しています。スライサーは、Excel 2010 以降で使用できます。
図形がそれよりも前のバージョンの Excel で変更された場合、またはブックが Excel 2003 以前のバージョンで保存された場合は、スライサーを使用できません。</a:t>
              </a:r>
            </a:p>
          </xdr:txBody>
        </xdr:sp>
      </mc:Fallback>
    </mc:AlternateContent>
    <xdr:clientData/>
  </xdr:twoCellAnchor>
  <xdr:twoCellAnchor>
    <xdr:from>
      <xdr:col>2</xdr:col>
      <xdr:colOff>402166</xdr:colOff>
      <xdr:row>26</xdr:row>
      <xdr:rowOff>74082</xdr:rowOff>
    </xdr:from>
    <xdr:to>
      <xdr:col>25</xdr:col>
      <xdr:colOff>603249</xdr:colOff>
      <xdr:row>48</xdr:row>
      <xdr:rowOff>52916</xdr:rowOff>
    </xdr:to>
    <xdr:graphicFrame macro="">
      <xdr:nvGraphicFramePr>
        <xdr:cNvPr id="5" name="グラフ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190500</xdr:colOff>
      <xdr:row>5</xdr:row>
      <xdr:rowOff>84665</xdr:rowOff>
    </xdr:from>
    <xdr:to>
      <xdr:col>26</xdr:col>
      <xdr:colOff>21167</xdr:colOff>
      <xdr:row>24</xdr:row>
      <xdr:rowOff>148167</xdr:rowOff>
    </xdr:to>
    <xdr:sp macro="" textlink="">
      <xdr:nvSpPr>
        <xdr:cNvPr id="4" name="左矢印 3"/>
        <xdr:cNvSpPr/>
      </xdr:nvSpPr>
      <xdr:spPr>
        <a:xfrm>
          <a:off x="10085917" y="931332"/>
          <a:ext cx="4646083" cy="3280835"/>
        </a:xfrm>
        <a:prstGeom prst="leftArrow">
          <a:avLst>
            <a:gd name="adj1" fmla="val 57742"/>
            <a:gd name="adj2" fmla="val 50000"/>
          </a:avLst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600" b="1">
              <a:solidFill>
                <a:srgbClr val="00B0F0"/>
              </a:solidFill>
            </a:rPr>
            <a:t>【</a:t>
          </a:r>
          <a:r>
            <a:rPr kumimoji="1" lang="ja-JP" altLang="en-US" sz="1600" b="1">
              <a:solidFill>
                <a:srgbClr val="00B0F0"/>
              </a:solidFill>
            </a:rPr>
            <a:t>スライサー機能</a:t>
          </a:r>
          <a:r>
            <a:rPr kumimoji="1" lang="en-US" altLang="ja-JP" sz="1600" b="1">
              <a:solidFill>
                <a:srgbClr val="00B0F0"/>
              </a:solidFill>
            </a:rPr>
            <a:t>】</a:t>
          </a:r>
          <a:endParaRPr kumimoji="1" lang="ja-JP" altLang="en-US" sz="1600" b="1">
            <a:solidFill>
              <a:srgbClr val="00B0F0"/>
            </a:solidFill>
          </a:endParaRPr>
        </a:p>
        <a:p>
          <a:pPr algn="l"/>
          <a:r>
            <a:rPr kumimoji="1" lang="ja-JP" altLang="en-US" sz="1600"/>
            <a:t>見たいところをクリックすると、表とグラフも切り替わります。</a:t>
          </a:r>
        </a:p>
        <a:p>
          <a:pPr algn="l"/>
          <a:r>
            <a:rPr kumimoji="1" lang="en-US" altLang="ja-JP" sz="1600"/>
            <a:t>Ctrl</a:t>
          </a:r>
          <a:r>
            <a:rPr kumimoji="1" lang="ja-JP" altLang="en-US" sz="1600"/>
            <a:t>キーを押しながらクリックすると複数箇所を選択することができます。</a:t>
          </a:r>
        </a:p>
        <a:p>
          <a:pPr algn="l"/>
          <a:r>
            <a:rPr kumimoji="1" lang="ja-JP" altLang="en-US" sz="1600"/>
            <a:t>　 </a:t>
          </a:r>
          <a:r>
            <a:rPr kumimoji="1" lang="en-US" altLang="ja-JP" sz="1600"/>
            <a:t>※ </a:t>
          </a:r>
          <a:r>
            <a:rPr kumimoji="1" lang="ja-JP" altLang="en-US" sz="1600"/>
            <a:t>シート「使い方（スライサー）を参照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157692</xdr:colOff>
      <xdr:row>4</xdr:row>
      <xdr:rowOff>139699</xdr:rowOff>
    </xdr:from>
    <xdr:to>
      <xdr:col>17</xdr:col>
      <xdr:colOff>423334</xdr:colOff>
      <xdr:row>19</xdr:row>
      <xdr:rowOff>84667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自治体3区分・名称 6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自治体3区分・名称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396692" y="817032"/>
              <a:ext cx="2329392" cy="248496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この図形はスライサーを表しています。スライサーは、Excel 2010 以降で使用できます。
図形がそれよりも前のバージョンの Excel で変更された場合、またはブックが Excel 2003 以前のバージョンで保存された場合は、スライサーを使用できません。</a:t>
              </a:r>
            </a:p>
          </xdr:txBody>
        </xdr:sp>
      </mc:Fallback>
    </mc:AlternateContent>
    <xdr:clientData/>
  </xdr:twoCellAnchor>
  <xdr:twoCellAnchor>
    <xdr:from>
      <xdr:col>17</xdr:col>
      <xdr:colOff>497417</xdr:colOff>
      <xdr:row>4</xdr:row>
      <xdr:rowOff>84669</xdr:rowOff>
    </xdr:from>
    <xdr:to>
      <xdr:col>23</xdr:col>
      <xdr:colOff>52917</xdr:colOff>
      <xdr:row>15</xdr:row>
      <xdr:rowOff>116417</xdr:rowOff>
    </xdr:to>
    <xdr:sp macro="" textlink="">
      <xdr:nvSpPr>
        <xdr:cNvPr id="3" name="左矢印 2"/>
        <xdr:cNvSpPr/>
      </xdr:nvSpPr>
      <xdr:spPr>
        <a:xfrm>
          <a:off x="9313334" y="762002"/>
          <a:ext cx="3683000" cy="1894415"/>
        </a:xfrm>
        <a:prstGeom prst="leftArrow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600" b="1">
              <a:solidFill>
                <a:srgbClr val="00B0F0"/>
              </a:solidFill>
            </a:rPr>
            <a:t>【</a:t>
          </a:r>
          <a:r>
            <a:rPr kumimoji="1" lang="ja-JP" altLang="en-US" sz="1600" b="1">
              <a:solidFill>
                <a:srgbClr val="00B0F0"/>
              </a:solidFill>
            </a:rPr>
            <a:t>スライサー機能</a:t>
          </a:r>
          <a:r>
            <a:rPr kumimoji="1" lang="en-US" altLang="ja-JP" sz="1600" b="1">
              <a:solidFill>
                <a:srgbClr val="00B0F0"/>
              </a:solidFill>
            </a:rPr>
            <a:t>】</a:t>
          </a:r>
          <a:endParaRPr kumimoji="1" lang="ja-JP" altLang="en-US" sz="1600" b="1">
            <a:solidFill>
              <a:srgbClr val="00B0F0"/>
            </a:solidFill>
          </a:endParaRPr>
        </a:p>
        <a:p>
          <a:pPr algn="l"/>
          <a:r>
            <a:rPr kumimoji="1" lang="ja-JP" altLang="en-US" sz="1600"/>
            <a:t>見たいところをクリックすると、表とグラフも切り替わります。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115359</xdr:colOff>
      <xdr:row>4</xdr:row>
      <xdr:rowOff>118533</xdr:rowOff>
    </xdr:from>
    <xdr:to>
      <xdr:col>17</xdr:col>
      <xdr:colOff>497417</xdr:colOff>
      <xdr:row>13</xdr:row>
      <xdr:rowOff>42334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2" name="自治体3区分・名称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自治体3区分・名称 5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460442" y="795866"/>
              <a:ext cx="2445808" cy="144780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この図形はスライサーを表しています。スライサーは、Excel 2010 以降で使用できます。
図形がそれよりも前のバージョンの Excel で変更された場合、またはブックが Excel 2003 以前のバージョンで保存された場合は、スライサーを使用できません。</a:t>
              </a:r>
            </a:p>
          </xdr:txBody>
        </xdr:sp>
      </mc:Fallback>
    </mc:AlternateContent>
    <xdr:clientData/>
  </xdr:twoCellAnchor>
  <xdr:twoCellAnchor>
    <xdr:from>
      <xdr:col>13</xdr:col>
      <xdr:colOff>380999</xdr:colOff>
      <xdr:row>14</xdr:row>
      <xdr:rowOff>2</xdr:rowOff>
    </xdr:from>
    <xdr:to>
      <xdr:col>18</xdr:col>
      <xdr:colOff>232834</xdr:colOff>
      <xdr:row>28</xdr:row>
      <xdr:rowOff>21167</xdr:rowOff>
    </xdr:to>
    <xdr:sp macro="" textlink="">
      <xdr:nvSpPr>
        <xdr:cNvPr id="3" name="上矢印 2"/>
        <xdr:cNvSpPr/>
      </xdr:nvSpPr>
      <xdr:spPr>
        <a:xfrm>
          <a:off x="9249832" y="2370669"/>
          <a:ext cx="3079752" cy="2391831"/>
        </a:xfrm>
        <a:prstGeom prst="upArrow">
          <a:avLst>
            <a:gd name="adj1" fmla="val 62465"/>
            <a:gd name="adj2" fmla="val 50000"/>
          </a:avLst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600" b="1">
              <a:solidFill>
                <a:srgbClr val="00B0F0"/>
              </a:solidFill>
            </a:rPr>
            <a:t>【</a:t>
          </a:r>
          <a:r>
            <a:rPr kumimoji="1" lang="ja-JP" altLang="en-US" sz="1600" b="1">
              <a:solidFill>
                <a:srgbClr val="00B0F0"/>
              </a:solidFill>
            </a:rPr>
            <a:t>スライサー機能</a:t>
          </a:r>
          <a:r>
            <a:rPr kumimoji="1" lang="en-US" altLang="ja-JP" sz="1600" b="1">
              <a:solidFill>
                <a:srgbClr val="00B0F0"/>
              </a:solidFill>
            </a:rPr>
            <a:t>】</a:t>
          </a:r>
          <a:endParaRPr kumimoji="1" lang="ja-JP" altLang="en-US" sz="1600" b="1">
            <a:solidFill>
              <a:srgbClr val="00B0F0"/>
            </a:solidFill>
          </a:endParaRPr>
        </a:p>
        <a:p>
          <a:pPr algn="l"/>
          <a:r>
            <a:rPr kumimoji="1" lang="ja-JP" altLang="en-US" sz="1600"/>
            <a:t>見たいところをクリックすると、表とグラフも切り替わります。</a:t>
          </a: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ndoy" refreshedDate="42412.397695486114" createdVersion="4" refreshedVersion="4" minRefreshableVersion="3" recordCount="2204">
  <cacheSource type="worksheet">
    <worksheetSource ref="A1:AB2205" sheet="3y【リスト】"/>
  </cacheSource>
  <cacheFields count="28">
    <cacheField name="年度" numFmtId="0">
      <sharedItems containsSemiMixedTypes="0" containsString="0" containsNumber="1" containsInteger="1" minValue="2002" maxValue="2013" count="12">
        <n v="2002"/>
        <n v="2003"/>
        <n v="2004"/>
        <n v="2005"/>
        <n v="2006"/>
        <n v="2007"/>
        <n v="2008"/>
        <n v="2009"/>
        <n v="2010"/>
        <n v="2011"/>
        <n v="2012"/>
        <n v="2013"/>
      </sharedItems>
    </cacheField>
    <cacheField name="自治体3区分・番号" numFmtId="0">
      <sharedItems containsSemiMixedTypes="0" containsString="0" containsNumber="1" containsInteger="1" minValue="0" maxValue="2"/>
    </cacheField>
    <cacheField name="自治体3区分・名称" numFmtId="0">
      <sharedItems count="3">
        <s v="都道府県（政令市・特別区除く）"/>
        <s v="都道府県（全体）"/>
        <s v="政令市・特別区"/>
      </sharedItems>
    </cacheField>
    <cacheField name="都道府県番号" numFmtId="0">
      <sharedItems containsString="0" containsBlank="1" containsNumber="1" containsInteger="1" minValue="1" maxValue="47" count="48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m/>
      </sharedItems>
    </cacheField>
    <cacheField name="自治体番号（便宜）" numFmtId="0">
      <sharedItems containsBlank="1" containsMixedTypes="1" containsNumber="1" containsInteger="1" minValue="1" maxValue="138"/>
    </cacheField>
    <cacheField name="自治体名" numFmtId="0">
      <sharedItems containsBlank="1" count="194">
        <s v="北海道（一部）"/>
        <s v="青森県（一部）"/>
        <s v="岩手県（一部）"/>
        <s v="宮城県（一部）"/>
        <s v="秋田県（一部）"/>
        <s v="山形県（一部）"/>
        <s v="福島県（一部）"/>
        <s v="茨城県（一部）"/>
        <s v="栃木県（一部）"/>
        <s v="群馬県（一部）"/>
        <s v="埼玉県（一部）"/>
        <s v="千葉県（一部）"/>
        <s v="東京都（一部）"/>
        <s v="神奈川県（一部）"/>
        <s v="新潟県（一部）"/>
        <s v="富山県（一部）"/>
        <s v="石川県（一部）"/>
        <s v="福井県（一部）"/>
        <s v="山梨県（一部）"/>
        <s v="長野県（一部）"/>
        <s v="岐阜県（一部）"/>
        <s v="静岡県（一部）"/>
        <s v="愛知県（一部）"/>
        <s v="三重県（一部）"/>
        <s v="滋賀県（一部）"/>
        <s v="京都府（一部）"/>
        <s v="大阪府（一部）"/>
        <s v="兵庫県（一部）"/>
        <s v="奈良県（一部）"/>
        <s v="和歌山県（一部）"/>
        <s v="鳥取県（一部）"/>
        <s v="島根県（一部）"/>
        <s v="岡山県（一部）"/>
        <s v="広島県（一部）"/>
        <s v="山口県（一部）"/>
        <s v="徳島県（一部）"/>
        <s v="香川県（一部）"/>
        <s v="愛媛県（一部）"/>
        <s v="高知県（一部）"/>
        <s v="福岡県（一部）"/>
        <s v="佐賀県（一部）"/>
        <s v="長崎県（一部）"/>
        <s v="熊本県（一部）"/>
        <s v="大分県（一部）"/>
        <s v="宮崎県（一部）"/>
        <s v="鹿児島県（一部）"/>
        <s v="沖縄県（一部）"/>
        <s v="小計"/>
        <s v="合計"/>
        <s v="札幌市"/>
        <s v="仙台市"/>
        <s v="千葉市"/>
        <s v="横浜市"/>
        <s v="川崎市"/>
        <s v="名古屋市"/>
        <s v="京都市"/>
        <s v="大阪市"/>
        <s v="神戸市"/>
        <s v="広島市"/>
        <s v="北九州市"/>
        <s v="福岡市"/>
        <s v="旭川市"/>
        <s v="秋田市"/>
        <s v="郡山市"/>
        <s v="いわき市"/>
        <s v="宇都宮市"/>
        <s v="横須賀市"/>
        <s v="新潟市"/>
        <s v="富山市"/>
        <s v="金沢市"/>
        <s v="長野市"/>
        <s v="岐阜市"/>
        <s v="静岡市"/>
        <s v="浜松市"/>
        <s v="豊橋市"/>
        <s v="豊田市"/>
        <s v="堺市"/>
        <s v="姫路市"/>
        <s v="奈良市"/>
        <s v="和歌山市"/>
        <s v="岡山市"/>
        <s v="倉敷市"/>
        <s v="福山市"/>
        <s v="高松市"/>
        <s v="松山市"/>
        <s v="高知市"/>
        <s v="長崎市"/>
        <s v="熊本市"/>
        <s v="大分市"/>
        <s v="宮崎市"/>
        <s v="鹿児島市"/>
        <s v="小樽市"/>
        <s v="函館市"/>
        <s v="さいたま市"/>
        <s v="相模原市"/>
        <s v="東大阪市"/>
        <s v="尼崎市"/>
        <s v="西宮市"/>
        <s v="呉市"/>
        <s v="下関市"/>
        <s v="大牟田市"/>
        <s v="佐世保市"/>
        <s v="千代田区"/>
        <s v="中央区"/>
        <s v="港区"/>
        <s v="新宿区"/>
        <s v="文京区"/>
        <s v="台東区"/>
        <s v="墨田区"/>
        <s v="江東区"/>
        <s v="品川区"/>
        <s v="目黒区"/>
        <s v="大田区"/>
        <s v="世田谷区"/>
        <s v="渋谷区"/>
        <s v="中野区"/>
        <s v="杉並区"/>
        <s v="豊島区"/>
        <s v="北区"/>
        <s v="荒川区"/>
        <s v="板橋区"/>
        <s v="練馬区"/>
        <s v="足立区"/>
        <s v="葛飾区"/>
        <s v="江戸川区"/>
        <s v="北海道"/>
        <s v="青森県"/>
        <s v="岩手県"/>
        <s v="宮城県"/>
        <s v="秋田県"/>
        <s v="山形県"/>
        <s v="福島県"/>
        <s v="茨城県"/>
        <s v="栃木県"/>
        <s v="群馬県"/>
        <s v="埼玉県"/>
        <s v="千葉県"/>
        <s v="東京都"/>
        <s v="神奈川県"/>
        <s v="新潟県"/>
        <s v="富山県"/>
        <s v="石川県"/>
        <s v="福井県"/>
        <s v="山梨県"/>
        <s v="長野県"/>
        <s v="岐阜県"/>
        <s v="静岡県"/>
        <s v="愛知県"/>
        <s v="三重県"/>
        <s v="滋賀県"/>
        <s v="京都府"/>
        <s v="大阪府"/>
        <s v="兵庫県"/>
        <s v="奈良県"/>
        <s v="和歌山県"/>
        <s v="鳥取県"/>
        <s v="島根県"/>
        <s v="岡山県"/>
        <s v="広島県"/>
        <s v="山口県"/>
        <s v="徳島県"/>
        <s v="香川県"/>
        <s v="愛媛県"/>
        <s v="高知県"/>
        <s v="福岡県"/>
        <s v="佐賀県"/>
        <s v="長崎県"/>
        <s v="熊本県"/>
        <s v="大分県"/>
        <s v="宮崎県"/>
        <s v="鹿児島県"/>
        <s v="沖縄県"/>
        <s v="川越市"/>
        <s v="船橋市"/>
        <s v="岡崎市"/>
        <s v="高槻市"/>
        <s v="藤沢市"/>
        <s v="青森市"/>
        <s v="盛岡市"/>
        <s v="柏市"/>
        <s v="久留米市"/>
        <s v="八王子市"/>
        <s v="四日市市"/>
        <m/>
        <s v="前橋市"/>
        <s v="大津市"/>
        <s v="高崎市"/>
        <s v="町田市"/>
        <s v="豊中市"/>
        <s v="枚方市"/>
        <s v="那覇市"/>
        <s v="（福島県）" u="1"/>
        <s v="（岩手県）" u="1"/>
        <s v="（宮城県）" u="1"/>
      </sharedItems>
    </cacheField>
    <cacheField name="対象児数（人）" numFmtId="0">
      <sharedItems containsString="0" containsBlank="1" containsNumber="1" containsInteger="1" minValue="271" maxValue="1209241"/>
    </cacheField>
    <cacheField name="受診児数（人）" numFmtId="0">
      <sharedItems containsString="0" containsBlank="1" containsNumber="1" containsInteger="1" minValue="221" maxValue="1055608"/>
    </cacheField>
    <cacheField name="むし歯の総数（本）" numFmtId="0">
      <sharedItems containsString="0" containsBlank="1" containsNumber="1" containsInteger="1" minValue="64" maxValue="1466978"/>
    </cacheField>
    <cacheField name="一人平均むし歯数（本）" numFmtId="0">
      <sharedItems containsString="0" containsBlank="1" containsNumber="1" minValue="0.1415955254636444" maxValue="2.5875280394795874"/>
    </cacheField>
    <cacheField name="むし歯有病者率（％）" numFmtId="0">
      <sharedItems containsString="0" containsBlank="1" containsNumber="1" minValue="6.459948320413436" maxValue="51.695786228160337"/>
    </cacheField>
    <cacheField name="O型（人数）" numFmtId="0">
      <sharedItems containsString="0" containsBlank="1" containsNumber="1" containsInteger="1" minValue="188" maxValue="832304"/>
    </cacheField>
    <cacheField name="Ａ型（人数）" numFmtId="0">
      <sharedItems containsString="0" containsBlank="1" containsNumber="1" containsInteger="1" minValue="13" maxValue="203149"/>
    </cacheField>
    <cacheField name="Ｂ型（人数）" numFmtId="0">
      <sharedItems containsString="0" containsBlank="1" containsNumber="1" containsInteger="1" minValue="2" maxValue="107632"/>
    </cacheField>
    <cacheField name="Ｃ1型（人数）" numFmtId="0">
      <sharedItems containsString="0" containsBlank="1" containsNumber="1" containsInteger="1" minValue="0" maxValue="2636"/>
    </cacheField>
    <cacheField name="Ｃ2型（人数）" numFmtId="0">
      <sharedItems containsString="0" containsBlank="1" containsNumber="1" containsInteger="1" minValue="0" maxValue="7915"/>
    </cacheField>
    <cacheField name="Ｃ1＋Ｃ2型（人数）" numFmtId="0">
      <sharedItems containsString="0" containsBlank="1" containsNumber="1" containsInteger="1" minValue="0" maxValue="26706"/>
    </cacheField>
    <cacheField name="ＡかＢかＣか不詳（人数）" numFmtId="0">
      <sharedItems containsString="0" containsBlank="1" containsNumber="1" containsInteger="1" minValue="0" maxValue="1641"/>
    </cacheField>
    <cacheField name="むし歯計（人数）" numFmtId="0">
      <sharedItems containsString="0" containsBlank="1" containsNumber="1" containsInteger="1" minValue="22" maxValue="339128"/>
    </cacheField>
    <cacheField name="軟組織の異常" numFmtId="0">
      <sharedItems containsString="0" containsBlank="1" containsNumber="1" containsInteger="1" minValue="0" maxValue="26708"/>
    </cacheField>
    <cacheField name="咬合異常" numFmtId="0">
      <sharedItems containsString="0" containsBlank="1" containsNumber="1" containsInteger="1" minValue="4" maxValue="138784"/>
    </cacheField>
    <cacheField name="その他の異常" numFmtId="0">
      <sharedItems containsBlank="1" containsMixedTypes="1" containsNumber="1" containsInteger="1" minValue="0" maxValue="52494"/>
    </cacheField>
    <cacheField name="O型（％）" numFmtId="2">
      <sharedItems containsString="0" containsBlank="1" containsNumber="1" minValue="49.363784665579118" maxValue="93.540051679586568"/>
    </cacheField>
    <cacheField name="Ａ型（％）" numFmtId="2">
      <sharedItems containsString="0" containsBlank="1" containsNumber="1" minValue="5.0387596899224807" maxValue="26.914182939362796"/>
    </cacheField>
    <cacheField name="Ｂ型（％）" numFmtId="2">
      <sharedItems containsString="0" containsBlank="1" containsNumber="1" minValue="0.85836909871244638" maxValue="20.152534768954688"/>
    </cacheField>
    <cacheField name="Ｃ型（％）" numFmtId="2">
      <sharedItems containsString="0" containsBlank="1" containsNumber="1" minValue="0" maxValue="6.1793422404933196"/>
    </cacheField>
    <cacheField name="ＡかＢかＣか不詳（％）" numFmtId="2">
      <sharedItems containsString="0" containsBlank="1" containsNumber="1" minValue="0" maxValue="3.8108484005563286"/>
    </cacheField>
    <cacheField name="むし歯計（％）" numFmtId="2">
      <sharedItems containsString="0" containsBlank="1" containsNumber="1" minValue="6.459948320413436" maxValue="51.695786228160337"/>
    </cacheField>
  </cacheFields>
  <extLst>
    <ext xmlns:x14="http://schemas.microsoft.com/office/spreadsheetml/2009/9/main" uri="{725AE2AE-9491-48be-B2B4-4EB974FC3084}">
      <x14:pivotCacheDefinition pivotCacheId="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204">
  <r>
    <x v="0"/>
    <n v="0"/>
    <x v="0"/>
    <x v="0"/>
    <n v="1"/>
    <x v="0"/>
    <n v="25930"/>
    <n v="22724"/>
    <n v="42708"/>
    <n v="1.8794226368597078"/>
    <n v="38.699172680866042"/>
    <m/>
    <n v="4569"/>
    <n v="3209"/>
    <m/>
    <m/>
    <n v="959"/>
    <n v="57"/>
    <n v="8794"/>
    <n v="394"/>
    <n v="2686"/>
    <n v="503"/>
    <m/>
    <n v="20.106495335328287"/>
    <n v="14.121633515226192"/>
    <n v="4.2202077099102269"/>
    <n v="0.25083612040133779"/>
    <n v="38.699172680866042"/>
  </r>
  <r>
    <x v="0"/>
    <n v="0"/>
    <x v="0"/>
    <x v="1"/>
    <n v="2"/>
    <x v="1"/>
    <n v="12614"/>
    <n v="11659"/>
    <n v="28056"/>
    <n v="2.4063813363067159"/>
    <n v="48.606226949138005"/>
    <m/>
    <n v="2964"/>
    <n v="2110"/>
    <m/>
    <m/>
    <n v="550"/>
    <n v="43"/>
    <n v="5667"/>
    <n v="71"/>
    <n v="1220"/>
    <n v="827"/>
    <m/>
    <n v="25.422420447722789"/>
    <n v="18.097606998884981"/>
    <n v="4.7173857106098298"/>
    <n v="0.36881379192040487"/>
    <n v="48.606226949138005"/>
  </r>
  <r>
    <x v="0"/>
    <n v="0"/>
    <x v="0"/>
    <x v="2"/>
    <n v="3"/>
    <x v="2"/>
    <n v="12778"/>
    <n v="11949"/>
    <n v="24314"/>
    <n v="2.0348146288392335"/>
    <n v="42.723240438530418"/>
    <m/>
    <n v="2664"/>
    <n v="1941"/>
    <m/>
    <m/>
    <n v="477"/>
    <n v="23"/>
    <n v="5105"/>
    <n v="104"/>
    <n v="1130"/>
    <n v="238"/>
    <m/>
    <n v="22.294752698970623"/>
    <n v="16.244037157921166"/>
    <n v="3.991965854883254"/>
    <n v="0.19248472675537701"/>
    <n v="42.723240438530418"/>
  </r>
  <r>
    <x v="0"/>
    <n v="0"/>
    <x v="0"/>
    <x v="3"/>
    <n v="4"/>
    <x v="3"/>
    <n v="12203"/>
    <n v="11145"/>
    <n v="28838"/>
    <n v="2.5875280394795874"/>
    <n v="51.242709735307315"/>
    <m/>
    <n v="2821"/>
    <n v="2246"/>
    <m/>
    <m/>
    <n v="607"/>
    <n v="37"/>
    <n v="5711"/>
    <n v="103"/>
    <n v="1295"/>
    <n v="359"/>
    <m/>
    <n v="25.311799013010315"/>
    <n v="20.152534768954688"/>
    <n v="5.4463885150291613"/>
    <n v="0.33198743831314487"/>
    <n v="51.242709735307315"/>
  </r>
  <r>
    <x v="0"/>
    <n v="0"/>
    <x v="0"/>
    <x v="4"/>
    <n v="5"/>
    <x v="4"/>
    <n v="6567"/>
    <n v="6187"/>
    <n v="15162"/>
    <n v="2.4506222725068691"/>
    <n v="50.250525294973336"/>
    <m/>
    <n v="1625"/>
    <n v="1127"/>
    <m/>
    <m/>
    <n v="311"/>
    <n v="46"/>
    <n v="3109"/>
    <n v="47"/>
    <n v="670"/>
    <n v="60"/>
    <m/>
    <n v="26.264748666558912"/>
    <n v="18.21561338289963"/>
    <n v="5.0266688217229678"/>
    <n v="0.74349442379182151"/>
    <n v="50.250525294973336"/>
  </r>
  <r>
    <x v="0"/>
    <n v="0"/>
    <x v="0"/>
    <x v="5"/>
    <n v="6"/>
    <x v="5"/>
    <n v="10994"/>
    <n v="10710"/>
    <n v="23598"/>
    <n v="2.2033613445378153"/>
    <n v="45.676937441643325"/>
    <m/>
    <n v="2616"/>
    <n v="1844"/>
    <m/>
    <m/>
    <n v="429"/>
    <n v="3"/>
    <n v="4892"/>
    <n v="58"/>
    <n v="1007"/>
    <n v="183"/>
    <m/>
    <n v="24.425770308123248"/>
    <n v="17.217553688141923"/>
    <n v="4.0056022408963585"/>
    <n v="2.8011204481792715E-2"/>
    <n v="45.676937441643325"/>
  </r>
  <r>
    <x v="0"/>
    <n v="0"/>
    <x v="0"/>
    <x v="6"/>
    <n v="7"/>
    <x v="6"/>
    <n v="13429"/>
    <n v="12654"/>
    <n v="29929"/>
    <n v="2.3651809704441282"/>
    <n v="47.621305516042355"/>
    <m/>
    <n v="3106"/>
    <n v="2421"/>
    <m/>
    <m/>
    <n v="497"/>
    <n v="2"/>
    <n v="6026"/>
    <n v="73"/>
    <n v="1277"/>
    <n v="270"/>
    <m/>
    <n v="24.545598229808757"/>
    <n v="19.132290184921764"/>
    <n v="3.9276118223486645"/>
    <n v="1.58052789631737E-2"/>
    <n v="47.621305516042355"/>
  </r>
  <r>
    <x v="0"/>
    <n v="0"/>
    <x v="0"/>
    <x v="7"/>
    <n v="8"/>
    <x v="7"/>
    <n v="28775"/>
    <n v="25131"/>
    <n v="44647"/>
    <n v="1.7765707691695516"/>
    <n v="38.1878954279575"/>
    <m/>
    <n v="5392"/>
    <n v="3491"/>
    <m/>
    <m/>
    <n v="658"/>
    <n v="56"/>
    <n v="9597"/>
    <n v="315"/>
    <n v="2804"/>
    <n v="241"/>
    <m/>
    <n v="21.455572798535673"/>
    <n v="13.891210059289325"/>
    <n v="2.6182802116907404"/>
    <n v="0.22283235844176513"/>
    <n v="38.1878954279575"/>
  </r>
  <r>
    <x v="0"/>
    <n v="0"/>
    <x v="0"/>
    <x v="8"/>
    <n v="9"/>
    <x v="8"/>
    <n v="14745"/>
    <n v="13518"/>
    <n v="28647"/>
    <n v="2.1191744340878826"/>
    <n v="35.552596537949398"/>
    <m/>
    <n v="2808"/>
    <n v="1531"/>
    <m/>
    <m/>
    <n v="464"/>
    <n v="3"/>
    <n v="4806"/>
    <n v="250"/>
    <n v="1499"/>
    <n v="194"/>
    <m/>
    <n v="20.772303595206392"/>
    <n v="11.325639887557331"/>
    <n v="3.4324604231395175"/>
    <n v="2.2192632046160673E-2"/>
    <n v="35.552596537949398"/>
  </r>
  <r>
    <x v="0"/>
    <n v="0"/>
    <x v="0"/>
    <x v="9"/>
    <n v="10"/>
    <x v="9"/>
    <n v="19586"/>
    <n v="17617"/>
    <n v="27838"/>
    <n v="1.5801782369302377"/>
    <n v="35.811999772946585"/>
    <m/>
    <n v="3769"/>
    <n v="2068"/>
    <m/>
    <m/>
    <n v="385"/>
    <n v="87"/>
    <n v="6309"/>
    <n v="100"/>
    <n v="1784"/>
    <n v="297"/>
    <m/>
    <n v="21.394107963898506"/>
    <n v="11.738661520122609"/>
    <n v="2.1853891127887835"/>
    <n v="0.4938411761366861"/>
    <n v="35.811999772946585"/>
  </r>
  <r>
    <x v="0"/>
    <n v="0"/>
    <x v="0"/>
    <x v="10"/>
    <n v="11"/>
    <x v="10"/>
    <n v="67299"/>
    <n v="56374"/>
    <n v="79213"/>
    <n v="1.4051335722141414"/>
    <n v="27.750381381487919"/>
    <m/>
    <n v="9782"/>
    <n v="4877"/>
    <m/>
    <m/>
    <n v="933"/>
    <n v="52"/>
    <n v="15644"/>
    <n v="585"/>
    <n v="5390"/>
    <n v="1197"/>
    <m/>
    <n v="17.351970766665485"/>
    <n v="8.6511512399333022"/>
    <n v="1.6550182708340724"/>
    <n v="9.2241104055060849E-2"/>
    <n v="27.750381381487919"/>
  </r>
  <r>
    <x v="0"/>
    <n v="0"/>
    <x v="0"/>
    <x v="11"/>
    <n v="12"/>
    <x v="11"/>
    <n v="47035"/>
    <n v="39968"/>
    <n v="60366"/>
    <n v="1.5103582866293035"/>
    <n v="35.000500400320256"/>
    <m/>
    <n v="8177"/>
    <n v="4680"/>
    <m/>
    <m/>
    <n v="1090"/>
    <n v="42"/>
    <n v="13989"/>
    <n v="1215"/>
    <n v="5257"/>
    <n v="2354"/>
    <m/>
    <n v="20.458867093674939"/>
    <n v="11.709367493995195"/>
    <n v="2.727181745396317"/>
    <n v="0.10508406725380304"/>
    <n v="35.000500400320256"/>
  </r>
  <r>
    <x v="0"/>
    <n v="0"/>
    <x v="0"/>
    <x v="12"/>
    <n v="13"/>
    <x v="12"/>
    <n v="35624"/>
    <n v="31884"/>
    <n v="28120"/>
    <n v="0.88194705808556018"/>
    <n v="23.481997239994982"/>
    <m/>
    <n v="5016"/>
    <n v="1934"/>
    <m/>
    <m/>
    <n v="537"/>
    <n v="0"/>
    <n v="7487"/>
    <n v="631"/>
    <n v="4235"/>
    <n v="2588"/>
    <m/>
    <n v="15.73202860368837"/>
    <n v="6.0657383013423658"/>
    <n v="1.6842303349642453"/>
    <n v="0"/>
    <n v="23.481997239994982"/>
  </r>
  <r>
    <x v="0"/>
    <n v="0"/>
    <x v="0"/>
    <x v="13"/>
    <n v="14"/>
    <x v="13"/>
    <n v="26293"/>
    <n v="23095"/>
    <n v="25024"/>
    <n v="1.0835245724182723"/>
    <n v="26.598830915782639"/>
    <m/>
    <n v="3928"/>
    <n v="1774"/>
    <m/>
    <m/>
    <n v="441"/>
    <n v="0"/>
    <n v="6143"/>
    <n v="377"/>
    <n v="2711"/>
    <n v="1392"/>
    <m/>
    <n v="17.00801039185971"/>
    <n v="7.6813163022299191"/>
    <n v="1.9095042216930072"/>
    <n v="0"/>
    <n v="26.598830915782639"/>
  </r>
  <r>
    <x v="0"/>
    <n v="0"/>
    <x v="0"/>
    <x v="14"/>
    <n v="15"/>
    <x v="14"/>
    <n v="17233"/>
    <n v="16294"/>
    <n v="23486"/>
    <n v="1.4413894685160182"/>
    <n v="34.577144961335463"/>
    <m/>
    <n v="3432"/>
    <n v="1755"/>
    <m/>
    <m/>
    <n v="407"/>
    <n v="40"/>
    <n v="5634"/>
    <n v="71"/>
    <n v="659"/>
    <n v="269"/>
    <m/>
    <n v="21.06296796366761"/>
    <n v="10.770835890511844"/>
    <n v="2.4978519700503252"/>
    <n v="0.2454891371056831"/>
    <n v="34.577144961335463"/>
  </r>
  <r>
    <x v="0"/>
    <n v="0"/>
    <x v="0"/>
    <x v="15"/>
    <n v="16"/>
    <x v="15"/>
    <n v="6956"/>
    <n v="6732"/>
    <n v="9592"/>
    <n v="1.4248366013071896"/>
    <n v="34.863339275103982"/>
    <m/>
    <n v="1431"/>
    <n v="726"/>
    <m/>
    <m/>
    <n v="190"/>
    <n v="0"/>
    <n v="2347"/>
    <n v="140"/>
    <n v="671"/>
    <n v="269"/>
    <m/>
    <n v="21.256684491978607"/>
    <n v="10.784313725490197"/>
    <n v="2.8223410576351751"/>
    <n v="0"/>
    <n v="34.863339275103982"/>
  </r>
  <r>
    <x v="0"/>
    <n v="0"/>
    <x v="0"/>
    <x v="16"/>
    <n v="17"/>
    <x v="16"/>
    <n v="6795"/>
    <n v="6508"/>
    <n v="9878"/>
    <n v="1.5178242163491087"/>
    <n v="39.07498463429625"/>
    <m/>
    <n v="1494"/>
    <n v="799"/>
    <m/>
    <m/>
    <n v="234"/>
    <n v="16"/>
    <n v="2543"/>
    <n v="39"/>
    <n v="693"/>
    <n v="41"/>
    <m/>
    <n v="22.956361401352183"/>
    <n v="12.277197295636141"/>
    <n v="3.5955746773202213"/>
    <n v="0.2458512599877074"/>
    <n v="39.07498463429625"/>
  </r>
  <r>
    <x v="0"/>
    <n v="0"/>
    <x v="0"/>
    <x v="17"/>
    <n v="18"/>
    <x v="17"/>
    <n v="8113"/>
    <n v="7695"/>
    <n v="8982"/>
    <n v="1.1672514619883041"/>
    <n v="32.241715399610136"/>
    <m/>
    <n v="1492"/>
    <n v="706"/>
    <m/>
    <m/>
    <n v="197"/>
    <n v="86"/>
    <n v="2481"/>
    <n v="55"/>
    <n v="714"/>
    <n v="352"/>
    <m/>
    <n v="19.389213775178689"/>
    <n v="9.1747888239116318"/>
    <n v="2.5601039636127356"/>
    <n v="1.1176088369070825"/>
    <n v="32.241715399610136"/>
  </r>
  <r>
    <x v="0"/>
    <n v="0"/>
    <x v="0"/>
    <x v="18"/>
    <n v="19"/>
    <x v="18"/>
    <n v="8535"/>
    <n v="7351"/>
    <n v="12853"/>
    <n v="1.748469595973337"/>
    <n v="39.518432866276697"/>
    <m/>
    <n v="1547"/>
    <n v="1016"/>
    <m/>
    <m/>
    <n v="253"/>
    <n v="89"/>
    <n v="2905"/>
    <n v="139"/>
    <n v="724"/>
    <n v="160"/>
    <m/>
    <n v="21.0447558155353"/>
    <n v="13.821248809685757"/>
    <n v="3.4417086110733233"/>
    <n v="1.2107196299823153"/>
    <n v="39.518432866276697"/>
  </r>
  <r>
    <x v="0"/>
    <n v="0"/>
    <x v="0"/>
    <x v="19"/>
    <n v="20"/>
    <x v="19"/>
    <n v="17757"/>
    <n v="16042"/>
    <n v="20845"/>
    <n v="1.2994015708764493"/>
    <n v="31.274155342226656"/>
    <m/>
    <n v="3094"/>
    <n v="1445"/>
    <m/>
    <m/>
    <n v="478"/>
    <n v="0"/>
    <n v="5017"/>
    <n v="156"/>
    <n v="1533"/>
    <n v="70"/>
    <m/>
    <n v="19.286871961102108"/>
    <n v="9.0076050367784575"/>
    <n v="2.9796783443460915"/>
    <n v="0"/>
    <n v="31.274155342226656"/>
  </r>
  <r>
    <x v="0"/>
    <n v="0"/>
    <x v="0"/>
    <x v="20"/>
    <n v="21"/>
    <x v="20"/>
    <n v="16904"/>
    <n v="15791"/>
    <n v="16476"/>
    <n v="1.0433791400164651"/>
    <n v="26.876068646697487"/>
    <m/>
    <n v="2720"/>
    <n v="1233"/>
    <m/>
    <m/>
    <n v="291"/>
    <n v="0"/>
    <n v="4244"/>
    <n v="254"/>
    <n v="1574"/>
    <n v="289"/>
    <m/>
    <n v="17.225001583180294"/>
    <n v="7.8082452029637137"/>
    <n v="1.8428218605534799"/>
    <n v="0"/>
    <n v="26.876068646697487"/>
  </r>
  <r>
    <x v="0"/>
    <n v="0"/>
    <x v="0"/>
    <x v="21"/>
    <n v="22"/>
    <x v="21"/>
    <n v="25901"/>
    <n v="23953"/>
    <n v="24674"/>
    <n v="1.0301006137018327"/>
    <n v="25.796351187742662"/>
    <m/>
    <n v="3892"/>
    <n v="1802"/>
    <m/>
    <m/>
    <n v="110"/>
    <n v="375"/>
    <n v="6179"/>
    <n v="71"/>
    <n v="3171"/>
    <n v="747"/>
    <m/>
    <n v="16.248486619630111"/>
    <n v="7.5230660042583386"/>
    <n v="0.45923266396693518"/>
    <n v="1.5655658998872792"/>
    <n v="25.796351187742662"/>
  </r>
  <r>
    <x v="0"/>
    <n v="0"/>
    <x v="0"/>
    <x v="22"/>
    <n v="23"/>
    <x v="22"/>
    <n v="46465"/>
    <n v="43666"/>
    <n v="42323"/>
    <n v="0.96924380524893505"/>
    <n v="24.790454816104063"/>
    <m/>
    <n v="7005"/>
    <n v="3083"/>
    <m/>
    <m/>
    <n v="737"/>
    <n v="0"/>
    <n v="10825"/>
    <n v="1401"/>
    <n v="7107"/>
    <n v="2375"/>
    <m/>
    <n v="16.042229652361105"/>
    <n v="7.0604131360784139"/>
    <n v="1.6878120276645445"/>
    <n v="0"/>
    <n v="24.790454816104063"/>
  </r>
  <r>
    <x v="0"/>
    <n v="0"/>
    <x v="0"/>
    <x v="23"/>
    <n v="24"/>
    <x v="23"/>
    <n v="18180"/>
    <n v="16462"/>
    <n v="23293"/>
    <n v="1.4149556554489127"/>
    <n v="35.858340420362047"/>
    <m/>
    <n v="3394"/>
    <n v="1926"/>
    <m/>
    <m/>
    <n v="496"/>
    <n v="87"/>
    <n v="5903"/>
    <n v="196"/>
    <n v="2292"/>
    <n v="232"/>
    <m/>
    <n v="20.617178957599318"/>
    <n v="11.699671971813874"/>
    <n v="3.0129996355242374"/>
    <n v="0.52848985542461424"/>
    <n v="35.858340420362047"/>
  </r>
  <r>
    <x v="0"/>
    <n v="0"/>
    <x v="0"/>
    <x v="24"/>
    <n v="25"/>
    <x v="24"/>
    <n v="14380"/>
    <n v="12526"/>
    <n v="18403"/>
    <n v="1.4691840970780776"/>
    <n v="34.081111288519878"/>
    <m/>
    <n v="2536"/>
    <n v="1382"/>
    <m/>
    <m/>
    <n v="345"/>
    <n v="6"/>
    <n v="4269"/>
    <n v="20"/>
    <n v="1511"/>
    <n v="0"/>
    <m/>
    <n v="20.245888551812229"/>
    <n v="11.033051253392943"/>
    <n v="2.7542711160785567"/>
    <n v="4.7900367236148808E-2"/>
    <n v="34.081111288519878"/>
  </r>
  <r>
    <x v="0"/>
    <n v="0"/>
    <x v="0"/>
    <x v="25"/>
    <n v="26"/>
    <x v="25"/>
    <n v="11607"/>
    <n v="10583"/>
    <n v="14965"/>
    <n v="1.4140602853633186"/>
    <n v="33.619956534064066"/>
    <m/>
    <n v="2208"/>
    <n v="1095"/>
    <m/>
    <m/>
    <n v="239"/>
    <n v="16"/>
    <n v="3558"/>
    <n v="213"/>
    <n v="1237"/>
    <n v="802"/>
    <m/>
    <n v="20.863649248795237"/>
    <n v="10.34678257582916"/>
    <n v="2.2583388453179629"/>
    <n v="0.15118586412170462"/>
    <n v="33.619956534064066"/>
  </r>
  <r>
    <x v="0"/>
    <n v="0"/>
    <x v="0"/>
    <x v="26"/>
    <n v="27"/>
    <x v="26"/>
    <n v="52018"/>
    <n v="40600"/>
    <n v="52167"/>
    <n v="1.2849014778325123"/>
    <n v="31.758620689655171"/>
    <m/>
    <n v="8009"/>
    <n v="3857"/>
    <m/>
    <m/>
    <n v="896"/>
    <n v="132"/>
    <n v="12894"/>
    <n v="1132"/>
    <n v="5777"/>
    <n v="1835"/>
    <m/>
    <n v="19.726600985221676"/>
    <n v="9.5"/>
    <n v="2.2068965517241379"/>
    <n v="0.3251231527093596"/>
    <n v="31.758620689655171"/>
  </r>
  <r>
    <x v="0"/>
    <n v="0"/>
    <x v="0"/>
    <x v="27"/>
    <n v="28"/>
    <x v="27"/>
    <n v="26567"/>
    <n v="24458"/>
    <n v="28718"/>
    <n v="1.1741761386867282"/>
    <n v="28.563251287922153"/>
    <m/>
    <n v="4520"/>
    <n v="1945"/>
    <m/>
    <m/>
    <n v="521"/>
    <n v="0"/>
    <n v="6986"/>
    <n v="333"/>
    <n v="3398"/>
    <n v="548"/>
    <m/>
    <n v="18.48066072450732"/>
    <n v="7.9524082099926412"/>
    <n v="2.1301823534221933"/>
    <n v="0"/>
    <n v="28.563251287922153"/>
  </r>
  <r>
    <x v="0"/>
    <n v="0"/>
    <x v="0"/>
    <x v="28"/>
    <n v="29"/>
    <x v="28"/>
    <n v="10231"/>
    <n v="7824"/>
    <n v="12176"/>
    <n v="1.556237218813906"/>
    <n v="36.899284253578735"/>
    <m/>
    <n v="1780"/>
    <n v="911"/>
    <m/>
    <m/>
    <n v="196"/>
    <n v="0"/>
    <n v="2887"/>
    <n v="60"/>
    <n v="899"/>
    <n v="143"/>
    <m/>
    <n v="22.750511247443765"/>
    <n v="11.643660531697343"/>
    <n v="2.5051124744376279"/>
    <n v="0"/>
    <n v="36.899284253578735"/>
  </r>
  <r>
    <x v="0"/>
    <n v="0"/>
    <x v="0"/>
    <x v="29"/>
    <n v="30"/>
    <x v="29"/>
    <n v="6160"/>
    <n v="5573"/>
    <n v="10417"/>
    <n v="1.8691907410730306"/>
    <n v="41.234523595908847"/>
    <m/>
    <n v="1249"/>
    <n v="796"/>
    <m/>
    <m/>
    <n v="243"/>
    <n v="10"/>
    <n v="2298"/>
    <n v="59"/>
    <n v="503"/>
    <n v="30"/>
    <m/>
    <n v="22.411627489682399"/>
    <n v="14.283150906154674"/>
    <n v="4.3603086308989774"/>
    <n v="0.17943656917279741"/>
    <n v="41.234523595908847"/>
  </r>
  <r>
    <x v="0"/>
    <n v="0"/>
    <x v="0"/>
    <x v="30"/>
    <n v="31"/>
    <x v="30"/>
    <n v="5554"/>
    <n v="5239"/>
    <n v="6698"/>
    <n v="1.278488261118534"/>
    <n v="31.036457339186867"/>
    <m/>
    <n v="999"/>
    <n v="500"/>
    <m/>
    <m/>
    <n v="120"/>
    <n v="7"/>
    <n v="1626"/>
    <n v="175"/>
    <n v="837"/>
    <n v="1263"/>
    <m/>
    <n v="19.068524527581598"/>
    <n v="9.5438060698606613"/>
    <n v="2.2905134567665586"/>
    <n v="0.13361328497804922"/>
    <n v="31.036457339186867"/>
  </r>
  <r>
    <x v="0"/>
    <n v="0"/>
    <x v="0"/>
    <x v="31"/>
    <n v="32"/>
    <x v="31"/>
    <n v="6488"/>
    <n v="5875"/>
    <n v="8384"/>
    <n v="1.427063829787234"/>
    <n v="33.361702127659576"/>
    <m/>
    <n v="1126"/>
    <n v="597"/>
    <m/>
    <m/>
    <n v="196"/>
    <n v="41"/>
    <n v="1960"/>
    <n v="46"/>
    <n v="794"/>
    <n v="241"/>
    <m/>
    <n v="19.165957446808509"/>
    <n v="10.161702127659575"/>
    <n v="3.3361702127659578"/>
    <n v="0.69787234042553192"/>
    <n v="33.361702127659576"/>
  </r>
  <r>
    <x v="0"/>
    <n v="0"/>
    <x v="0"/>
    <x v="32"/>
    <n v="33"/>
    <x v="32"/>
    <n v="7514"/>
    <n v="6319"/>
    <n v="8893"/>
    <n v="1.4073429340085457"/>
    <n v="33.185630637759139"/>
    <m/>
    <n v="1271"/>
    <n v="617"/>
    <m/>
    <m/>
    <n v="195"/>
    <n v="14"/>
    <n v="2097"/>
    <n v="33"/>
    <n v="469"/>
    <n v="131"/>
    <m/>
    <n v="20.11394207944295"/>
    <n v="9.7642031967083405"/>
    <n v="3.085931318246558"/>
    <n v="0.22155404336129136"/>
    <n v="33.185630637759139"/>
  </r>
  <r>
    <x v="0"/>
    <n v="0"/>
    <x v="0"/>
    <x v="33"/>
    <n v="34"/>
    <x v="33"/>
    <n v="10077"/>
    <n v="8289"/>
    <n v="9484"/>
    <n v="1.1441669682712028"/>
    <n v="28.507660755217756"/>
    <m/>
    <n v="1421"/>
    <n v="585"/>
    <m/>
    <m/>
    <n v="357"/>
    <m/>
    <n v="2363"/>
    <n v="156"/>
    <n v="783"/>
    <n v="111"/>
    <m/>
    <n v="17.14320183375558"/>
    <n v="7.0575461454940287"/>
    <n v="4.3069127759681507"/>
    <n v="0"/>
    <n v="28.507660755217756"/>
  </r>
  <r>
    <x v="0"/>
    <n v="0"/>
    <x v="0"/>
    <x v="34"/>
    <n v="35"/>
    <x v="34"/>
    <n v="11268"/>
    <n v="10456"/>
    <n v="12982"/>
    <n v="1.2415837796480489"/>
    <n v="30.365340474368786"/>
    <m/>
    <n v="2015"/>
    <n v="899"/>
    <m/>
    <m/>
    <n v="252"/>
    <n v="9"/>
    <n v="3175"/>
    <n v="69"/>
    <n v="924"/>
    <n v="118"/>
    <m/>
    <n v="19.27123182861515"/>
    <n v="8.5979342004590666"/>
    <n v="2.4100994644223412"/>
    <n v="8.6074980872226467E-2"/>
    <n v="30.365340474368786"/>
  </r>
  <r>
    <x v="0"/>
    <n v="0"/>
    <x v="0"/>
    <x v="35"/>
    <n v="36"/>
    <x v="35"/>
    <n v="7180"/>
    <n v="6293"/>
    <n v="11924"/>
    <n v="1.8948037501986335"/>
    <n v="41.569998410932783"/>
    <m/>
    <n v="1433"/>
    <n v="896"/>
    <m/>
    <m/>
    <n v="284"/>
    <n v="3"/>
    <n v="2616"/>
    <n v="170"/>
    <n v="1339"/>
    <n v="365"/>
    <m/>
    <n v="22.77133322739552"/>
    <n v="14.238042269187986"/>
    <n v="4.5129508978229778"/>
    <n v="4.7672016526299058E-2"/>
    <n v="41.569998410932783"/>
  </r>
  <r>
    <x v="0"/>
    <n v="0"/>
    <x v="0"/>
    <x v="36"/>
    <n v="37"/>
    <x v="36"/>
    <n v="6341"/>
    <n v="5584"/>
    <n v="9108"/>
    <n v="1.6310888252148996"/>
    <n v="39.380372492836671"/>
    <m/>
    <n v="1264"/>
    <n v="731"/>
    <m/>
    <m/>
    <n v="180"/>
    <n v="24"/>
    <n v="2199"/>
    <n v="58"/>
    <n v="564"/>
    <n v="44"/>
    <m/>
    <n v="22.636103151862464"/>
    <n v="13.090974212034384"/>
    <n v="3.2234957020057307"/>
    <n v="0.42979942693409745"/>
    <n v="39.380372492836671"/>
  </r>
  <r>
    <x v="0"/>
    <n v="0"/>
    <x v="0"/>
    <x v="37"/>
    <n v="38"/>
    <x v="37"/>
    <n v="8611"/>
    <n v="7204"/>
    <n v="14270"/>
    <n v="1.9808439755691283"/>
    <n v="33.578567462520823"/>
    <m/>
    <n v="1413"/>
    <n v="738"/>
    <m/>
    <m/>
    <n v="258"/>
    <n v="10"/>
    <n v="2419"/>
    <n v="36"/>
    <n v="916"/>
    <n v="221"/>
    <m/>
    <n v="19.614103275957799"/>
    <n v="10.244308717379234"/>
    <n v="3.5813436979455862"/>
    <n v="0.13881177123820101"/>
    <n v="33.578567462520823"/>
  </r>
  <r>
    <x v="0"/>
    <n v="0"/>
    <x v="0"/>
    <x v="38"/>
    <n v="39"/>
    <x v="38"/>
    <n v="3733"/>
    <n v="3045"/>
    <n v="5403"/>
    <n v="1.7743842364532019"/>
    <n v="41.444991789819376"/>
    <m/>
    <n v="740"/>
    <n v="416"/>
    <m/>
    <m/>
    <n v="98"/>
    <n v="8"/>
    <n v="1262"/>
    <n v="46"/>
    <n v="431"/>
    <n v="48"/>
    <m/>
    <n v="24.302134646962234"/>
    <n v="13.661740558292282"/>
    <n v="3.2183908045977012"/>
    <n v="0.26272577996715929"/>
    <n v="41.444991789819376"/>
  </r>
  <r>
    <x v="0"/>
    <n v="0"/>
    <x v="0"/>
    <x v="39"/>
    <n v="40"/>
    <x v="39"/>
    <n v="24282"/>
    <n v="20613"/>
    <n v="27682"/>
    <n v="1.3429389220394896"/>
    <n v="31.572308737204676"/>
    <m/>
    <n v="3963"/>
    <n v="1915"/>
    <m/>
    <m/>
    <n v="630"/>
    <n v="0"/>
    <n v="6508"/>
    <n v="283"/>
    <n v="1802"/>
    <n v="373"/>
    <m/>
    <n v="19.225731334594673"/>
    <n v="9.2902537233784503"/>
    <n v="3.0563236792315531"/>
    <n v="0"/>
    <n v="31.572308737204676"/>
  </r>
  <r>
    <x v="0"/>
    <n v="0"/>
    <x v="0"/>
    <x v="40"/>
    <n v="41"/>
    <x v="40"/>
    <n v="8660"/>
    <n v="8021"/>
    <n v="18635"/>
    <n v="2.3232763994514398"/>
    <n v="48.086273531978556"/>
    <m/>
    <n v="2110"/>
    <n v="1328"/>
    <m/>
    <m/>
    <n v="419"/>
    <n v="0"/>
    <n v="3857"/>
    <n v="92"/>
    <n v="1423"/>
    <n v="198"/>
    <m/>
    <n v="26.305946889415281"/>
    <n v="16.556539084902134"/>
    <n v="5.2237875576611392"/>
    <n v="0"/>
    <n v="48.086273531978556"/>
  </r>
  <r>
    <x v="0"/>
    <n v="0"/>
    <x v="0"/>
    <x v="41"/>
    <n v="42"/>
    <x v="41"/>
    <n v="8528"/>
    <n v="7784"/>
    <n v="19571"/>
    <n v="2.5142600205549845"/>
    <n v="51.695786228160337"/>
    <m/>
    <n v="2095"/>
    <n v="1448"/>
    <m/>
    <m/>
    <n v="481"/>
    <n v="0"/>
    <n v="4024"/>
    <n v="69"/>
    <n v="699"/>
    <n v="114"/>
    <m/>
    <n v="26.914182939362796"/>
    <n v="18.602261048304214"/>
    <n v="6.1793422404933196"/>
    <n v="0"/>
    <n v="51.695786228160337"/>
  </r>
  <r>
    <x v="0"/>
    <n v="0"/>
    <x v="0"/>
    <x v="42"/>
    <n v="43"/>
    <x v="42"/>
    <n v="10470"/>
    <n v="9860"/>
    <n v="19772"/>
    <n v="2.0052738336713998"/>
    <n v="44.492900608519271"/>
    <m/>
    <n v="2498"/>
    <n v="1512"/>
    <m/>
    <m/>
    <n v="337"/>
    <n v="40"/>
    <n v="4387"/>
    <n v="104"/>
    <n v="1078"/>
    <n v="168"/>
    <m/>
    <n v="25.334685598377284"/>
    <n v="15.334685598377282"/>
    <n v="3.4178498985801218"/>
    <n v="0.40567951318458417"/>
    <n v="44.492900608519271"/>
  </r>
  <r>
    <x v="0"/>
    <n v="0"/>
    <x v="0"/>
    <x v="43"/>
    <n v="44"/>
    <x v="43"/>
    <n v="6290"/>
    <n v="5087"/>
    <n v="12516"/>
    <n v="2.4603892274425005"/>
    <n v="46.510713583644588"/>
    <m/>
    <n v="1250"/>
    <n v="848"/>
    <m/>
    <m/>
    <n v="268"/>
    <n v="0"/>
    <n v="2366"/>
    <n v="32"/>
    <n v="365"/>
    <n v="31"/>
    <m/>
    <n v="24.572439551798702"/>
    <n v="16.669942991940239"/>
    <n v="5.2683310399056413"/>
    <n v="0"/>
    <n v="46.510713583644588"/>
  </r>
  <r>
    <x v="0"/>
    <n v="0"/>
    <x v="0"/>
    <x v="44"/>
    <n v="45"/>
    <x v="44"/>
    <n v="8015"/>
    <n v="6815"/>
    <n v="16955"/>
    <n v="2.4878943506969917"/>
    <n v="49.816581071166546"/>
    <m/>
    <n v="1760"/>
    <n v="1247"/>
    <m/>
    <m/>
    <n v="353"/>
    <n v="35"/>
    <n v="3395"/>
    <n v="39"/>
    <n v="480"/>
    <n v="58"/>
    <m/>
    <n v="25.825385179750548"/>
    <n v="18.297872340425531"/>
    <n v="5.1797505502567862"/>
    <n v="0.51357300073367573"/>
    <n v="49.816581071166546"/>
  </r>
  <r>
    <x v="0"/>
    <n v="0"/>
    <x v="0"/>
    <x v="45"/>
    <n v="46"/>
    <x v="45"/>
    <n v="10901"/>
    <n v="9603"/>
    <n v="20716"/>
    <n v="2.1572425283765488"/>
    <n v="46.849942726231383"/>
    <m/>
    <n v="2431"/>
    <n v="1636"/>
    <m/>
    <m/>
    <n v="432"/>
    <n v="0"/>
    <n v="4499"/>
    <n v="37"/>
    <n v="717"/>
    <n v="26"/>
    <m/>
    <n v="25.31500572737686"/>
    <n v="17.036342809538684"/>
    <n v="4.4985941893158392"/>
    <n v="0"/>
    <n v="46.849942726231383"/>
  </r>
  <r>
    <x v="0"/>
    <n v="0"/>
    <x v="0"/>
    <x v="46"/>
    <n v="47"/>
    <x v="46"/>
    <n v="17084"/>
    <n v="13093"/>
    <n v="31273"/>
    <n v="2.3885282211868937"/>
    <n v="50.194760559077366"/>
    <m/>
    <n v="3486"/>
    <n v="2498"/>
    <m/>
    <m/>
    <n v="587"/>
    <n v="1"/>
    <n v="6572"/>
    <n v="245"/>
    <n v="1124"/>
    <n v="199"/>
    <m/>
    <n v="26.624914076223938"/>
    <n v="19.078897120598793"/>
    <n v="4.4833116932712134"/>
    <n v="7.6376689834262573E-3"/>
    <n v="50.194760559077366"/>
  </r>
  <r>
    <x v="0"/>
    <n v="0"/>
    <x v="0"/>
    <x v="47"/>
    <m/>
    <x v="47"/>
    <n v="788670"/>
    <n v="695853"/>
    <n v="1069974"/>
    <n v="1.5376437264767127"/>
    <n v="34.428823329065189"/>
    <m/>
    <n v="140315"/>
    <n v="78141"/>
    <m/>
    <m/>
    <n v="19618"/>
    <n v="1500"/>
    <n v="239574"/>
    <n v="10352"/>
    <n v="80173"/>
    <n v="22574"/>
    <m/>
    <n v="20.164460022447269"/>
    <n v="11.229526925945565"/>
    <n v="2.819273610949439"/>
    <n v="0.2155627697229156"/>
    <n v="34.428823329065189"/>
  </r>
  <r>
    <x v="0"/>
    <n v="1"/>
    <x v="1"/>
    <x v="47"/>
    <m/>
    <x v="48"/>
    <n v="1209241"/>
    <n v="1051612"/>
    <n v="1466978"/>
    <n v="1.3949802778971712"/>
    <n v="32.248395796168168"/>
    <m/>
    <n v="203149"/>
    <n v="107632"/>
    <m/>
    <m/>
    <n v="26706"/>
    <n v="1641"/>
    <n v="339128"/>
    <n v="19909"/>
    <n v="137041"/>
    <n v="43221"/>
    <m/>
    <n v="19.317866285283927"/>
    <n v="10.234953576033746"/>
    <n v="2.5395297885531924"/>
    <n v="0.15604614629730357"/>
    <n v="32.248395796168168"/>
  </r>
  <r>
    <x v="0"/>
    <n v="2"/>
    <x v="2"/>
    <x v="0"/>
    <n v="48"/>
    <x v="49"/>
    <n v="15006"/>
    <n v="12955"/>
    <n v="15471"/>
    <n v="1.1942107294480895"/>
    <n v="28.128135854882284"/>
    <m/>
    <n v="2216"/>
    <n v="1115"/>
    <m/>
    <m/>
    <n v="313"/>
    <n v="0"/>
    <n v="3644"/>
    <n v="388"/>
    <n v="2056"/>
    <n v="544"/>
    <m/>
    <n v="17.105364724044769"/>
    <n v="8.6067155538402158"/>
    <n v="2.4160555769972984"/>
    <n v="0"/>
    <n v="28.128135854882284"/>
  </r>
  <r>
    <x v="0"/>
    <n v="2"/>
    <x v="2"/>
    <x v="3"/>
    <n v="49"/>
    <x v="50"/>
    <n v="9920"/>
    <n v="8405"/>
    <n v="16715"/>
    <n v="1.9886972040452111"/>
    <n v="43.28375966686496"/>
    <m/>
    <n v="2052"/>
    <n v="1255"/>
    <m/>
    <m/>
    <n v="331"/>
    <n v="0"/>
    <n v="3638"/>
    <n v="97"/>
    <n v="1087"/>
    <n v="865"/>
    <m/>
    <n v="24.414039262343842"/>
    <n v="14.931588340273647"/>
    <n v="3.9381320642474718"/>
    <n v="0"/>
    <n v="43.28375966686496"/>
  </r>
  <r>
    <x v="0"/>
    <n v="2"/>
    <x v="2"/>
    <x v="11"/>
    <n v="50"/>
    <x v="51"/>
    <n v="8985"/>
    <n v="7863"/>
    <n v="11296"/>
    <n v="1.4366018059264911"/>
    <n v="35.037517486964262"/>
    <m/>
    <n v="1722"/>
    <n v="850"/>
    <m/>
    <m/>
    <n v="183"/>
    <n v="0"/>
    <n v="2755"/>
    <n v="56"/>
    <n v="918"/>
    <n v="599"/>
    <m/>
    <n v="21.900038153376574"/>
    <n v="10.810123362584255"/>
    <n v="2.3273559710034339"/>
    <n v="0"/>
    <n v="35.037517486964262"/>
  </r>
  <r>
    <x v="0"/>
    <n v="2"/>
    <x v="2"/>
    <x v="13"/>
    <n v="51"/>
    <x v="52"/>
    <n v="33600"/>
    <n v="30883"/>
    <n v="24480"/>
    <n v="0.79266910598063656"/>
    <n v="22.047728523783309"/>
    <m/>
    <n v="4498"/>
    <n v="1813"/>
    <m/>
    <m/>
    <n v="498"/>
    <n v="0"/>
    <n v="6809"/>
    <n v="1068"/>
    <n v="5359"/>
    <n v="1678"/>
    <m/>
    <n v="14.564647216915455"/>
    <n v="5.8705436647994036"/>
    <n v="1.6125376420684518"/>
    <n v="0"/>
    <n v="22.047728523783309"/>
  </r>
  <r>
    <x v="0"/>
    <n v="2"/>
    <x v="2"/>
    <x v="13"/>
    <n v="52"/>
    <x v="53"/>
    <n v="12836"/>
    <n v="11292"/>
    <n v="7497"/>
    <n v="0.66392136025504778"/>
    <n v="18.251859723698193"/>
    <m/>
    <n v="1515"/>
    <n v="525"/>
    <m/>
    <m/>
    <n v="21"/>
    <n v="0"/>
    <n v="2061"/>
    <n v="81"/>
    <n v="1890"/>
    <n v="637"/>
    <m/>
    <n v="13.416578108395324"/>
    <n v="4.6493092454835283"/>
    <n v="0.18597236981934112"/>
    <n v="0"/>
    <n v="18.251859723698193"/>
  </r>
  <r>
    <x v="0"/>
    <n v="2"/>
    <x v="2"/>
    <x v="22"/>
    <n v="53"/>
    <x v="54"/>
    <n v="20561"/>
    <n v="18283"/>
    <n v="14279"/>
    <n v="0.78099874200076569"/>
    <n v="19.969370453426681"/>
    <m/>
    <n v="2450"/>
    <n v="963"/>
    <m/>
    <m/>
    <n v="238"/>
    <n v="0"/>
    <n v="3651"/>
    <n v="166"/>
    <n v="3532"/>
    <n v="1490"/>
    <m/>
    <n v="13.400426625827272"/>
    <n v="5.2671880982333317"/>
    <n v="1.3017557293660778"/>
    <n v="0"/>
    <n v="19.969370453426681"/>
  </r>
  <r>
    <x v="0"/>
    <n v="2"/>
    <x v="2"/>
    <x v="25"/>
    <n v="54"/>
    <x v="55"/>
    <n v="12542"/>
    <n v="10779"/>
    <n v="9670"/>
    <n v="0.897114760181835"/>
    <n v="24.566286297430189"/>
    <m/>
    <n v="1758"/>
    <n v="734"/>
    <m/>
    <m/>
    <n v="156"/>
    <n v="0"/>
    <n v="2648"/>
    <n v="532"/>
    <n v="2051"/>
    <n v="843"/>
    <m/>
    <n v="16.309490676315058"/>
    <n v="6.8095370628073111"/>
    <n v="1.4472585583078206"/>
    <n v="0"/>
    <n v="24.566286297430189"/>
  </r>
  <r>
    <x v="0"/>
    <n v="2"/>
    <x v="2"/>
    <x v="26"/>
    <n v="55"/>
    <x v="56"/>
    <n v="23284"/>
    <n v="17057"/>
    <n v="17318"/>
    <n v="1.0153016356920912"/>
    <n v="31.79339860467843"/>
    <m/>
    <n v="3424"/>
    <n v="1652"/>
    <m/>
    <m/>
    <n v="347"/>
    <n v="0"/>
    <n v="5423"/>
    <n v="591"/>
    <n v="2841"/>
    <n v="777"/>
    <m/>
    <n v="20.073869965410097"/>
    <n v="9.6851732426569725"/>
    <n v="2.0343553966113621"/>
    <n v="0"/>
    <n v="31.79339860467843"/>
  </r>
  <r>
    <x v="0"/>
    <n v="2"/>
    <x v="2"/>
    <x v="27"/>
    <n v="56"/>
    <x v="57"/>
    <n v="13483"/>
    <n v="12882"/>
    <n v="9440"/>
    <n v="0.73280546498990839"/>
    <n v="21.735755317497283"/>
    <m/>
    <n v="1944"/>
    <n v="686"/>
    <m/>
    <m/>
    <n v="170"/>
    <n v="0"/>
    <n v="2800"/>
    <n v="222"/>
    <n v="2307"/>
    <n v="659"/>
    <m/>
    <n v="15.090824406148112"/>
    <n v="5.3252600527868346"/>
    <n v="1.3196708585623349"/>
    <n v="0"/>
    <n v="21.735755317497283"/>
  </r>
  <r>
    <x v="0"/>
    <n v="2"/>
    <x v="2"/>
    <x v="33"/>
    <n v="57"/>
    <x v="58"/>
    <n v="11359"/>
    <n v="8572"/>
    <n v="7868"/>
    <n v="0.91787214185720956"/>
    <n v="26.76154923005133"/>
    <m/>
    <n v="1584"/>
    <n v="586"/>
    <m/>
    <m/>
    <n v="124"/>
    <n v="0"/>
    <n v="2294"/>
    <n v="16"/>
    <n v="1052"/>
    <n v="38"/>
    <m/>
    <n v="18.478768082127857"/>
    <n v="6.8362109192720482"/>
    <n v="1.4465702286514233"/>
    <n v="0"/>
    <n v="26.76154923005133"/>
  </r>
  <r>
    <x v="0"/>
    <n v="2"/>
    <x v="2"/>
    <x v="39"/>
    <n v="58"/>
    <x v="59"/>
    <n v="9093"/>
    <n v="5009"/>
    <n v="7836"/>
    <n v="1.5643841086045118"/>
    <n v="34.937113196246756"/>
    <m/>
    <n v="1052"/>
    <n v="527"/>
    <m/>
    <m/>
    <n v="171"/>
    <n v="0"/>
    <n v="1750"/>
    <n v="130"/>
    <n v="827"/>
    <n v="27"/>
    <m/>
    <n v="21.002196047115191"/>
    <n v="10.521062088241166"/>
    <n v="3.4138550608903975"/>
    <n v="0"/>
    <n v="34.937113196246756"/>
  </r>
  <r>
    <x v="0"/>
    <n v="2"/>
    <x v="2"/>
    <x v="39"/>
    <n v="59"/>
    <x v="60"/>
    <n v="12875"/>
    <n v="11620"/>
    <n v="12999"/>
    <n v="1.1186746987951808"/>
    <n v="29.913941480206539"/>
    <m/>
    <n v="2337"/>
    <n v="936"/>
    <m/>
    <m/>
    <n v="203"/>
    <n v="0"/>
    <n v="3476"/>
    <n v="212"/>
    <n v="1388"/>
    <n v="412"/>
    <m/>
    <n v="20.111876075731498"/>
    <n v="8.0550774526678133"/>
    <n v="1.7469879518072291"/>
    <n v="0"/>
    <n v="29.913941480206539"/>
  </r>
  <r>
    <x v="0"/>
    <n v="2"/>
    <x v="2"/>
    <x v="0"/>
    <n v="60"/>
    <x v="61"/>
    <n v="2993"/>
    <n v="2550"/>
    <n v="4841"/>
    <n v="1.8984313725490196"/>
    <n v="33.019607843137258"/>
    <m/>
    <n v="430"/>
    <n v="331"/>
    <m/>
    <m/>
    <n v="81"/>
    <n v="0"/>
    <n v="842"/>
    <n v="71"/>
    <n v="836"/>
    <n v="1"/>
    <m/>
    <n v="16.862745098039216"/>
    <n v="12.980392156862743"/>
    <n v="3.1764705882352939"/>
    <n v="0"/>
    <n v="33.019607843137258"/>
  </r>
  <r>
    <x v="0"/>
    <n v="2"/>
    <x v="2"/>
    <x v="4"/>
    <n v="61"/>
    <x v="62"/>
    <n v="2816"/>
    <n v="2585"/>
    <n v="6562"/>
    <n v="2.5384912959381043"/>
    <n v="41.972920696324948"/>
    <m/>
    <n v="590"/>
    <n v="361"/>
    <m/>
    <m/>
    <n v="134"/>
    <n v="0"/>
    <n v="1085"/>
    <n v="20"/>
    <n v="303"/>
    <n v="47"/>
    <m/>
    <n v="22.823984526112184"/>
    <n v="13.965183752417795"/>
    <n v="5.1837524177949703"/>
    <n v="0"/>
    <n v="41.972920696324948"/>
  </r>
  <r>
    <x v="0"/>
    <n v="2"/>
    <x v="2"/>
    <x v="6"/>
    <n v="62"/>
    <x v="63"/>
    <n v="3570"/>
    <n v="3173"/>
    <n v="6852"/>
    <n v="2.1594705326189727"/>
    <n v="38.071225969114401"/>
    <m/>
    <n v="630"/>
    <n v="452"/>
    <m/>
    <m/>
    <n v="126"/>
    <n v="0"/>
    <n v="1208"/>
    <n v="191"/>
    <n v="707"/>
    <n v="184"/>
    <m/>
    <n v="19.855026788528207"/>
    <n v="14.245193822880555"/>
    <n v="3.971005357705641"/>
    <n v="0"/>
    <n v="38.071225969114401"/>
  </r>
  <r>
    <x v="0"/>
    <n v="2"/>
    <x v="2"/>
    <x v="6"/>
    <n v="63"/>
    <x v="64"/>
    <n v="3529"/>
    <n v="3100"/>
    <n v="6236"/>
    <n v="2.0116129032258065"/>
    <n v="41.064516129032256"/>
    <m/>
    <n v="740"/>
    <n v="430"/>
    <m/>
    <m/>
    <n v="103"/>
    <n v="0"/>
    <n v="1273"/>
    <n v="9"/>
    <n v="667"/>
    <n v="33"/>
    <m/>
    <n v="23.870967741935484"/>
    <n v="13.870967741935484"/>
    <n v="3.3225806451612905"/>
    <n v="0"/>
    <n v="41.064516129032256"/>
  </r>
  <r>
    <x v="0"/>
    <n v="2"/>
    <x v="2"/>
    <x v="8"/>
    <n v="64"/>
    <x v="65"/>
    <n v="4565"/>
    <n v="4192"/>
    <n v="5740"/>
    <n v="1.3692748091603053"/>
    <n v="28.363549618320612"/>
    <m/>
    <n v="710"/>
    <n v="374"/>
    <m/>
    <m/>
    <n v="105"/>
    <n v="0"/>
    <n v="1189"/>
    <n v="124"/>
    <n v="617"/>
    <n v="438"/>
    <m/>
    <n v="16.93702290076336"/>
    <n v="8.9217557251908399"/>
    <n v="2.5047709923664123"/>
    <n v="0"/>
    <n v="28.363549618320612"/>
  </r>
  <r>
    <x v="0"/>
    <n v="2"/>
    <x v="2"/>
    <x v="13"/>
    <n v="65"/>
    <x v="66"/>
    <n v="3934"/>
    <n v="3618"/>
    <n v="6160"/>
    <n v="1.7025981205085683"/>
    <n v="36.373687119955775"/>
    <m/>
    <n v="706"/>
    <n v="458"/>
    <m/>
    <m/>
    <n v="152"/>
    <n v="0"/>
    <n v="1316"/>
    <n v="309"/>
    <n v="1263"/>
    <n v="466"/>
    <m/>
    <n v="19.51354339414041"/>
    <n v="12.65892758430072"/>
    <n v="4.2012161415146494"/>
    <n v="0"/>
    <n v="36.373687119955775"/>
  </r>
  <r>
    <x v="0"/>
    <n v="2"/>
    <x v="2"/>
    <x v="14"/>
    <n v="66"/>
    <x v="67"/>
    <n v="4747"/>
    <n v="4363"/>
    <n v="4414"/>
    <n v="1.0116892046756818"/>
    <n v="28.214531285812516"/>
    <m/>
    <n v="827"/>
    <n v="333"/>
    <m/>
    <m/>
    <n v="71"/>
    <n v="0"/>
    <n v="1231"/>
    <n v="8"/>
    <n v="267"/>
    <n v="144"/>
    <m/>
    <n v="18.954847581939031"/>
    <n v="7.6323630529452204"/>
    <n v="1.6273206509282605"/>
    <n v="0"/>
    <n v="28.214531285812516"/>
  </r>
  <r>
    <x v="0"/>
    <n v="2"/>
    <x v="2"/>
    <x v="15"/>
    <n v="67"/>
    <x v="68"/>
    <n v="2974"/>
    <n v="2641"/>
    <n v="4479"/>
    <n v="1.6959485043544111"/>
    <n v="40.628549791745549"/>
    <m/>
    <n v="702"/>
    <n v="319"/>
    <m/>
    <m/>
    <n v="52"/>
    <n v="0"/>
    <n v="1073"/>
    <n v="68"/>
    <n v="323"/>
    <n v="146"/>
    <m/>
    <n v="26.580840590685344"/>
    <n v="12.078758046194624"/>
    <n v="1.9689511548655811"/>
    <n v="0"/>
    <n v="40.628549791745549"/>
  </r>
  <r>
    <x v="0"/>
    <n v="2"/>
    <x v="2"/>
    <x v="16"/>
    <n v="68"/>
    <x v="69"/>
    <n v="4548"/>
    <n v="4229"/>
    <n v="4012"/>
    <n v="0.9486876330101679"/>
    <n v="25.490659730432725"/>
    <m/>
    <n v="711"/>
    <n v="309"/>
    <m/>
    <m/>
    <n v="58"/>
    <n v="0"/>
    <n v="1078"/>
    <n v="116"/>
    <n v="520"/>
    <n v="829"/>
    <m/>
    <n v="16.812485221092459"/>
    <n v="7.3066918893355401"/>
    <n v="1.3714826200047292"/>
    <n v="0"/>
    <n v="25.490659730432725"/>
  </r>
  <r>
    <x v="0"/>
    <n v="2"/>
    <x v="2"/>
    <x v="19"/>
    <n v="69"/>
    <x v="70"/>
    <n v="3641"/>
    <n v="3315"/>
    <n v="3868"/>
    <n v="1.166817496229261"/>
    <n v="31.10105580693816"/>
    <m/>
    <n v="670"/>
    <n v="292"/>
    <m/>
    <m/>
    <n v="69"/>
    <n v="0"/>
    <n v="1031"/>
    <n v="10"/>
    <n v="405"/>
    <n v="3"/>
    <m/>
    <n v="20.211161387631975"/>
    <n v="8.8084464555052797"/>
    <n v="2.0814479638009047"/>
    <n v="0"/>
    <n v="31.10105580693816"/>
  </r>
  <r>
    <x v="0"/>
    <n v="2"/>
    <x v="2"/>
    <x v="20"/>
    <n v="70"/>
    <x v="71"/>
    <n v="4039"/>
    <n v="3607"/>
    <n v="2323"/>
    <n v="0.64402550596063213"/>
    <n v="17.632381480454669"/>
    <m/>
    <n v="426"/>
    <n v="184"/>
    <m/>
    <m/>
    <n v="26"/>
    <n v="0"/>
    <n v="636"/>
    <n v="4"/>
    <n v="672"/>
    <n v="109"/>
    <m/>
    <n v="11.810368727474357"/>
    <n v="5.1011921264208482"/>
    <n v="0.72082062655946777"/>
    <n v="0"/>
    <n v="17.632381480454669"/>
  </r>
  <r>
    <x v="0"/>
    <n v="2"/>
    <x v="2"/>
    <x v="21"/>
    <n v="71"/>
    <x v="72"/>
    <n v="4292"/>
    <n v="3959"/>
    <n v="3664"/>
    <n v="0.92548623389744888"/>
    <n v="23.692851730234906"/>
    <m/>
    <n v="627"/>
    <n v="239"/>
    <m/>
    <m/>
    <n v="72"/>
    <n v="0"/>
    <n v="938"/>
    <n v="44"/>
    <n v="713"/>
    <n v="230"/>
    <m/>
    <n v="15.837332659762565"/>
    <n v="6.0368779994948216"/>
    <n v="1.8186410709775198"/>
    <n v="0"/>
    <n v="23.692851730234906"/>
  </r>
  <r>
    <x v="0"/>
    <n v="2"/>
    <x v="2"/>
    <x v="21"/>
    <n v="72"/>
    <x v="73"/>
    <n v="6297"/>
    <n v="3718"/>
    <n v="2691"/>
    <n v="0.72377622377622375"/>
    <n v="21.113501882732653"/>
    <m/>
    <n v="547"/>
    <n v="195"/>
    <m/>
    <m/>
    <n v="43"/>
    <n v="0"/>
    <n v="785"/>
    <n v="76"/>
    <n v="597"/>
    <n v="286"/>
    <m/>
    <n v="14.712210866057021"/>
    <n v="5.244755244755245"/>
    <n v="1.1565357719203873"/>
    <n v="0"/>
    <n v="21.113501882732653"/>
  </r>
  <r>
    <x v="0"/>
    <n v="2"/>
    <x v="2"/>
    <x v="22"/>
    <n v="73"/>
    <x v="74"/>
    <n v="4018"/>
    <n v="3595"/>
    <n v="5092"/>
    <n v="1.4164116828929068"/>
    <n v="32.628650904033378"/>
    <m/>
    <n v="651"/>
    <n v="308"/>
    <m/>
    <m/>
    <n v="77"/>
    <n v="137"/>
    <n v="1173"/>
    <n v="71"/>
    <n v="562"/>
    <n v="12"/>
    <m/>
    <n v="18.108484005563284"/>
    <n v="8.5674547983310152"/>
    <n v="2.1418636995827538"/>
    <n v="3.8108484005563286"/>
    <n v="32.628650904033378"/>
  </r>
  <r>
    <x v="0"/>
    <n v="2"/>
    <x v="2"/>
    <x v="22"/>
    <n v="74"/>
    <x v="75"/>
    <n v="4112"/>
    <n v="3741"/>
    <n v="3777"/>
    <n v="1.0096230954290297"/>
    <n v="24.886394012296179"/>
    <m/>
    <n v="593"/>
    <n v="250"/>
    <m/>
    <m/>
    <n v="88"/>
    <n v="0"/>
    <n v="931"/>
    <n v="304"/>
    <n v="650"/>
    <n v="177"/>
    <m/>
    <n v="15.851376637262765"/>
    <n v="6.6827051590483828"/>
    <n v="2.3523122159850307"/>
    <n v="0"/>
    <n v="24.886394012296179"/>
  </r>
  <r>
    <x v="0"/>
    <n v="2"/>
    <x v="2"/>
    <x v="26"/>
    <n v="75"/>
    <x v="76"/>
    <n v="7943"/>
    <n v="6843"/>
    <n v="8570"/>
    <n v="1.2523746894636856"/>
    <n v="34.400116907788977"/>
    <m/>
    <n v="1378"/>
    <n v="774"/>
    <m/>
    <m/>
    <n v="202"/>
    <n v="0"/>
    <n v="2354"/>
    <n v="62"/>
    <n v="780"/>
    <n v="30"/>
    <m/>
    <n v="20.137366652053192"/>
    <n v="11.310828583954406"/>
    <n v="2.9519216717813821"/>
    <n v="0"/>
    <n v="34.400116907788977"/>
  </r>
  <r>
    <x v="0"/>
    <n v="2"/>
    <x v="2"/>
    <x v="27"/>
    <n v="76"/>
    <x v="77"/>
    <n v="5451"/>
    <n v="5062"/>
    <n v="4396"/>
    <n v="0.86843145001975508"/>
    <n v="23.310944290794154"/>
    <m/>
    <n v="779"/>
    <n v="325"/>
    <m/>
    <m/>
    <n v="76"/>
    <n v="0"/>
    <n v="1180"/>
    <n v="25"/>
    <n v="763"/>
    <n v="312"/>
    <m/>
    <n v="15.389174239431055"/>
    <n v="6.4203871987356775"/>
    <n v="1.50138285262742"/>
    <n v="0"/>
    <n v="23.310944290794154"/>
  </r>
  <r>
    <x v="0"/>
    <n v="2"/>
    <x v="2"/>
    <x v="28"/>
    <n v="77"/>
    <x v="78"/>
    <n v="3406"/>
    <n v="2803"/>
    <n v="3254"/>
    <n v="1.1608990367463432"/>
    <n v="30.003567606136283"/>
    <m/>
    <n v="559"/>
    <n v="242"/>
    <m/>
    <m/>
    <n v="40"/>
    <n v="0"/>
    <n v="841"/>
    <n v="57"/>
    <n v="459"/>
    <n v="196"/>
    <m/>
    <n v="19.942918301819478"/>
    <n v="8.6336068498037815"/>
    <n v="1.4270424545130218"/>
    <n v="0"/>
    <n v="30.003567606136283"/>
  </r>
  <r>
    <x v="0"/>
    <n v="2"/>
    <x v="2"/>
    <x v="29"/>
    <n v="78"/>
    <x v="79"/>
    <n v="3591"/>
    <n v="2970"/>
    <n v="4580"/>
    <n v="1.5420875420875422"/>
    <n v="37.037037037037038"/>
    <m/>
    <n v="667"/>
    <n v="368"/>
    <m/>
    <m/>
    <n v="65"/>
    <n v="0"/>
    <n v="1100"/>
    <n v="26"/>
    <n v="366"/>
    <n v="0"/>
    <m/>
    <n v="22.457912457912457"/>
    <n v="12.390572390572391"/>
    <n v="2.1885521885521886"/>
    <n v="0"/>
    <n v="37.037037037037038"/>
  </r>
  <r>
    <x v="0"/>
    <n v="2"/>
    <x v="2"/>
    <x v="32"/>
    <n v="79"/>
    <x v="80"/>
    <n v="6676"/>
    <n v="5332"/>
    <n v="6013"/>
    <n v="1.1277194298574644"/>
    <n v="28.694673668417103"/>
    <m/>
    <n v="933"/>
    <n v="491"/>
    <m/>
    <m/>
    <n v="106"/>
    <n v="0"/>
    <n v="1530"/>
    <n v="118"/>
    <n v="1157"/>
    <n v="153"/>
    <m/>
    <n v="17.498124531132785"/>
    <n v="9.2085521380345092"/>
    <n v="1.9879969992498125"/>
    <n v="0"/>
    <n v="28.694673668417103"/>
  </r>
  <r>
    <x v="0"/>
    <n v="2"/>
    <x v="2"/>
    <x v="32"/>
    <n v="80"/>
    <x v="81"/>
    <n v="4742"/>
    <n v="3484"/>
    <n v="5067"/>
    <n v="1.4543628013777268"/>
    <n v="35.074626865671647"/>
    <m/>
    <n v="733"/>
    <n v="400"/>
    <m/>
    <m/>
    <n v="89"/>
    <n v="0"/>
    <n v="1222"/>
    <n v="37"/>
    <n v="606"/>
    <n v="375"/>
    <m/>
    <n v="21.039035591274395"/>
    <n v="11.481056257175661"/>
    <n v="2.5545350172215842"/>
    <n v="0"/>
    <n v="35.074626865671647"/>
  </r>
  <r>
    <x v="0"/>
    <n v="2"/>
    <x v="2"/>
    <x v="33"/>
    <n v="81"/>
    <x v="82"/>
    <n v="4191"/>
    <n v="3503"/>
    <n v="2972"/>
    <n v="0.84841564373394229"/>
    <n v="24.892948900942049"/>
    <m/>
    <n v="603"/>
    <n v="215"/>
    <m/>
    <m/>
    <n v="54"/>
    <n v="0"/>
    <n v="872"/>
    <n v="64"/>
    <n v="392"/>
    <n v="8"/>
    <m/>
    <n v="17.213816728518413"/>
    <n v="6.1375963459891523"/>
    <n v="1.5415358264344847"/>
    <n v="0"/>
    <n v="24.892948900942049"/>
  </r>
  <r>
    <x v="0"/>
    <n v="2"/>
    <x v="2"/>
    <x v="36"/>
    <n v="82"/>
    <x v="83"/>
    <n v="3558"/>
    <n v="2853"/>
    <n v="3477"/>
    <n v="1.2187171398527865"/>
    <n v="40.273396424815985"/>
    <m/>
    <n v="689"/>
    <n v="377"/>
    <m/>
    <m/>
    <n v="83"/>
    <n v="0"/>
    <n v="1149"/>
    <n v="78"/>
    <n v="386"/>
    <n v="150"/>
    <m/>
    <n v="24.150017525411847"/>
    <n v="13.214160532772521"/>
    <n v="2.9092183666316158"/>
    <n v="0"/>
    <n v="40.273396424815985"/>
  </r>
  <r>
    <x v="0"/>
    <n v="2"/>
    <x v="2"/>
    <x v="37"/>
    <n v="83"/>
    <x v="84"/>
    <n v="4547"/>
    <n v="3363"/>
    <n v="4344"/>
    <n v="1.2917038358608386"/>
    <n v="29.289325007433835"/>
    <m/>
    <n v="571"/>
    <n v="337"/>
    <m/>
    <m/>
    <n v="77"/>
    <n v="0"/>
    <n v="985"/>
    <n v="0"/>
    <n v="799"/>
    <n v="154"/>
    <m/>
    <n v="16.978887897710376"/>
    <n v="10.020814748736246"/>
    <n v="2.2896223609872139"/>
    <n v="0"/>
    <n v="29.289325007433835"/>
  </r>
  <r>
    <x v="0"/>
    <n v="2"/>
    <x v="2"/>
    <x v="38"/>
    <n v="84"/>
    <x v="85"/>
    <n v="3104"/>
    <n v="2221"/>
    <n v="2548"/>
    <n v="1.1472309770373705"/>
    <n v="29.401170643854119"/>
    <m/>
    <n v="415"/>
    <n v="182"/>
    <m/>
    <m/>
    <n v="56"/>
    <n v="0"/>
    <n v="653"/>
    <n v="66"/>
    <n v="407"/>
    <n v="67"/>
    <m/>
    <n v="18.685276902296263"/>
    <n v="8.194506978838362"/>
    <n v="2.5213867627194957"/>
    <n v="0"/>
    <n v="29.401170643854119"/>
  </r>
  <r>
    <x v="0"/>
    <n v="2"/>
    <x v="2"/>
    <x v="41"/>
    <n v="85"/>
    <x v="86"/>
    <n v="3664"/>
    <n v="3177"/>
    <n v="4835"/>
    <n v="1.5218759836323577"/>
    <n v="37.551148882593644"/>
    <m/>
    <n v="708"/>
    <n v="363"/>
    <m/>
    <m/>
    <n v="122"/>
    <n v="0"/>
    <n v="1193"/>
    <n v="53"/>
    <n v="746"/>
    <n v="428"/>
    <m/>
    <n v="22.285174693106704"/>
    <n v="11.425873465533522"/>
    <n v="3.8401007239534151"/>
    <n v="0"/>
    <n v="37.551148882593644"/>
  </r>
  <r>
    <x v="0"/>
    <n v="2"/>
    <x v="2"/>
    <x v="42"/>
    <n v="86"/>
    <x v="87"/>
    <n v="7003"/>
    <n v="6395"/>
    <n v="9714"/>
    <n v="1.5189992181391712"/>
    <n v="33.948397185301019"/>
    <m/>
    <n v="1234"/>
    <n v="721"/>
    <m/>
    <m/>
    <n v="216"/>
    <n v="0"/>
    <n v="2171"/>
    <n v="1407"/>
    <n v="1855"/>
    <n v="682"/>
    <m/>
    <n v="19.296325254104769"/>
    <n v="11.274433150899139"/>
    <n v="3.3776387802971071"/>
    <n v="0"/>
    <n v="33.948397185301019"/>
  </r>
  <r>
    <x v="0"/>
    <n v="2"/>
    <x v="2"/>
    <x v="43"/>
    <n v="87"/>
    <x v="88"/>
    <n v="4369"/>
    <n v="3753"/>
    <n v="6225"/>
    <n v="1.6586730615507594"/>
    <n v="37.490007993605118"/>
    <m/>
    <n v="831"/>
    <n v="480"/>
    <m/>
    <m/>
    <n v="96"/>
    <n v="0"/>
    <n v="1407"/>
    <n v="90"/>
    <n v="653"/>
    <n v="210"/>
    <m/>
    <n v="22.142286171063148"/>
    <n v="12.789768185451639"/>
    <n v="2.5579536370903275"/>
    <n v="0"/>
    <n v="37.490007993605118"/>
  </r>
  <r>
    <x v="0"/>
    <n v="2"/>
    <x v="2"/>
    <x v="44"/>
    <n v="88"/>
    <x v="89"/>
    <n v="3250"/>
    <n v="2679"/>
    <n v="5731"/>
    <n v="2.1392310563643151"/>
    <n v="45.464725643896976"/>
    <m/>
    <n v="671"/>
    <n v="436"/>
    <m/>
    <m/>
    <n v="108"/>
    <n v="3"/>
    <n v="1218"/>
    <n v="188"/>
    <n v="539"/>
    <n v="198"/>
    <m/>
    <n v="25.046659201194476"/>
    <n v="16.274729376633072"/>
    <n v="4.0313549832026876"/>
    <n v="0.11198208286674133"/>
    <n v="45.464725643896976"/>
  </r>
  <r>
    <x v="0"/>
    <n v="2"/>
    <x v="2"/>
    <x v="45"/>
    <n v="89"/>
    <x v="90"/>
    <n v="5117"/>
    <n v="4572"/>
    <n v="7305"/>
    <n v="1.5977690288713911"/>
    <n v="35.454943132108482"/>
    <m/>
    <n v="879"/>
    <n v="570"/>
    <m/>
    <m/>
    <n v="172"/>
    <m/>
    <n v="1621"/>
    <n v="90"/>
    <n v="735"/>
    <n v="0"/>
    <m/>
    <n v="19.225721784776901"/>
    <n v="12.467191601049869"/>
    <n v="3.7620297462817152"/>
    <n v="0"/>
    <n v="35.454943132108482"/>
  </r>
  <r>
    <x v="0"/>
    <n v="2"/>
    <x v="2"/>
    <x v="0"/>
    <n v="90"/>
    <x v="91"/>
    <n v="983"/>
    <n v="901"/>
    <n v="1390"/>
    <n v="1.5427302996670367"/>
    <n v="35.738068812430633"/>
    <m/>
    <n v="177"/>
    <n v="119"/>
    <m/>
    <m/>
    <n v="26"/>
    <n v="0"/>
    <n v="322"/>
    <n v="23"/>
    <n v="191"/>
    <n v="67"/>
    <m/>
    <n v="19.644839067702552"/>
    <n v="13.20754716981132"/>
    <n v="2.8856825749167592"/>
    <n v="0"/>
    <n v="35.738068812430633"/>
  </r>
  <r>
    <x v="0"/>
    <n v="2"/>
    <x v="2"/>
    <x v="0"/>
    <n v="91"/>
    <x v="92"/>
    <n v="2298"/>
    <n v="1880"/>
    <n v="3150"/>
    <n v="1.675531914893617"/>
    <n v="36.702127659574465"/>
    <m/>
    <n v="362"/>
    <n v="272"/>
    <m/>
    <m/>
    <n v="56"/>
    <n v="0"/>
    <n v="690"/>
    <n v="2"/>
    <n v="209"/>
    <n v="142"/>
    <m/>
    <n v="19.25531914893617"/>
    <n v="14.468085106382977"/>
    <n v="2.9787234042553195"/>
    <n v="0"/>
    <n v="36.702127659574465"/>
  </r>
  <r>
    <x v="0"/>
    <n v="2"/>
    <x v="2"/>
    <x v="10"/>
    <n v="92"/>
    <x v="93"/>
    <n v="10925"/>
    <n v="7525"/>
    <n v="12114"/>
    <n v="1.6098338870431894"/>
    <n v="34.923588039867113"/>
    <m/>
    <n v="1589"/>
    <n v="850"/>
    <m/>
    <m/>
    <n v="188"/>
    <n v="1"/>
    <n v="2628"/>
    <n v="171"/>
    <n v="1034"/>
    <n v="388"/>
    <m/>
    <n v="21.11627906976744"/>
    <n v="11.295681063122924"/>
    <n v="2.4983388704318936"/>
    <n v="1.3289036544850499E-2"/>
    <n v="34.923588039867113"/>
  </r>
  <r>
    <x v="0"/>
    <n v="2"/>
    <x v="2"/>
    <x v="13"/>
    <n v="93"/>
    <x v="94"/>
    <n v="6257"/>
    <n v="5440"/>
    <n v="6679"/>
    <n v="1.2277573529411765"/>
    <n v="30.386029411764703"/>
    <m/>
    <n v="1088"/>
    <n v="466"/>
    <m/>
    <m/>
    <n v="99"/>
    <n v="0"/>
    <n v="1653"/>
    <n v="15"/>
    <n v="600"/>
    <n v="0"/>
    <m/>
    <n v="20"/>
    <n v="8.5661764705882355"/>
    <n v="1.8198529411764708"/>
    <n v="0"/>
    <n v="30.386029411764703"/>
  </r>
  <r>
    <x v="0"/>
    <n v="2"/>
    <x v="2"/>
    <x v="26"/>
    <n v="94"/>
    <x v="95"/>
    <n v="5118"/>
    <n v="4113"/>
    <n v="5712"/>
    <n v="1.3887673231218089"/>
    <n v="31.655725747629464"/>
    <m/>
    <n v="872"/>
    <n v="363"/>
    <m/>
    <m/>
    <n v="67"/>
    <n v="0"/>
    <n v="1302"/>
    <n v="547"/>
    <n v="33"/>
    <n v="72"/>
    <m/>
    <n v="21.201069778750302"/>
    <n v="8.8256746900072951"/>
    <n v="1.6289812788718696"/>
    <n v="0"/>
    <n v="31.655725747629464"/>
  </r>
  <r>
    <x v="0"/>
    <n v="2"/>
    <x v="2"/>
    <x v="27"/>
    <n v="95"/>
    <x v="96"/>
    <n v="4438"/>
    <n v="3839"/>
    <n v="3385"/>
    <n v="0.88174003646783017"/>
    <n v="21.724407397759833"/>
    <m/>
    <n v="526"/>
    <n v="262"/>
    <m/>
    <m/>
    <n v="46"/>
    <n v="0"/>
    <n v="834"/>
    <n v="24"/>
    <n v="293"/>
    <n v="110"/>
    <m/>
    <n v="13.701484761656681"/>
    <n v="6.8246939307111232"/>
    <n v="1.1982287053920291"/>
    <n v="0"/>
    <n v="21.724407397759833"/>
  </r>
  <r>
    <x v="0"/>
    <n v="2"/>
    <x v="2"/>
    <x v="27"/>
    <n v="96"/>
    <x v="97"/>
    <n v="4830"/>
    <n v="4242"/>
    <n v="3280"/>
    <n v="0.77322017916077324"/>
    <n v="22.135785007072137"/>
    <m/>
    <n v="642"/>
    <n v="234"/>
    <m/>
    <m/>
    <n v="63"/>
    <n v="0"/>
    <n v="939"/>
    <n v="87"/>
    <n v="609"/>
    <n v="310"/>
    <m/>
    <n v="15.134370579915135"/>
    <n v="5.5162659123055162"/>
    <n v="1.4851485148514851"/>
    <n v="0"/>
    <n v="22.135785007072137"/>
  </r>
  <r>
    <x v="0"/>
    <n v="2"/>
    <x v="2"/>
    <x v="33"/>
    <n v="97"/>
    <x v="98"/>
    <n v="1839"/>
    <n v="1589"/>
    <n v="2144"/>
    <n v="1.3492762743864066"/>
    <n v="37.885462555066077"/>
    <m/>
    <n v="376"/>
    <n v="176"/>
    <m/>
    <m/>
    <n v="50"/>
    <n v="0"/>
    <n v="602"/>
    <n v="2"/>
    <n v="146"/>
    <n v="1"/>
    <m/>
    <n v="23.662680931403397"/>
    <n v="11.076148521082443"/>
    <n v="3.146633102580239"/>
    <n v="0"/>
    <n v="37.885462555066077"/>
  </r>
  <r>
    <x v="0"/>
    <n v="2"/>
    <x v="2"/>
    <x v="34"/>
    <n v="98"/>
    <x v="99"/>
    <n v="2175"/>
    <n v="1269"/>
    <n v="1688"/>
    <n v="1.330181245074862"/>
    <n v="32.702915681639084"/>
    <m/>
    <n v="268"/>
    <n v="128"/>
    <m/>
    <m/>
    <n v="19"/>
    <n v="0"/>
    <n v="415"/>
    <n v="72"/>
    <n v="343"/>
    <n v="116"/>
    <m/>
    <n v="21.118991331757289"/>
    <n v="10.086682427107959"/>
    <n v="1.4972419227738378"/>
    <n v="0"/>
    <n v="32.702915681639084"/>
  </r>
  <r>
    <x v="0"/>
    <n v="2"/>
    <x v="2"/>
    <x v="39"/>
    <n v="99"/>
    <x v="100"/>
    <n v="1098"/>
    <n v="1020"/>
    <n v="1828"/>
    <n v="1.7921568627450981"/>
    <n v="37.941176470588232"/>
    <m/>
    <n v="219"/>
    <n v="133"/>
    <m/>
    <m/>
    <n v="35"/>
    <n v="0"/>
    <n v="387"/>
    <n v="152"/>
    <n v="299"/>
    <n v="107"/>
    <m/>
    <n v="21.470588235294116"/>
    <n v="13.039215686274511"/>
    <n v="3.4313725490196081"/>
    <n v="0"/>
    <n v="37.941176470588232"/>
  </r>
  <r>
    <x v="0"/>
    <n v="2"/>
    <x v="2"/>
    <x v="41"/>
    <n v="100"/>
    <x v="101"/>
    <n v="2413"/>
    <n v="2102"/>
    <n v="3368"/>
    <n v="1.6022835394862036"/>
    <n v="40.247383444338723"/>
    <m/>
    <n v="537"/>
    <n v="245"/>
    <m/>
    <m/>
    <n v="64"/>
    <n v="0"/>
    <n v="846"/>
    <n v="73"/>
    <n v="335"/>
    <n v="57"/>
    <m/>
    <n v="25.547098001902953"/>
    <n v="11.655566127497622"/>
    <n v="3.0447193149381544"/>
    <n v="0"/>
    <n v="40.247383444338723"/>
  </r>
  <r>
    <x v="0"/>
    <n v="2"/>
    <x v="2"/>
    <x v="12"/>
    <n v="101"/>
    <x v="102"/>
    <n v="271"/>
    <n v="224"/>
    <n v="165"/>
    <n v="0.7366071428571429"/>
    <n v="19.196428571428573"/>
    <m/>
    <n v="33"/>
    <n v="8"/>
    <m/>
    <m/>
    <n v="2"/>
    <n v="0"/>
    <n v="43"/>
    <n v="1"/>
    <n v="45"/>
    <n v="13"/>
    <m/>
    <n v="14.732142857142858"/>
    <n v="3.5714285714285712"/>
    <n v="0.89285714285714279"/>
    <n v="0"/>
    <n v="19.196428571428573"/>
  </r>
  <r>
    <x v="0"/>
    <n v="2"/>
    <x v="2"/>
    <x v="12"/>
    <n v="102"/>
    <x v="103"/>
    <n v="609"/>
    <n v="488"/>
    <n v="294"/>
    <n v="0.60245901639344257"/>
    <n v="19.262295081967213"/>
    <m/>
    <n v="70"/>
    <n v="15"/>
    <m/>
    <m/>
    <n v="9"/>
    <n v="0"/>
    <n v="94"/>
    <n v="6"/>
    <n v="47"/>
    <n v="17"/>
    <m/>
    <n v="14.344262295081966"/>
    <n v="3.0737704918032787"/>
    <n v="1.8442622950819672"/>
    <n v="0"/>
    <n v="19.262295081967213"/>
  </r>
  <r>
    <x v="0"/>
    <n v="2"/>
    <x v="2"/>
    <x v="12"/>
    <n v="103"/>
    <x v="104"/>
    <n v="1399"/>
    <n v="917"/>
    <n v="500"/>
    <n v="0.54525627044711011"/>
    <n v="16.793893129770993"/>
    <m/>
    <n v="113"/>
    <n v="35"/>
    <m/>
    <m/>
    <n v="6"/>
    <n v="0"/>
    <n v="154"/>
    <n v="12"/>
    <n v="151"/>
    <n v="79"/>
    <m/>
    <n v="12.322791712104689"/>
    <n v="3.8167938931297711"/>
    <n v="0.65430752453653218"/>
    <n v="0"/>
    <n v="16.793893129770993"/>
  </r>
  <r>
    <x v="0"/>
    <n v="2"/>
    <x v="2"/>
    <x v="12"/>
    <n v="104"/>
    <x v="105"/>
    <n v="1787"/>
    <n v="1376"/>
    <n v="1077"/>
    <n v="0.78270348837209303"/>
    <n v="21.511627906976745"/>
    <m/>
    <n v="203"/>
    <n v="75"/>
    <m/>
    <m/>
    <n v="18"/>
    <n v="0"/>
    <n v="296"/>
    <n v="19"/>
    <n v="218"/>
    <n v="110"/>
    <m/>
    <n v="14.752906976744187"/>
    <n v="5.4505813953488369"/>
    <n v="1.308139534883721"/>
    <n v="0"/>
    <n v="21.511627906976745"/>
  </r>
  <r>
    <x v="0"/>
    <n v="2"/>
    <x v="2"/>
    <x v="12"/>
    <n v="105"/>
    <x v="106"/>
    <n v="1198"/>
    <n v="965"/>
    <n v="635"/>
    <n v="0.65803108808290156"/>
    <n v="19.067357512953368"/>
    <m/>
    <n v="134"/>
    <n v="42"/>
    <m/>
    <m/>
    <n v="8"/>
    <n v="0"/>
    <n v="184"/>
    <n v="11"/>
    <n v="135"/>
    <n v="166"/>
    <m/>
    <n v="13.8860103626943"/>
    <n v="4.3523316062176169"/>
    <n v="0.82901554404145072"/>
    <n v="0"/>
    <n v="19.067357512953368"/>
  </r>
  <r>
    <x v="0"/>
    <n v="2"/>
    <x v="2"/>
    <x v="12"/>
    <n v="106"/>
    <x v="107"/>
    <n v="1012"/>
    <n v="893"/>
    <n v="1078"/>
    <n v="1.2071668533034714"/>
    <n v="30.23516237402016"/>
    <m/>
    <n v="169"/>
    <n v="76"/>
    <m/>
    <m/>
    <n v="25"/>
    <n v="0"/>
    <n v="270"/>
    <n v="30"/>
    <n v="174"/>
    <n v="92"/>
    <m/>
    <n v="18.924972004479283"/>
    <n v="8.5106382978723403"/>
    <n v="2.7995520716685331"/>
    <n v="0"/>
    <n v="30.23516237402016"/>
  </r>
  <r>
    <x v="0"/>
    <n v="2"/>
    <x v="2"/>
    <x v="12"/>
    <n v="107"/>
    <x v="108"/>
    <n v="1732"/>
    <n v="1564"/>
    <n v="1551"/>
    <n v="0.99168797953964194"/>
    <n v="24.552429667519181"/>
    <m/>
    <n v="266"/>
    <n v="103"/>
    <m/>
    <m/>
    <n v="15"/>
    <n v="0"/>
    <n v="384"/>
    <n v="2"/>
    <n v="69"/>
    <n v="57"/>
    <m/>
    <n v="17.007672634271103"/>
    <n v="6.5856777493606131"/>
    <n v="0.9590792838874681"/>
    <n v="0"/>
    <n v="24.552429667519181"/>
  </r>
  <r>
    <x v="0"/>
    <n v="2"/>
    <x v="2"/>
    <x v="12"/>
    <n v="108"/>
    <x v="109"/>
    <n v="3183"/>
    <n v="2719"/>
    <n v="2228"/>
    <n v="0.81941890400882678"/>
    <n v="22.471496873850679"/>
    <m/>
    <n v="410"/>
    <n v="161"/>
    <m/>
    <m/>
    <n v="40"/>
    <n v="0"/>
    <n v="611"/>
    <n v="61"/>
    <n v="390"/>
    <n v="173"/>
    <m/>
    <n v="15.079073188672307"/>
    <n v="5.9212945936005887"/>
    <n v="1.4711290915777859"/>
    <n v="0"/>
    <n v="22.471496873850679"/>
  </r>
  <r>
    <x v="0"/>
    <n v="2"/>
    <x v="2"/>
    <x v="12"/>
    <n v="109"/>
    <x v="110"/>
    <n v="2058"/>
    <n v="1722"/>
    <n v="1296"/>
    <n v="0.7526132404181185"/>
    <n v="19.860627177700348"/>
    <m/>
    <n v="226"/>
    <n v="97"/>
    <m/>
    <m/>
    <n v="19"/>
    <n v="0"/>
    <n v="342"/>
    <n v="57"/>
    <n v="293"/>
    <n v="144"/>
    <m/>
    <n v="13.124274099883856"/>
    <n v="5.6329849012775846"/>
    <n v="1.1033681765389083"/>
    <n v="0"/>
    <n v="19.860627177700348"/>
  </r>
  <r>
    <x v="0"/>
    <n v="2"/>
    <x v="2"/>
    <x v="12"/>
    <n v="110"/>
    <x v="111"/>
    <n v="1721"/>
    <n v="1265"/>
    <n v="989"/>
    <n v="0.78181818181818186"/>
    <n v="21.660079051383399"/>
    <m/>
    <n v="182"/>
    <n v="84"/>
    <m/>
    <m/>
    <n v="8"/>
    <n v="0"/>
    <n v="274"/>
    <n v="54"/>
    <n v="322"/>
    <n v="173"/>
    <m/>
    <n v="14.387351778656127"/>
    <n v="6.6403162055335976"/>
    <n v="0.6324110671936759"/>
    <n v="0"/>
    <n v="21.660079051383399"/>
  </r>
  <r>
    <x v="0"/>
    <n v="2"/>
    <x v="2"/>
    <x v="12"/>
    <n v="111"/>
    <x v="112"/>
    <n v="5398"/>
    <n v="4584"/>
    <n v="4097"/>
    <n v="0.89376090750436299"/>
    <n v="23.931064572425829"/>
    <m/>
    <n v="703"/>
    <n v="310"/>
    <m/>
    <m/>
    <n v="84"/>
    <n v="0"/>
    <n v="1097"/>
    <n v="246"/>
    <n v="956"/>
    <n v="820"/>
    <m/>
    <n v="15.335951134380455"/>
    <n v="6.7626527050610825"/>
    <n v="1.832460732984293"/>
    <n v="0"/>
    <n v="23.931064572425829"/>
  </r>
  <r>
    <x v="0"/>
    <n v="2"/>
    <x v="2"/>
    <x v="12"/>
    <n v="112"/>
    <x v="113"/>
    <n v="6030"/>
    <n v="5124"/>
    <n v="3936"/>
    <n v="0.76814988290398123"/>
    <n v="20.608899297423889"/>
    <m/>
    <n v="717"/>
    <n v="261"/>
    <m/>
    <m/>
    <n v="78"/>
    <n v="0"/>
    <n v="1056"/>
    <n v="146"/>
    <n v="835"/>
    <n v="42"/>
    <m/>
    <n v="13.992974238875878"/>
    <n v="5.0936768149882905"/>
    <n v="1.5222482435597189"/>
    <n v="0"/>
    <n v="20.608899297423889"/>
  </r>
  <r>
    <x v="0"/>
    <n v="2"/>
    <x v="2"/>
    <x v="12"/>
    <n v="113"/>
    <x v="114"/>
    <n v="1304"/>
    <n v="879"/>
    <n v="775"/>
    <n v="0.8816837315130831"/>
    <n v="24.232081911262799"/>
    <m/>
    <n v="143"/>
    <n v="59"/>
    <m/>
    <m/>
    <n v="11"/>
    <n v="0"/>
    <n v="213"/>
    <n v="66"/>
    <n v="177"/>
    <n v="270"/>
    <m/>
    <n v="16.26848691695108"/>
    <n v="6.71217292377702"/>
    <n v="1.2514220705346986"/>
    <n v="0"/>
    <n v="24.232081911262799"/>
  </r>
  <r>
    <x v="0"/>
    <n v="2"/>
    <x v="2"/>
    <x v="12"/>
    <n v="114"/>
    <x v="115"/>
    <n v="1913"/>
    <n v="1389"/>
    <n v="649"/>
    <n v="0.46724262059035276"/>
    <n v="15.550755939524837"/>
    <m/>
    <n v="154"/>
    <n v="53"/>
    <m/>
    <m/>
    <n v="9"/>
    <n v="0"/>
    <n v="216"/>
    <n v="12"/>
    <n v="276"/>
    <n v="135"/>
    <m/>
    <n v="11.087113030957523"/>
    <n v="3.8156947444204463"/>
    <n v="0.64794816414686829"/>
    <n v="0"/>
    <n v="15.550755939524837"/>
  </r>
  <r>
    <x v="0"/>
    <n v="2"/>
    <x v="2"/>
    <x v="12"/>
    <n v="115"/>
    <x v="116"/>
    <n v="3264"/>
    <n v="3005"/>
    <n v="1948"/>
    <n v="0.64825291181364397"/>
    <n v="20"/>
    <m/>
    <n v="424"/>
    <n v="146"/>
    <m/>
    <m/>
    <n v="31"/>
    <n v="0"/>
    <n v="601"/>
    <n v="47"/>
    <n v="363"/>
    <n v="297"/>
    <m/>
    <n v="14.10981697171381"/>
    <n v="4.858569051580699"/>
    <n v="1.0316139767054908"/>
    <n v="0"/>
    <n v="20"/>
  </r>
  <r>
    <x v="0"/>
    <n v="2"/>
    <x v="2"/>
    <x v="12"/>
    <n v="116"/>
    <x v="117"/>
    <n v="1483"/>
    <n v="1245"/>
    <n v="973"/>
    <n v="0.78152610441767068"/>
    <n v="22.650602409638555"/>
    <m/>
    <n v="190"/>
    <n v="78"/>
    <m/>
    <m/>
    <n v="14"/>
    <n v="0"/>
    <n v="282"/>
    <n v="7"/>
    <n v="88"/>
    <n v="79"/>
    <m/>
    <n v="15.261044176706829"/>
    <n v="6.2650602409638561"/>
    <n v="1.1244979919678715"/>
    <n v="0"/>
    <n v="22.650602409638555"/>
  </r>
  <r>
    <x v="0"/>
    <n v="2"/>
    <x v="2"/>
    <x v="12"/>
    <n v="117"/>
    <x v="118"/>
    <n v="2180"/>
    <n v="1921"/>
    <n v="1878"/>
    <n v="0.97761582509109834"/>
    <n v="22.33211868818324"/>
    <m/>
    <n v="286"/>
    <n v="123"/>
    <m/>
    <m/>
    <n v="20"/>
    <n v="0"/>
    <n v="429"/>
    <n v="4"/>
    <n v="266"/>
    <n v="119"/>
    <m/>
    <n v="14.888079125455493"/>
    <n v="6.4029151483602291"/>
    <n v="1.0411244143675169"/>
    <n v="0"/>
    <n v="22.33211868818324"/>
  </r>
  <r>
    <x v="0"/>
    <n v="2"/>
    <x v="2"/>
    <x v="12"/>
    <n v="118"/>
    <x v="119"/>
    <n v="1435"/>
    <n v="1245"/>
    <n v="955"/>
    <n v="0.76706827309236947"/>
    <n v="20.722891566265062"/>
    <m/>
    <n v="177"/>
    <n v="67"/>
    <m/>
    <m/>
    <n v="14"/>
    <n v="0"/>
    <n v="258"/>
    <n v="4"/>
    <n v="151"/>
    <n v="66"/>
    <m/>
    <n v="14.216867469879519"/>
    <n v="5.381526104417671"/>
    <n v="1.1244979919678715"/>
    <n v="0"/>
    <n v="20.722891566265062"/>
  </r>
  <r>
    <x v="0"/>
    <n v="2"/>
    <x v="2"/>
    <x v="12"/>
    <n v="119"/>
    <x v="120"/>
    <n v="4156"/>
    <n v="3748"/>
    <n v="3596"/>
    <n v="0.95944503735325504"/>
    <n v="25.053361792956242"/>
    <m/>
    <n v="603"/>
    <n v="253"/>
    <m/>
    <m/>
    <n v="83"/>
    <n v="0"/>
    <n v="939"/>
    <n v="23"/>
    <n v="351"/>
    <n v="195"/>
    <m/>
    <n v="16.088580576307365"/>
    <n v="6.7502668089647822"/>
    <n v="2.2145144076840984"/>
    <n v="0"/>
    <n v="25.053361792956242"/>
  </r>
  <r>
    <x v="0"/>
    <n v="2"/>
    <x v="2"/>
    <x v="12"/>
    <n v="120"/>
    <x v="121"/>
    <n v="5514"/>
    <n v="5481"/>
    <n v="4108"/>
    <n v="0.74949826673964604"/>
    <n v="20.872103630724322"/>
    <m/>
    <n v="770"/>
    <n v="314"/>
    <m/>
    <m/>
    <n v="60"/>
    <n v="0"/>
    <n v="1144"/>
    <n v="63"/>
    <n v="605"/>
    <n v="431"/>
    <m/>
    <n v="14.048531289910601"/>
    <n v="5.7288815909505564"/>
    <n v="1.0946907498631637"/>
    <n v="0"/>
    <n v="20.872103630724322"/>
  </r>
  <r>
    <x v="0"/>
    <n v="2"/>
    <x v="2"/>
    <x v="12"/>
    <n v="121"/>
    <x v="122"/>
    <n v="5749"/>
    <n v="5155"/>
    <n v="6389"/>
    <n v="1.2393792434529582"/>
    <n v="30.863239573229873"/>
    <m/>
    <n v="987"/>
    <n v="505"/>
    <m/>
    <m/>
    <n v="99"/>
    <n v="0"/>
    <n v="1591"/>
    <n v="33"/>
    <n v="487"/>
    <n v="553"/>
    <m/>
    <n v="19.146459747817655"/>
    <n v="9.7963142580019404"/>
    <n v="1.9204655674102813"/>
    <n v="0"/>
    <n v="30.863239573229873"/>
  </r>
  <r>
    <x v="0"/>
    <n v="2"/>
    <x v="2"/>
    <x v="12"/>
    <n v="122"/>
    <x v="123"/>
    <n v="3679"/>
    <n v="3335"/>
    <n v="3598"/>
    <n v="1.0788605697151423"/>
    <n v="27.19640179910045"/>
    <m/>
    <n v="595"/>
    <n v="255"/>
    <m/>
    <m/>
    <n v="57"/>
    <n v="0"/>
    <n v="907"/>
    <n v="19"/>
    <n v="386"/>
    <n v="169"/>
    <m/>
    <n v="17.841079460269864"/>
    <n v="7.6461769115442282"/>
    <n v="1.7091454272863567"/>
    <n v="0"/>
    <n v="27.19640179910045"/>
  </r>
  <r>
    <x v="0"/>
    <n v="2"/>
    <x v="2"/>
    <x v="12"/>
    <n v="123"/>
    <x v="124"/>
    <n v="6891"/>
    <n v="5599"/>
    <n v="4940"/>
    <n v="0.88230041078764065"/>
    <n v="23.522057510269693"/>
    <m/>
    <n v="861"/>
    <n v="365"/>
    <m/>
    <m/>
    <n v="91"/>
    <n v="0"/>
    <n v="1317"/>
    <n v="121"/>
    <n v="938"/>
    <n v="440"/>
    <m/>
    <n v="15.377746026076085"/>
    <n v="6.5190212537953212"/>
    <n v="1.6252902303982852"/>
    <n v="0"/>
    <n v="23.522057510269693"/>
  </r>
  <r>
    <x v="0"/>
    <n v="2"/>
    <x v="2"/>
    <x v="47"/>
    <m/>
    <x v="47"/>
    <n v="420571"/>
    <n v="355759"/>
    <n v="397004"/>
    <n v="1.1159352258129802"/>
    <n v="27.983550662105529"/>
    <m/>
    <n v="62834"/>
    <n v="29491"/>
    <m/>
    <m/>
    <n v="7088"/>
    <n v="141"/>
    <n v="99554"/>
    <n v="9557"/>
    <n v="56868"/>
    <n v="20647"/>
    <m/>
    <n v="17.661956549236983"/>
    <n v="8.2896005441886214"/>
    <n v="1.9923599965144942"/>
    <n v="3.9633572165426595E-2"/>
    <n v="27.983550662105529"/>
  </r>
  <r>
    <x v="0"/>
    <n v="1"/>
    <x v="1"/>
    <x v="0"/>
    <s v="001"/>
    <x v="125"/>
    <n v="47210"/>
    <n v="41010"/>
    <n v="67560"/>
    <n v="1.65"/>
    <n v="34.85"/>
    <m/>
    <n v="7754"/>
    <n v="5046"/>
    <m/>
    <m/>
    <n v="1435"/>
    <n v="57"/>
    <n v="14292"/>
    <n v="878"/>
    <n v="5978"/>
    <n v="1257"/>
    <m/>
    <n v="18.907583516215556"/>
    <n v="12.30431602048281"/>
    <n v="3.4991465496220431"/>
    <n v="0.13899049012435991"/>
    <n v="34.850036576444772"/>
  </r>
  <r>
    <x v="0"/>
    <n v="1"/>
    <x v="1"/>
    <x v="1"/>
    <s v="002"/>
    <x v="126"/>
    <n v="12614"/>
    <n v="11659"/>
    <n v="28056"/>
    <n v="2.41"/>
    <n v="48.61"/>
    <m/>
    <n v="2964"/>
    <n v="2110"/>
    <m/>
    <m/>
    <n v="550"/>
    <n v="43"/>
    <n v="5667"/>
    <n v="71"/>
    <n v="1220"/>
    <n v="827"/>
    <m/>
    <n v="25.422420447722789"/>
    <n v="18.097606998884981"/>
    <n v="4.7173857106098298"/>
    <n v="0.36881379192040487"/>
    <n v="48.606226949138005"/>
  </r>
  <r>
    <x v="0"/>
    <n v="1"/>
    <x v="1"/>
    <x v="2"/>
    <s v="003"/>
    <x v="127"/>
    <n v="12778"/>
    <n v="11949"/>
    <n v="24314"/>
    <n v="2.0299999999999998"/>
    <n v="42.72"/>
    <m/>
    <n v="2664"/>
    <n v="1941"/>
    <m/>
    <m/>
    <n v="477"/>
    <n v="23"/>
    <n v="5105"/>
    <n v="104"/>
    <n v="1130"/>
    <n v="238"/>
    <m/>
    <n v="22.294752698970623"/>
    <n v="16.244037157921166"/>
    <n v="3.991965854883254"/>
    <n v="0.19248472675537701"/>
    <n v="42.723240438530418"/>
  </r>
  <r>
    <x v="0"/>
    <n v="1"/>
    <x v="1"/>
    <x v="3"/>
    <s v="004"/>
    <x v="128"/>
    <n v="22123"/>
    <n v="19550"/>
    <n v="45553"/>
    <n v="2.33"/>
    <n v="47.82"/>
    <m/>
    <n v="4873"/>
    <n v="3501"/>
    <m/>
    <m/>
    <n v="938"/>
    <n v="37"/>
    <n v="9349"/>
    <n v="200"/>
    <n v="2382"/>
    <n v="1224"/>
    <m/>
    <n v="24.925831202046037"/>
    <n v="17.907928388746804"/>
    <n v="4.7979539641943738"/>
    <n v="0.18925831202046037"/>
    <n v="47.820971867007671"/>
  </r>
  <r>
    <x v="0"/>
    <n v="1"/>
    <x v="1"/>
    <x v="4"/>
    <s v="005"/>
    <x v="129"/>
    <n v="9383"/>
    <n v="8772"/>
    <n v="21724"/>
    <n v="2.48"/>
    <n v="47.81"/>
    <m/>
    <n v="2215"/>
    <n v="1488"/>
    <m/>
    <m/>
    <n v="445"/>
    <n v="46"/>
    <n v="4194"/>
    <n v="67"/>
    <n v="973"/>
    <n v="107"/>
    <m/>
    <n v="25.250797993616054"/>
    <n v="16.963064295485637"/>
    <n v="5.0729594163246698"/>
    <n v="0.5243958048335613"/>
    <n v="47.811217510259915"/>
  </r>
  <r>
    <x v="0"/>
    <n v="1"/>
    <x v="1"/>
    <x v="5"/>
    <s v="006"/>
    <x v="130"/>
    <n v="10994"/>
    <n v="10710"/>
    <n v="23598"/>
    <n v="2.2000000000000002"/>
    <n v="45.68"/>
    <m/>
    <n v="2616"/>
    <n v="1844"/>
    <m/>
    <m/>
    <n v="429"/>
    <n v="3"/>
    <n v="4892"/>
    <n v="58"/>
    <n v="1007"/>
    <n v="183"/>
    <m/>
    <n v="24.425770308123248"/>
    <n v="17.217553688141923"/>
    <n v="4.0056022408963585"/>
    <n v="2.8011204481792715E-2"/>
    <n v="45.676937441643325"/>
  </r>
  <r>
    <x v="0"/>
    <n v="1"/>
    <x v="1"/>
    <x v="6"/>
    <s v="007"/>
    <x v="131"/>
    <n v="20528"/>
    <n v="18927"/>
    <n v="43017"/>
    <n v="2.27"/>
    <n v="44.95"/>
    <m/>
    <n v="4476"/>
    <n v="3303"/>
    <m/>
    <m/>
    <n v="726"/>
    <n v="2"/>
    <n v="8507"/>
    <n v="273"/>
    <n v="2651"/>
    <n v="487"/>
    <m/>
    <n v="23.648755745760024"/>
    <n v="17.451260104612459"/>
    <n v="3.8357901410683155"/>
    <n v="1.0566914989168912E-2"/>
    <n v="44.946372906429964"/>
  </r>
  <r>
    <x v="0"/>
    <n v="1"/>
    <x v="1"/>
    <x v="7"/>
    <s v="008"/>
    <x v="132"/>
    <n v="28775"/>
    <n v="25131"/>
    <n v="44647"/>
    <n v="1.78"/>
    <n v="38.19"/>
    <m/>
    <n v="5392"/>
    <n v="3491"/>
    <m/>
    <m/>
    <n v="658"/>
    <n v="56"/>
    <n v="9597"/>
    <n v="315"/>
    <n v="2804"/>
    <n v="241"/>
    <m/>
    <n v="21.455572798535673"/>
    <n v="13.891210059289325"/>
    <n v="2.6182802116907404"/>
    <n v="0.22283235844176513"/>
    <n v="38.1878954279575"/>
  </r>
  <r>
    <x v="0"/>
    <n v="1"/>
    <x v="1"/>
    <x v="8"/>
    <s v="009"/>
    <x v="133"/>
    <n v="19310"/>
    <n v="17710"/>
    <n v="34387"/>
    <n v="1.94"/>
    <n v="33.85"/>
    <m/>
    <n v="3518"/>
    <n v="1905"/>
    <m/>
    <m/>
    <n v="569"/>
    <n v="3"/>
    <n v="5995"/>
    <n v="374"/>
    <n v="2116"/>
    <n v="632"/>
    <m/>
    <n v="19.864483342744212"/>
    <n v="10.756634669678148"/>
    <n v="3.2128740824393001"/>
    <n v="1.693958215697346E-2"/>
    <n v="33.850931677018629"/>
  </r>
  <r>
    <x v="0"/>
    <n v="1"/>
    <x v="1"/>
    <x v="9"/>
    <s v="010"/>
    <x v="134"/>
    <n v="19586"/>
    <n v="17617"/>
    <n v="27838"/>
    <n v="1.58"/>
    <n v="35.81"/>
    <m/>
    <n v="3769"/>
    <n v="2068"/>
    <m/>
    <m/>
    <n v="385"/>
    <n v="87"/>
    <n v="6309"/>
    <n v="100"/>
    <n v="1784"/>
    <n v="297"/>
    <m/>
    <n v="21.394107963898506"/>
    <n v="11.738661520122609"/>
    <n v="2.1853891127887835"/>
    <n v="0.4938411761366861"/>
    <n v="35.811999772946585"/>
  </r>
  <r>
    <x v="0"/>
    <n v="1"/>
    <x v="1"/>
    <x v="10"/>
    <s v="011"/>
    <x v="135"/>
    <n v="78224"/>
    <n v="63899"/>
    <n v="91327"/>
    <n v="1.43"/>
    <n v="28.6"/>
    <m/>
    <n v="11371"/>
    <n v="5727"/>
    <m/>
    <m/>
    <n v="1121"/>
    <n v="53"/>
    <n v="18272"/>
    <n v="756"/>
    <n v="6424"/>
    <n v="1585"/>
    <m/>
    <n v="17.795270661512699"/>
    <n v="8.962581574046542"/>
    <n v="1.754331053694111"/>
    <n v="8.2943395045305873E-2"/>
    <n v="28.595126684298659"/>
  </r>
  <r>
    <x v="0"/>
    <n v="1"/>
    <x v="1"/>
    <x v="11"/>
    <s v="012"/>
    <x v="136"/>
    <n v="56020"/>
    <n v="47831"/>
    <n v="71662"/>
    <n v="1.5"/>
    <n v="35.01"/>
    <m/>
    <n v="9899"/>
    <n v="5530"/>
    <m/>
    <m/>
    <n v="1273"/>
    <n v="42"/>
    <n v="16744"/>
    <n v="1271"/>
    <n v="6175"/>
    <n v="2953"/>
    <m/>
    <n v="20.6957830695574"/>
    <n v="11.561539587296942"/>
    <n v="2.6614538688298381"/>
    <n v="8.7809161422508414E-2"/>
    <n v="35.006585687106693"/>
  </r>
  <r>
    <x v="0"/>
    <n v="1"/>
    <x v="1"/>
    <x v="12"/>
    <s v="013"/>
    <x v="137"/>
    <n v="99590"/>
    <n v="86727"/>
    <n v="75775"/>
    <n v="0.87"/>
    <n v="23.28"/>
    <m/>
    <n v="13432"/>
    <n v="5419"/>
    <m/>
    <m/>
    <n v="1338"/>
    <n v="0"/>
    <n v="20189"/>
    <n v="1675"/>
    <n v="11958"/>
    <n v="7228"/>
    <m/>
    <n v="15.487679730649049"/>
    <n v="6.2483425000288255"/>
    <n v="1.5427721470822235"/>
    <n v="0"/>
    <n v="23.278794377760097"/>
  </r>
  <r>
    <x v="0"/>
    <n v="1"/>
    <x v="1"/>
    <x v="13"/>
    <s v="014"/>
    <x v="138"/>
    <n v="82920"/>
    <n v="74328"/>
    <n v="69840"/>
    <n v="0.94"/>
    <n v="24.19"/>
    <m/>
    <n v="11735"/>
    <n v="5036"/>
    <m/>
    <m/>
    <n v="1211"/>
    <n v="0"/>
    <n v="17982"/>
    <n v="1850"/>
    <n v="11823"/>
    <n v="4173"/>
    <m/>
    <n v="15.788128296200624"/>
    <n v="6.7753740178667528"/>
    <n v="1.6292648799913896"/>
    <n v="0"/>
    <n v="24.192767194058767"/>
  </r>
  <r>
    <x v="0"/>
    <n v="1"/>
    <x v="1"/>
    <x v="14"/>
    <s v="015"/>
    <x v="139"/>
    <n v="21980"/>
    <n v="20657"/>
    <n v="27900"/>
    <n v="1.35"/>
    <n v="33.229999999999997"/>
    <m/>
    <n v="4259"/>
    <n v="2088"/>
    <m/>
    <m/>
    <n v="478"/>
    <n v="40"/>
    <n v="6865"/>
    <n v="79"/>
    <n v="926"/>
    <n v="413"/>
    <m/>
    <n v="20.61770828290652"/>
    <n v="10.107953720288522"/>
    <n v="2.313985573897468"/>
    <n v="0.19363896015878393"/>
    <n v="33.233286537251296"/>
  </r>
  <r>
    <x v="0"/>
    <n v="1"/>
    <x v="1"/>
    <x v="15"/>
    <s v="016"/>
    <x v="140"/>
    <n v="9930"/>
    <n v="9373"/>
    <n v="14071"/>
    <n v="1.5"/>
    <n v="36.49"/>
    <m/>
    <n v="2133"/>
    <n v="1045"/>
    <m/>
    <m/>
    <n v="242"/>
    <n v="0"/>
    <n v="3420"/>
    <n v="208"/>
    <n v="994"/>
    <n v="415"/>
    <m/>
    <n v="22.756854795689748"/>
    <n v="11.149045129627654"/>
    <n v="2.5818841352821935"/>
    <n v="0"/>
    <n v="36.487784060599594"/>
  </r>
  <r>
    <x v="0"/>
    <n v="1"/>
    <x v="1"/>
    <x v="16"/>
    <s v="017"/>
    <x v="141"/>
    <n v="11343"/>
    <n v="10737"/>
    <n v="13890"/>
    <n v="1.29"/>
    <n v="33.72"/>
    <m/>
    <n v="2205"/>
    <n v="1108"/>
    <m/>
    <m/>
    <n v="292"/>
    <n v="16"/>
    <n v="3621"/>
    <n v="155"/>
    <n v="1213"/>
    <n v="870"/>
    <m/>
    <n v="20.536462699077955"/>
    <n v="10.319456086430101"/>
    <n v="2.7195678494924094"/>
    <n v="0.149017416410543"/>
    <n v="33.72450405141101"/>
  </r>
  <r>
    <x v="0"/>
    <n v="1"/>
    <x v="1"/>
    <x v="17"/>
    <s v="018"/>
    <x v="142"/>
    <n v="8113"/>
    <n v="7695"/>
    <n v="8982"/>
    <n v="1.17"/>
    <n v="32.24"/>
    <m/>
    <n v="1492"/>
    <n v="706"/>
    <m/>
    <m/>
    <n v="197"/>
    <n v="86"/>
    <n v="2481"/>
    <n v="55"/>
    <n v="714"/>
    <n v="352"/>
    <m/>
    <n v="19.389213775178689"/>
    <n v="9.1747888239116318"/>
    <n v="2.5601039636127356"/>
    <n v="1.1176088369070825"/>
    <n v="32.241715399610136"/>
  </r>
  <r>
    <x v="0"/>
    <n v="1"/>
    <x v="1"/>
    <x v="18"/>
    <s v="019"/>
    <x v="143"/>
    <n v="8535"/>
    <n v="7351"/>
    <n v="12853"/>
    <n v="1.75"/>
    <n v="39.520000000000003"/>
    <m/>
    <n v="1547"/>
    <n v="1016"/>
    <m/>
    <m/>
    <n v="253"/>
    <n v="89"/>
    <n v="2905"/>
    <n v="139"/>
    <n v="724"/>
    <n v="160"/>
    <m/>
    <n v="21.0447558155353"/>
    <n v="13.821248809685757"/>
    <n v="3.4417086110733233"/>
    <n v="1.2107196299823153"/>
    <n v="39.518432866276697"/>
  </r>
  <r>
    <x v="0"/>
    <n v="1"/>
    <x v="1"/>
    <x v="19"/>
    <s v="020"/>
    <x v="144"/>
    <n v="21398"/>
    <n v="19357"/>
    <n v="24713"/>
    <n v="1.28"/>
    <n v="31.24"/>
    <m/>
    <n v="3764"/>
    <n v="1737"/>
    <m/>
    <m/>
    <n v="547"/>
    <n v="0"/>
    <n v="6048"/>
    <n v="166"/>
    <n v="1938"/>
    <n v="73"/>
    <m/>
    <n v="19.445161956914809"/>
    <n v="8.9734979593945337"/>
    <n v="2.8258511132923489"/>
    <n v="0"/>
    <n v="31.244511029601696"/>
  </r>
  <r>
    <x v="0"/>
    <n v="1"/>
    <x v="1"/>
    <x v="20"/>
    <s v="021"/>
    <x v="145"/>
    <n v="20943"/>
    <n v="19398"/>
    <n v="18799"/>
    <n v="0.97"/>
    <n v="25.16"/>
    <m/>
    <n v="3146"/>
    <n v="1417"/>
    <m/>
    <m/>
    <n v="317"/>
    <n v="0"/>
    <n v="4880"/>
    <n v="258"/>
    <n v="2246"/>
    <n v="398"/>
    <m/>
    <n v="16.218166821321788"/>
    <n v="7.3048767914217967"/>
    <n v="1.6341890916589341"/>
    <n v="0"/>
    <n v="25.157232704402517"/>
  </r>
  <r>
    <x v="0"/>
    <n v="1"/>
    <x v="1"/>
    <x v="21"/>
    <s v="022"/>
    <x v="146"/>
    <n v="36490"/>
    <n v="31630"/>
    <n v="31029"/>
    <n v="0.98"/>
    <n v="24.98"/>
    <m/>
    <n v="5066"/>
    <n v="2236"/>
    <m/>
    <m/>
    <n v="225"/>
    <n v="375"/>
    <n v="7902"/>
    <n v="191"/>
    <n v="4481"/>
    <n v="1263"/>
    <m/>
    <n v="16.016440088523552"/>
    <n v="7.0692380651280429"/>
    <n v="0.71134998419222262"/>
    <n v="1.1855833069870376"/>
    <n v="24.982611444830859"/>
  </r>
  <r>
    <x v="0"/>
    <n v="1"/>
    <x v="1"/>
    <x v="22"/>
    <s v="023"/>
    <x v="147"/>
    <n v="75156"/>
    <n v="69285"/>
    <n v="65471"/>
    <n v="0.94"/>
    <n v="23.93"/>
    <m/>
    <n v="10699"/>
    <n v="4604"/>
    <m/>
    <m/>
    <n v="1140"/>
    <n v="137"/>
    <n v="16580"/>
    <n v="1942"/>
    <n v="11851"/>
    <n v="4054"/>
    <m/>
    <n v="15.442014866132642"/>
    <n v="6.6450169589377204"/>
    <n v="1.6453777873998703"/>
    <n v="0.19773399725770369"/>
    <n v="23.930143609727935"/>
  </r>
  <r>
    <x v="0"/>
    <n v="1"/>
    <x v="1"/>
    <x v="23"/>
    <s v="024"/>
    <x v="148"/>
    <n v="18180"/>
    <n v="16462"/>
    <n v="23293"/>
    <n v="1.41"/>
    <n v="35.86"/>
    <m/>
    <n v="3394"/>
    <n v="1926"/>
    <m/>
    <m/>
    <n v="496"/>
    <n v="87"/>
    <n v="5903"/>
    <n v="196"/>
    <n v="2292"/>
    <n v="232"/>
    <m/>
    <n v="20.617178957599318"/>
    <n v="11.699671971813874"/>
    <n v="3.0129996355242374"/>
    <n v="0.52848985542461424"/>
    <n v="35.858340420362047"/>
  </r>
  <r>
    <x v="0"/>
    <n v="1"/>
    <x v="1"/>
    <x v="24"/>
    <s v="025"/>
    <x v="149"/>
    <n v="14380"/>
    <n v="12526"/>
    <n v="18403"/>
    <n v="1.47"/>
    <n v="34.08"/>
    <m/>
    <n v="2536"/>
    <n v="1382"/>
    <m/>
    <m/>
    <n v="345"/>
    <n v="6"/>
    <n v="4269"/>
    <n v="20"/>
    <n v="1511"/>
    <n v="0"/>
    <m/>
    <n v="20.245888551812229"/>
    <n v="11.033051253392943"/>
    <n v="2.7542711160785567"/>
    <n v="4.7900367236148808E-2"/>
    <n v="34.081111288519878"/>
  </r>
  <r>
    <x v="0"/>
    <n v="1"/>
    <x v="1"/>
    <x v="25"/>
    <s v="026"/>
    <x v="150"/>
    <n v="24149"/>
    <n v="21362"/>
    <n v="24635"/>
    <n v="1.1499999999999999"/>
    <n v="29.05"/>
    <m/>
    <n v="3966"/>
    <n v="1829"/>
    <m/>
    <m/>
    <n v="395"/>
    <n v="16"/>
    <n v="6206"/>
    <n v="745"/>
    <n v="3288"/>
    <n v="1645"/>
    <m/>
    <n v="18.565677371032674"/>
    <n v="8.5619324033330209"/>
    <n v="1.8490778017039602"/>
    <n v="7.4899353993071807E-2"/>
    <n v="29.051586930062729"/>
  </r>
  <r>
    <x v="0"/>
    <n v="1"/>
    <x v="1"/>
    <x v="26"/>
    <s v="027"/>
    <x v="151"/>
    <n v="88363"/>
    <n v="68613"/>
    <n v="83767"/>
    <n v="1.22"/>
    <n v="32.020000000000003"/>
    <m/>
    <n v="13683"/>
    <n v="6646"/>
    <m/>
    <m/>
    <n v="1512"/>
    <n v="132"/>
    <n v="21973"/>
    <n v="2332"/>
    <n v="9431"/>
    <n v="2714"/>
    <m/>
    <n v="19.942284989724978"/>
    <n v="9.686211067873435"/>
    <n v="2.2036640286826112"/>
    <n v="0.19238336758340258"/>
    <n v="32.024543453864432"/>
  </r>
  <r>
    <x v="0"/>
    <n v="1"/>
    <x v="1"/>
    <x v="27"/>
    <s v="028"/>
    <x v="152"/>
    <n v="54769"/>
    <n v="50483"/>
    <n v="49219"/>
    <n v="0.97"/>
    <n v="25.23"/>
    <m/>
    <n v="8411"/>
    <n v="3452"/>
    <m/>
    <m/>
    <n v="876"/>
    <n v="0"/>
    <n v="12739"/>
    <n v="691"/>
    <n v="7370"/>
    <n v="1939"/>
    <m/>
    <n v="16.661054216270824"/>
    <n v="6.8379454469821521"/>
    <n v="1.7352376047382287"/>
    <n v="0"/>
    <n v="25.234237267991205"/>
  </r>
  <r>
    <x v="0"/>
    <n v="1"/>
    <x v="1"/>
    <x v="28"/>
    <s v="029"/>
    <x v="153"/>
    <n v="13637"/>
    <n v="10627"/>
    <n v="15430"/>
    <n v="1.45"/>
    <n v="35.08"/>
    <m/>
    <n v="2339"/>
    <n v="1153"/>
    <m/>
    <m/>
    <n v="236"/>
    <n v="0"/>
    <n v="3728"/>
    <n v="117"/>
    <n v="1358"/>
    <n v="339"/>
    <m/>
    <n v="22.009974593017784"/>
    <n v="10.849722405194315"/>
    <n v="2.2207584454690883"/>
    <n v="0"/>
    <n v="35.080455443681188"/>
  </r>
  <r>
    <x v="0"/>
    <n v="1"/>
    <x v="1"/>
    <x v="29"/>
    <s v="030"/>
    <x v="154"/>
    <n v="9751"/>
    <n v="8543"/>
    <n v="14997"/>
    <n v="1.76"/>
    <n v="39.78"/>
    <m/>
    <n v="1916"/>
    <n v="1164"/>
    <m/>
    <m/>
    <n v="308"/>
    <n v="10"/>
    <n v="3398"/>
    <n v="85"/>
    <n v="869"/>
    <n v="30"/>
    <m/>
    <n v="22.427718600023411"/>
    <n v="13.625190214210464"/>
    <n v="3.6052908814233877"/>
    <n v="0.11705489874751257"/>
    <n v="39.775254594404771"/>
  </r>
  <r>
    <x v="0"/>
    <n v="1"/>
    <x v="1"/>
    <x v="30"/>
    <s v="031"/>
    <x v="155"/>
    <n v="5554"/>
    <n v="5239"/>
    <n v="6698"/>
    <n v="1.28"/>
    <n v="31.04"/>
    <m/>
    <n v="999"/>
    <n v="500"/>
    <m/>
    <m/>
    <n v="120"/>
    <n v="7"/>
    <n v="1626"/>
    <n v="175"/>
    <n v="837"/>
    <n v="1263"/>
    <m/>
    <n v="19.068524527581598"/>
    <n v="9.5438060698606613"/>
    <n v="2.2905134567665586"/>
    <n v="0.13361328497804922"/>
    <n v="31.036457339186867"/>
  </r>
  <r>
    <x v="0"/>
    <n v="1"/>
    <x v="1"/>
    <x v="31"/>
    <s v="032"/>
    <x v="156"/>
    <n v="6488"/>
    <n v="5875"/>
    <n v="8384"/>
    <n v="1.43"/>
    <n v="33.36"/>
    <m/>
    <n v="1126"/>
    <n v="597"/>
    <m/>
    <m/>
    <n v="196"/>
    <n v="41"/>
    <n v="1960"/>
    <n v="46"/>
    <n v="794"/>
    <n v="241"/>
    <m/>
    <n v="19.165957446808509"/>
    <n v="10.161702127659575"/>
    <n v="3.3361702127659578"/>
    <n v="0.69787234042553192"/>
    <n v="33.361702127659576"/>
  </r>
  <r>
    <x v="0"/>
    <n v="1"/>
    <x v="1"/>
    <x v="32"/>
    <s v="033"/>
    <x v="157"/>
    <n v="18932"/>
    <n v="15135"/>
    <n v="19973"/>
    <n v="1.32"/>
    <n v="32.04"/>
    <m/>
    <n v="2937"/>
    <n v="1508"/>
    <m/>
    <m/>
    <n v="390"/>
    <n v="14"/>
    <n v="4849"/>
    <n v="188"/>
    <n v="2232"/>
    <n v="659"/>
    <m/>
    <n v="19.405351833498514"/>
    <n v="9.9636603898249092"/>
    <n v="2.5768087215064419"/>
    <n v="9.2500825900231246E-2"/>
    <n v="32.038321770730093"/>
  </r>
  <r>
    <x v="0"/>
    <n v="1"/>
    <x v="1"/>
    <x v="33"/>
    <s v="034"/>
    <x v="158"/>
    <n v="27466"/>
    <n v="21953"/>
    <n v="22468"/>
    <n v="1.02"/>
    <n v="27.93"/>
    <m/>
    <n v="3984"/>
    <n v="1562"/>
    <m/>
    <m/>
    <n v="585"/>
    <n v="0"/>
    <n v="6131"/>
    <n v="238"/>
    <n v="2373"/>
    <n v="158"/>
    <m/>
    <n v="18.147861340135744"/>
    <n v="7.1152006559467944"/>
    <n v="2.6647838564205348"/>
    <n v="0"/>
    <n v="27.927845852503076"/>
  </r>
  <r>
    <x v="0"/>
    <n v="1"/>
    <x v="1"/>
    <x v="34"/>
    <s v="035"/>
    <x v="159"/>
    <n v="13443"/>
    <n v="11725"/>
    <n v="14670"/>
    <n v="1.25"/>
    <n v="30.62"/>
    <m/>
    <n v="2283"/>
    <n v="1027"/>
    <m/>
    <m/>
    <n v="271"/>
    <n v="9"/>
    <n v="3590"/>
    <n v="141"/>
    <n v="1267"/>
    <n v="234"/>
    <m/>
    <n v="19.471215351812365"/>
    <n v="8.7590618336886994"/>
    <n v="2.3113006396588487"/>
    <n v="7.6759061833688691E-2"/>
    <n v="30.618336886993603"/>
  </r>
  <r>
    <x v="0"/>
    <n v="1"/>
    <x v="1"/>
    <x v="35"/>
    <s v="036"/>
    <x v="160"/>
    <n v="7180"/>
    <n v="6293"/>
    <n v="11924"/>
    <n v="1.89"/>
    <n v="41.57"/>
    <m/>
    <n v="1433"/>
    <n v="896"/>
    <m/>
    <m/>
    <n v="284"/>
    <n v="3"/>
    <n v="2616"/>
    <n v="170"/>
    <n v="1339"/>
    <n v="365"/>
    <m/>
    <n v="22.77133322739552"/>
    <n v="14.238042269187986"/>
    <n v="4.5129508978229778"/>
    <n v="4.7672016526299058E-2"/>
    <n v="41.569998410932783"/>
  </r>
  <r>
    <x v="0"/>
    <n v="1"/>
    <x v="1"/>
    <x v="36"/>
    <s v="037"/>
    <x v="161"/>
    <n v="9899"/>
    <n v="8437"/>
    <n v="12585"/>
    <n v="1.49"/>
    <n v="39.68"/>
    <m/>
    <n v="1953"/>
    <n v="1108"/>
    <m/>
    <m/>
    <n v="263"/>
    <n v="24"/>
    <n v="3348"/>
    <n v="136"/>
    <n v="950"/>
    <n v="194"/>
    <m/>
    <n v="23.148038402275688"/>
    <n v="13.132630081782622"/>
    <n v="3.1172217612895579"/>
    <n v="0.28446130141045395"/>
    <n v="39.682351546758326"/>
  </r>
  <r>
    <x v="0"/>
    <n v="1"/>
    <x v="1"/>
    <x v="37"/>
    <s v="038"/>
    <x v="162"/>
    <n v="13158"/>
    <n v="10567"/>
    <n v="18614"/>
    <n v="1.76"/>
    <n v="32.21"/>
    <m/>
    <n v="1984"/>
    <n v="1075"/>
    <m/>
    <m/>
    <n v="335"/>
    <n v="10"/>
    <n v="3404"/>
    <n v="36"/>
    <n v="1715"/>
    <n v="375"/>
    <m/>
    <n v="18.775432951641903"/>
    <n v="10.173180656761618"/>
    <n v="3.170246995362922"/>
    <n v="9.4634238667549928E-2"/>
    <n v="32.213494842433995"/>
  </r>
  <r>
    <x v="0"/>
    <n v="1"/>
    <x v="1"/>
    <x v="38"/>
    <s v="039"/>
    <x v="163"/>
    <n v="6837"/>
    <n v="5266"/>
    <n v="7951"/>
    <n v="1.51"/>
    <n v="36.369999999999997"/>
    <m/>
    <n v="1155"/>
    <n v="598"/>
    <m/>
    <m/>
    <n v="154"/>
    <n v="8"/>
    <n v="1915"/>
    <n v="112"/>
    <n v="838"/>
    <n v="115"/>
    <m/>
    <n v="21.933156095708316"/>
    <n v="11.355867831371059"/>
    <n v="2.9244208127611091"/>
    <n v="0.1519179642992784"/>
    <n v="36.365362704139763"/>
  </r>
  <r>
    <x v="0"/>
    <n v="1"/>
    <x v="1"/>
    <x v="39"/>
    <s v="040"/>
    <x v="164"/>
    <n v="47348"/>
    <n v="38262"/>
    <n v="50345"/>
    <n v="1.32"/>
    <n v="31.68"/>
    <m/>
    <n v="7571"/>
    <n v="3511"/>
    <m/>
    <m/>
    <n v="1039"/>
    <n v="0"/>
    <n v="12121"/>
    <n v="777"/>
    <n v="4316"/>
    <n v="919"/>
    <m/>
    <n v="19.787256285609743"/>
    <n v="9.1762061575453462"/>
    <n v="2.7154879514923422"/>
    <n v="0"/>
    <n v="31.67895039464743"/>
  </r>
  <r>
    <x v="0"/>
    <n v="1"/>
    <x v="1"/>
    <x v="40"/>
    <s v="041"/>
    <x v="165"/>
    <n v="8660"/>
    <n v="8021"/>
    <n v="18635"/>
    <n v="2.3199999999999998"/>
    <n v="48.09"/>
    <m/>
    <n v="2110"/>
    <n v="1328"/>
    <m/>
    <m/>
    <n v="419"/>
    <n v="0"/>
    <n v="3857"/>
    <n v="92"/>
    <n v="1423"/>
    <n v="198"/>
    <m/>
    <n v="26.305946889415281"/>
    <n v="16.556539084902134"/>
    <n v="5.2237875576611392"/>
    <n v="0"/>
    <n v="48.086273531978556"/>
  </r>
  <r>
    <x v="0"/>
    <n v="1"/>
    <x v="1"/>
    <x v="41"/>
    <s v="042"/>
    <x v="166"/>
    <n v="14605"/>
    <n v="13063"/>
    <n v="27774"/>
    <n v="2.13"/>
    <n v="46.41"/>
    <m/>
    <n v="3340"/>
    <n v="2056"/>
    <m/>
    <m/>
    <n v="667"/>
    <n v="0"/>
    <n v="6063"/>
    <n v="195"/>
    <n v="1780"/>
    <n v="599"/>
    <m/>
    <n v="25.568399295720738"/>
    <n v="15.739110464671208"/>
    <n v="5.106024649774171"/>
    <n v="0"/>
    <n v="46.413534410166122"/>
  </r>
  <r>
    <x v="0"/>
    <n v="1"/>
    <x v="1"/>
    <x v="42"/>
    <s v="043"/>
    <x v="167"/>
    <n v="17473"/>
    <n v="16255"/>
    <n v="29486"/>
    <n v="1.81"/>
    <n v="40.340000000000003"/>
    <m/>
    <n v="3732"/>
    <n v="2233"/>
    <m/>
    <m/>
    <n v="553"/>
    <n v="40"/>
    <n v="6558"/>
    <n v="1511"/>
    <n v="2933"/>
    <n v="850"/>
    <m/>
    <n v="22.959089510919718"/>
    <n v="13.737311596431867"/>
    <n v="3.4020301445709014"/>
    <n v="0.24607812980621349"/>
    <n v="40.344509381728699"/>
  </r>
  <r>
    <x v="0"/>
    <n v="1"/>
    <x v="1"/>
    <x v="43"/>
    <s v="044"/>
    <x v="168"/>
    <n v="10659"/>
    <n v="8840"/>
    <n v="18741"/>
    <n v="2.12"/>
    <n v="42.68"/>
    <m/>
    <n v="2081"/>
    <n v="1328"/>
    <m/>
    <m/>
    <n v="364"/>
    <n v="0"/>
    <n v="3773"/>
    <n v="122"/>
    <n v="1018"/>
    <n v="241"/>
    <m/>
    <n v="23.540723981900452"/>
    <n v="15.02262443438914"/>
    <n v="4.117647058823529"/>
    <n v="0"/>
    <n v="42.680995475113122"/>
  </r>
  <r>
    <x v="0"/>
    <n v="1"/>
    <x v="1"/>
    <x v="44"/>
    <s v="045"/>
    <x v="169"/>
    <n v="11265"/>
    <n v="9494"/>
    <n v="22686"/>
    <n v="2.39"/>
    <n v="48.59"/>
    <m/>
    <n v="2431"/>
    <n v="1683"/>
    <m/>
    <m/>
    <n v="461"/>
    <n v="38"/>
    <n v="4613"/>
    <n v="227"/>
    <n v="1019"/>
    <n v="256"/>
    <m/>
    <n v="25.605645670950071"/>
    <n v="17.726985464503898"/>
    <n v="4.8556983357910264"/>
    <n v="0.40025279123657043"/>
    <n v="48.588582262481566"/>
  </r>
  <r>
    <x v="0"/>
    <n v="1"/>
    <x v="1"/>
    <x v="45"/>
    <s v="046"/>
    <x v="170"/>
    <n v="16018"/>
    <n v="14175"/>
    <n v="28021"/>
    <n v="1.98"/>
    <n v="43.17"/>
    <m/>
    <n v="3310"/>
    <n v="2206"/>
    <m/>
    <m/>
    <n v="604"/>
    <n v="0"/>
    <n v="6120"/>
    <n v="127"/>
    <n v="1452"/>
    <n v="26"/>
    <m/>
    <n v="23.350970017636683"/>
    <n v="15.562610229276896"/>
    <n v="4.2610229276895941"/>
    <n v="0"/>
    <n v="43.174603174603178"/>
  </r>
  <r>
    <x v="0"/>
    <n v="1"/>
    <x v="1"/>
    <x v="46"/>
    <s v="047"/>
    <x v="171"/>
    <n v="17084"/>
    <n v="13093"/>
    <n v="31273"/>
    <n v="2.39"/>
    <n v="50.19"/>
    <m/>
    <n v="3486"/>
    <n v="2498"/>
    <m/>
    <m/>
    <n v="587"/>
    <n v="1"/>
    <n v="6572"/>
    <n v="245"/>
    <n v="1124"/>
    <n v="199"/>
    <m/>
    <n v="26.624914076223938"/>
    <n v="19.078897120598793"/>
    <n v="4.4833116932712134"/>
    <n v="7.6376689834262573E-3"/>
    <n v="50.194760559077366"/>
  </r>
  <r>
    <x v="0"/>
    <n v="1"/>
    <x v="1"/>
    <x v="47"/>
    <m/>
    <x v="48"/>
    <n v="1209241"/>
    <n v="1051612"/>
    <n v="1466978"/>
    <n v="1.39"/>
    <n v="32.25"/>
    <m/>
    <n v="203149"/>
    <n v="107632"/>
    <m/>
    <m/>
    <n v="26706"/>
    <n v="1641"/>
    <n v="339128"/>
    <n v="19909"/>
    <n v="137041"/>
    <n v="43221"/>
    <m/>
    <n v="19.317866285283927"/>
    <n v="10.234953576033746"/>
    <n v="2.5395297885531924"/>
    <n v="0.15604614629730357"/>
    <n v="32.248395796168168"/>
  </r>
  <r>
    <x v="1"/>
    <n v="0"/>
    <x v="0"/>
    <x v="0"/>
    <s v="001"/>
    <x v="0"/>
    <n v="25451"/>
    <n v="22542"/>
    <n v="39570"/>
    <n v="1.7553899387809422"/>
    <n v="37.064146925738619"/>
    <n v="14187"/>
    <n v="4383"/>
    <n v="3007"/>
    <m/>
    <m/>
    <n v="896"/>
    <n v="69"/>
    <n v="8355"/>
    <n v="375"/>
    <n v="2867"/>
    <n v="482"/>
    <n v="62.935853074261381"/>
    <n v="19.443705083843493"/>
    <n v="13.339543962381335"/>
    <n v="3.9748025907195457"/>
    <n v="0.30609528879425074"/>
    <n v="37.064146925738619"/>
  </r>
  <r>
    <x v="1"/>
    <n v="0"/>
    <x v="0"/>
    <x v="1"/>
    <s v="002"/>
    <x v="1"/>
    <n v="12792"/>
    <n v="11843"/>
    <n v="27840"/>
    <n v="2.3507557206788818"/>
    <n v="48.847420417124034"/>
    <n v="6058"/>
    <n v="3095"/>
    <n v="2102"/>
    <m/>
    <m/>
    <n v="517"/>
    <n v="71"/>
    <n v="5785"/>
    <n v="91"/>
    <n v="1190"/>
    <n v="767"/>
    <n v="51.152579582875958"/>
    <n v="26.13358101832306"/>
    <n v="17.748881195642994"/>
    <n v="4.3654479439331251"/>
    <n v="0.59951025922485857"/>
    <n v="48.847420417124034"/>
  </r>
  <r>
    <x v="1"/>
    <n v="0"/>
    <x v="0"/>
    <x v="2"/>
    <s v="003"/>
    <x v="2"/>
    <n v="12427"/>
    <n v="11672"/>
    <n v="24051"/>
    <n v="2.0605723098012336"/>
    <n v="42.212131596984236"/>
    <n v="6745"/>
    <n v="2600"/>
    <n v="1797"/>
    <m/>
    <m/>
    <n v="473"/>
    <n v="57"/>
    <n v="4927"/>
    <n v="113"/>
    <n v="1176"/>
    <n v="189"/>
    <n v="57.787868403015764"/>
    <n v="22.27553118574366"/>
    <n v="15.395819054146676"/>
    <n v="4.0524331734064427"/>
    <n v="0.48834818368745714"/>
    <n v="42.212131596984236"/>
  </r>
  <r>
    <x v="1"/>
    <n v="0"/>
    <x v="0"/>
    <x v="3"/>
    <s v="004"/>
    <x v="3"/>
    <n v="12187"/>
    <n v="11246"/>
    <n v="28872"/>
    <n v="2.5673128223368309"/>
    <n v="49.350880313000175"/>
    <n v="5696"/>
    <n v="2782"/>
    <n v="2146"/>
    <m/>
    <m/>
    <n v="579"/>
    <n v="43"/>
    <n v="5550"/>
    <n v="70"/>
    <n v="1698"/>
    <n v="409"/>
    <n v="50.649119686999825"/>
    <n v="24.737684510048016"/>
    <n v="19.082340387693403"/>
    <n v="5.1484972434643428"/>
    <n v="0.38235817179441578"/>
    <n v="49.350880313000175"/>
  </r>
  <r>
    <x v="1"/>
    <n v="0"/>
    <x v="0"/>
    <x v="4"/>
    <s v="005"/>
    <x v="4"/>
    <n v="6525"/>
    <n v="6130"/>
    <n v="15260"/>
    <n v="2.4893964110929852"/>
    <n v="50.636215334420875"/>
    <n v="3026"/>
    <n v="1626"/>
    <n v="1159"/>
    <m/>
    <m/>
    <n v="308"/>
    <n v="11"/>
    <n v="3104"/>
    <n v="34"/>
    <n v="636"/>
    <n v="72"/>
    <n v="49.363784665579118"/>
    <n v="26.525285481239802"/>
    <n v="18.907014681892335"/>
    <n v="5.024469820554649"/>
    <n v="0.17944535073409462"/>
    <n v="50.636215334420875"/>
  </r>
  <r>
    <x v="1"/>
    <n v="0"/>
    <x v="0"/>
    <x v="5"/>
    <s v="006"/>
    <x v="5"/>
    <n v="10861"/>
    <n v="10518"/>
    <n v="23177"/>
    <n v="2.2035558090891803"/>
    <n v="45.056094314508464"/>
    <n v="5779"/>
    <n v="2520"/>
    <n v="1792"/>
    <m/>
    <m/>
    <n v="424"/>
    <n v="3"/>
    <n v="4739"/>
    <n v="88"/>
    <n v="921"/>
    <n v="222"/>
    <n v="54.943905685491536"/>
    <n v="23.958927552766685"/>
    <n v="17.037459593078534"/>
    <n v="4.0311846358623313"/>
    <n v="2.8522532800912718E-2"/>
    <n v="45.056094314508464"/>
  </r>
  <r>
    <x v="1"/>
    <n v="0"/>
    <x v="0"/>
    <x v="6"/>
    <s v="007"/>
    <x v="6"/>
    <n v="13279"/>
    <n v="12473"/>
    <n v="28365"/>
    <n v="2.2741120820973304"/>
    <n v="47.013549266415453"/>
    <n v="6609"/>
    <n v="3169"/>
    <n v="2224"/>
    <m/>
    <m/>
    <n v="471"/>
    <n v="0"/>
    <n v="5864"/>
    <n v="103"/>
    <n v="1305"/>
    <n v="300"/>
    <n v="52.986450733584547"/>
    <n v="25.406878858334004"/>
    <n v="17.830513910045699"/>
    <n v="3.7761564980357569"/>
    <n v="0"/>
    <n v="47.013549266415453"/>
  </r>
  <r>
    <x v="1"/>
    <n v="0"/>
    <x v="0"/>
    <x v="7"/>
    <s v="008"/>
    <x v="7"/>
    <n v="28392"/>
    <n v="25183"/>
    <n v="42891"/>
    <n v="1.7031727752849144"/>
    <n v="36.921732915061753"/>
    <n v="15885"/>
    <n v="5367"/>
    <n v="3236"/>
    <m/>
    <m/>
    <n v="666"/>
    <n v="29"/>
    <n v="9298"/>
    <n v="239"/>
    <n v="3050"/>
    <n v="283"/>
    <n v="63.078267084938254"/>
    <n v="21.311996187904541"/>
    <n v="12.84993845054203"/>
    <n v="2.64464122622404"/>
    <n v="0.11515705039113688"/>
    <n v="36.921732915061753"/>
  </r>
  <r>
    <x v="1"/>
    <n v="0"/>
    <x v="0"/>
    <x v="8"/>
    <s v="009"/>
    <x v="8"/>
    <n v="14570"/>
    <n v="13378"/>
    <n v="21692"/>
    <n v="1.6214680819255494"/>
    <n v="35.924652414411725"/>
    <n v="8572"/>
    <n v="2603"/>
    <n v="1499"/>
    <m/>
    <m/>
    <n v="429"/>
    <n v="275"/>
    <n v="4806"/>
    <n v="221"/>
    <n v="1504"/>
    <n v="163"/>
    <n v="64.075347585588275"/>
    <n v="19.457317984751086"/>
    <n v="11.204963372701449"/>
    <n v="3.2067573628345043"/>
    <n v="2.0556136941246823"/>
    <n v="35.924652414411725"/>
  </r>
  <r>
    <x v="1"/>
    <n v="0"/>
    <x v="0"/>
    <x v="9"/>
    <s v="010"/>
    <x v="9"/>
    <n v="19806"/>
    <n v="17807"/>
    <n v="25715"/>
    <n v="1.4440950188128263"/>
    <n v="33.363284101757735"/>
    <n v="11866"/>
    <n v="3546"/>
    <n v="1968"/>
    <m/>
    <m/>
    <n v="419"/>
    <n v="8"/>
    <n v="5941"/>
    <n v="138"/>
    <n v="1795"/>
    <n v="346"/>
    <n v="66.636715898242258"/>
    <n v="19.913517156174539"/>
    <n v="11.051833548604481"/>
    <n v="2.3530072443421126"/>
    <n v="4.4926152636603586E-2"/>
    <n v="33.363284101757735"/>
  </r>
  <r>
    <x v="1"/>
    <n v="0"/>
    <x v="0"/>
    <x v="10"/>
    <s v="011"/>
    <x v="10"/>
    <n v="53592"/>
    <n v="47528"/>
    <n v="61227"/>
    <n v="1.2882300959434438"/>
    <n v="30.981737081299443"/>
    <n v="32803"/>
    <n v="9227"/>
    <n v="4500"/>
    <m/>
    <m/>
    <n v="862"/>
    <n v="136"/>
    <n v="14725"/>
    <n v="476"/>
    <n v="5297"/>
    <n v="867"/>
    <n v="69.018262918700557"/>
    <n v="19.413819222353141"/>
    <n v="9.4681030129607802"/>
    <n v="1.8136677327049318"/>
    <n v="0.2861471132805925"/>
    <n v="30.981737081299443"/>
  </r>
  <r>
    <x v="1"/>
    <n v="0"/>
    <x v="0"/>
    <x v="11"/>
    <s v="012"/>
    <x v="11"/>
    <n v="42428"/>
    <n v="36471"/>
    <n v="54836"/>
    <n v="1.5035507663623153"/>
    <n v="34.301225631323518"/>
    <n v="23961"/>
    <n v="7331"/>
    <n v="4266"/>
    <m/>
    <m/>
    <n v="903"/>
    <n v="10"/>
    <n v="12510"/>
    <n v="517"/>
    <n v="4979"/>
    <n v="2325"/>
    <n v="65.698774368676482"/>
    <n v="20.100902086589343"/>
    <n v="11.696964711688738"/>
    <n v="2.4759397877765896"/>
    <n v="2.7419045268843742E-2"/>
    <n v="34.301225631323518"/>
  </r>
  <r>
    <x v="1"/>
    <n v="0"/>
    <x v="0"/>
    <x v="12"/>
    <s v="013"/>
    <x v="12"/>
    <n v="36311"/>
    <n v="32804"/>
    <n v="28421"/>
    <n v="0.86638824533593461"/>
    <n v="23.027679551274236"/>
    <n v="25250"/>
    <n v="4989"/>
    <n v="2009"/>
    <m/>
    <m/>
    <n v="556"/>
    <n v="0"/>
    <n v="7554"/>
    <n v="614"/>
    <n v="4120"/>
    <n v="2853"/>
    <n v="76.972320448725768"/>
    <n v="15.208511157175955"/>
    <n v="6.1242531398609925"/>
    <n v="1.6949152542372881"/>
    <n v="0"/>
    <n v="23.027679551274236"/>
  </r>
  <r>
    <x v="1"/>
    <n v="0"/>
    <x v="0"/>
    <x v="13"/>
    <s v="014"/>
    <x v="13"/>
    <n v="26498"/>
    <n v="23461"/>
    <n v="24657"/>
    <n v="1.0509782191722432"/>
    <n v="25.024508759217422"/>
    <n v="17590"/>
    <n v="3802"/>
    <n v="1705"/>
    <m/>
    <m/>
    <n v="364"/>
    <n v="0"/>
    <n v="5871"/>
    <n v="422"/>
    <n v="2724"/>
    <n v="1072"/>
    <n v="74.975491240782574"/>
    <n v="16.205617833851925"/>
    <n v="7.2673799070798353"/>
    <n v="1.5515110182856655"/>
    <n v="0"/>
    <n v="25.024508759217422"/>
  </r>
  <r>
    <x v="1"/>
    <n v="0"/>
    <x v="0"/>
    <x v="14"/>
    <s v="015"/>
    <x v="14"/>
    <n v="17140"/>
    <n v="16340"/>
    <n v="20827"/>
    <n v="1.2746022031823745"/>
    <n v="31.309669522643819"/>
    <n v="11224"/>
    <n v="3124"/>
    <n v="1620"/>
    <m/>
    <m/>
    <n v="369"/>
    <n v="3"/>
    <n v="5116"/>
    <n v="49"/>
    <n v="649"/>
    <s v="不明"/>
    <n v="68.69033047735617"/>
    <n v="19.118727050183598"/>
    <n v="9.9143206854345163"/>
    <n v="2.2582619339045285"/>
    <n v="1.8359853121175031E-2"/>
    <n v="31.309669522643819"/>
  </r>
  <r>
    <x v="1"/>
    <n v="0"/>
    <x v="0"/>
    <x v="15"/>
    <s v="016"/>
    <x v="15"/>
    <n v="7037"/>
    <n v="6834"/>
    <n v="9300"/>
    <n v="1.3608428446005267"/>
    <n v="34.064969271290607"/>
    <n v="4506"/>
    <n v="1491"/>
    <n v="667"/>
    <m/>
    <m/>
    <n v="170"/>
    <n v="0"/>
    <n v="2328"/>
    <n v="123"/>
    <n v="982"/>
    <n v="293"/>
    <n v="65.935030728709393"/>
    <n v="21.817383669885864"/>
    <n v="9.760023412350014"/>
    <n v="2.4875621890547266"/>
    <n v="0"/>
    <n v="34.064969271290607"/>
  </r>
  <r>
    <x v="1"/>
    <n v="0"/>
    <x v="0"/>
    <x v="16"/>
    <s v="017"/>
    <x v="16"/>
    <n v="6944"/>
    <n v="6619"/>
    <n v="9998"/>
    <n v="1.5105000755401119"/>
    <n v="35.730472881099864"/>
    <n v="4254"/>
    <n v="1472"/>
    <n v="678"/>
    <m/>
    <m/>
    <n v="208"/>
    <n v="7"/>
    <n v="2365"/>
    <n v="46"/>
    <n v="720"/>
    <n v="47"/>
    <n v="64.269527118900143"/>
    <n v="22.239008913733194"/>
    <n v="10.243239159993957"/>
    <n v="3.1424686508536035"/>
    <n v="0.10575615651911163"/>
    <n v="35.730472881099864"/>
  </r>
  <r>
    <x v="1"/>
    <n v="0"/>
    <x v="0"/>
    <x v="17"/>
    <s v="018"/>
    <x v="17"/>
    <n v="7983"/>
    <n v="7644"/>
    <n v="8524"/>
    <n v="1.1151229722658293"/>
    <n v="30.468341182626897"/>
    <n v="5315"/>
    <n v="1438"/>
    <n v="666"/>
    <m/>
    <m/>
    <n v="220"/>
    <n v="5"/>
    <n v="2329"/>
    <n v="81"/>
    <n v="799"/>
    <n v="366"/>
    <n v="69.531658817373099"/>
    <n v="18.81214024071167"/>
    <n v="8.7127158555729984"/>
    <n v="2.8780743066457353"/>
    <n v="6.5410779696493976E-2"/>
    <n v="30.468341182626897"/>
  </r>
  <r>
    <x v="1"/>
    <n v="0"/>
    <x v="0"/>
    <x v="18"/>
    <s v="019"/>
    <x v="18"/>
    <n v="8390"/>
    <n v="7362"/>
    <n v="13283"/>
    <n v="1.80426514534094"/>
    <n v="40.233632165172509"/>
    <n v="4400"/>
    <n v="1647"/>
    <n v="991"/>
    <m/>
    <m/>
    <n v="259"/>
    <n v="65"/>
    <n v="2962"/>
    <n v="195"/>
    <n v="879"/>
    <n v="195"/>
    <n v="59.766367834827491"/>
    <n v="22.371638141809292"/>
    <n v="13.461016028253193"/>
    <n v="3.5180657430046183"/>
    <n v="0.88291225210540614"/>
    <n v="40.233632165172509"/>
  </r>
  <r>
    <x v="1"/>
    <n v="0"/>
    <x v="0"/>
    <x v="19"/>
    <s v="020"/>
    <x v="19"/>
    <n v="17733"/>
    <n v="16018"/>
    <n v="19417"/>
    <n v="1.2121987763765762"/>
    <n v="29.235859657884877"/>
    <n v="11335"/>
    <n v="2874"/>
    <n v="1408"/>
    <m/>
    <m/>
    <n v="401"/>
    <n v="0"/>
    <n v="4683"/>
    <n v="158"/>
    <n v="1549"/>
    <n v="49"/>
    <n v="70.764140342115127"/>
    <n v="17.942314895742289"/>
    <n v="8.7901111249843922"/>
    <n v="2.5034336371581971"/>
    <n v="0"/>
    <n v="29.235859657884877"/>
  </r>
  <r>
    <x v="1"/>
    <n v="0"/>
    <x v="0"/>
    <x v="20"/>
    <s v="021"/>
    <x v="20"/>
    <n v="16781"/>
    <n v="15708"/>
    <n v="15796"/>
    <n v="1.0056022408963585"/>
    <n v="25.757575757575758"/>
    <n v="11662"/>
    <n v="2566"/>
    <n v="1221"/>
    <m/>
    <m/>
    <n v="259"/>
    <n v="0"/>
    <n v="4046"/>
    <n v="242"/>
    <n v="1665"/>
    <n v="84"/>
    <n v="74.242424242424249"/>
    <n v="16.335625159154571"/>
    <n v="7.7731092436974789"/>
    <n v="1.6488413547237075"/>
    <n v="0"/>
    <n v="25.757575757575758"/>
  </r>
  <r>
    <x v="1"/>
    <n v="0"/>
    <x v="0"/>
    <x v="21"/>
    <s v="022"/>
    <x v="21"/>
    <n v="24086"/>
    <n v="22364"/>
    <n v="20559"/>
    <n v="0.91928993024503669"/>
    <n v="24.092291182257199"/>
    <n v="16976"/>
    <n v="3489"/>
    <n v="1554"/>
    <m/>
    <m/>
    <n v="345"/>
    <n v="0"/>
    <n v="5388"/>
    <n v="70"/>
    <n v="2775"/>
    <n v="581"/>
    <n v="75.907708817742801"/>
    <n v="15.600965837953854"/>
    <n v="6.9486675013414416"/>
    <n v="1.5426578429619031"/>
    <n v="0"/>
    <n v="24.092291182257199"/>
  </r>
  <r>
    <x v="1"/>
    <n v="0"/>
    <x v="0"/>
    <x v="22"/>
    <s v="023"/>
    <x v="22"/>
    <n v="45525"/>
    <n v="39907"/>
    <n v="35750"/>
    <n v="0.89583281128624048"/>
    <n v="23.148821008845566"/>
    <n v="30669"/>
    <n v="5988"/>
    <n v="2576"/>
    <m/>
    <m/>
    <n v="674"/>
    <n v="0"/>
    <n v="9238"/>
    <n v="1467"/>
    <n v="6818"/>
    <n v="2238"/>
    <n v="76.851178991154427"/>
    <n v="15.004886360788833"/>
    <n v="6.4550078933520441"/>
    <n v="1.6889267547046882"/>
    <n v="0"/>
    <n v="23.148821008845566"/>
  </r>
  <r>
    <x v="1"/>
    <n v="0"/>
    <x v="0"/>
    <x v="23"/>
    <s v="024"/>
    <x v="23"/>
    <n v="18052"/>
    <n v="16477"/>
    <n v="26230"/>
    <n v="1.5919160041269649"/>
    <n v="38.077319900467316"/>
    <n v="10203"/>
    <n v="3524"/>
    <n v="1986"/>
    <m/>
    <m/>
    <n v="446"/>
    <n v="318"/>
    <n v="6274"/>
    <n v="244"/>
    <n v="2399"/>
    <n v="234"/>
    <n v="61.922680099532677"/>
    <n v="21.387388480912787"/>
    <n v="12.053165017903744"/>
    <n v="2.7068034229532074"/>
    <n v="1.9299629786975785"/>
    <n v="38.077319900467316"/>
  </r>
  <r>
    <x v="1"/>
    <n v="0"/>
    <x v="0"/>
    <x v="24"/>
    <s v="025"/>
    <x v="24"/>
    <n v="14588"/>
    <n v="12711"/>
    <n v="18621"/>
    <n v="1.4649516167099363"/>
    <n v="35.221461726064042"/>
    <n v="8234"/>
    <n v="2698"/>
    <n v="1424"/>
    <m/>
    <m/>
    <n v="345"/>
    <n v="10"/>
    <n v="4477"/>
    <n v="31"/>
    <n v="1514"/>
    <n v="0"/>
    <n v="64.778538273935965"/>
    <n v="21.225710014947683"/>
    <n v="11.202895130202187"/>
    <n v="2.7141845645503895"/>
    <n v="7.8672016363779407E-2"/>
    <n v="35.221461726064042"/>
  </r>
  <r>
    <x v="1"/>
    <n v="0"/>
    <x v="0"/>
    <x v="25"/>
    <s v="026"/>
    <x v="25"/>
    <n v="11375"/>
    <n v="10313"/>
    <n v="14084"/>
    <n v="1.3656549985455251"/>
    <n v="34.083195966256177"/>
    <n v="6798"/>
    <n v="2064"/>
    <n v="1128"/>
    <m/>
    <m/>
    <n v="323"/>
    <n v="0"/>
    <n v="3515"/>
    <n v="206"/>
    <n v="1418"/>
    <n v="361"/>
    <n v="65.916804033743816"/>
    <n v="20.013575099389119"/>
    <n v="10.937651507805683"/>
    <n v="3.1319693590613791"/>
    <n v="0"/>
    <n v="34.083195966256177"/>
  </r>
  <r>
    <x v="1"/>
    <n v="0"/>
    <x v="0"/>
    <x v="26"/>
    <s v="027"/>
    <x v="26"/>
    <n v="47216"/>
    <n v="36877"/>
    <n v="44957"/>
    <n v="1.219106760311305"/>
    <n v="31.244407083005665"/>
    <n v="25355"/>
    <n v="7247"/>
    <n v="3405"/>
    <m/>
    <m/>
    <n v="787"/>
    <n v="83"/>
    <n v="11522"/>
    <n v="1155"/>
    <n v="5267"/>
    <n v="1558"/>
    <n v="68.755592916994331"/>
    <n v="19.651815494752828"/>
    <n v="9.2333975106434902"/>
    <n v="2.1341215391707569"/>
    <n v="0.22507253843859318"/>
    <n v="31.244407083005665"/>
  </r>
  <r>
    <x v="1"/>
    <n v="0"/>
    <x v="0"/>
    <x v="27"/>
    <s v="028"/>
    <x v="27"/>
    <n v="26534"/>
    <n v="24562"/>
    <n v="26452"/>
    <n v="1.0769481312596694"/>
    <n v="27.518117417148442"/>
    <n v="17803"/>
    <n v="4407"/>
    <n v="1867"/>
    <m/>
    <m/>
    <n v="485"/>
    <n v="0"/>
    <n v="6759"/>
    <n v="325"/>
    <n v="3278"/>
    <n v="446"/>
    <n v="72.481882582851568"/>
    <n v="17.942349971500693"/>
    <n v="7.6011725429525274"/>
    <n v="1.9745949026952203"/>
    <n v="0"/>
    <n v="27.518117417148442"/>
  </r>
  <r>
    <x v="1"/>
    <n v="0"/>
    <x v="0"/>
    <x v="28"/>
    <s v="029"/>
    <x v="28"/>
    <n v="10093"/>
    <n v="7748"/>
    <n v="11451"/>
    <n v="1.4779297883324729"/>
    <n v="36.241610738255034"/>
    <n v="4940"/>
    <n v="1730"/>
    <n v="901"/>
    <m/>
    <m/>
    <n v="177"/>
    <n v="0"/>
    <n v="2808"/>
    <n v="49"/>
    <n v="983"/>
    <n v="175"/>
    <n v="63.758389261744966"/>
    <n v="22.328342798141456"/>
    <n v="11.628807434176561"/>
    <n v="2.284460505937016"/>
    <n v="0"/>
    <n v="36.241610738255034"/>
  </r>
  <r>
    <x v="1"/>
    <n v="0"/>
    <x v="0"/>
    <x v="29"/>
    <s v="030"/>
    <x v="29"/>
    <n v="6136"/>
    <n v="5623"/>
    <n v="9413"/>
    <n v="1.6740174284189935"/>
    <n v="38.271385381468967"/>
    <n v="3471"/>
    <n v="1275"/>
    <n v="691"/>
    <m/>
    <m/>
    <n v="186"/>
    <n v="0"/>
    <n v="2152"/>
    <n v="67"/>
    <n v="505"/>
    <n v="11"/>
    <n v="61.728614618531033"/>
    <n v="22.674728792459543"/>
    <n v="12.288813800462387"/>
    <n v="3.3078427885470392"/>
    <n v="0"/>
    <n v="38.271385381468967"/>
  </r>
  <r>
    <x v="1"/>
    <n v="0"/>
    <x v="0"/>
    <x v="30"/>
    <s v="031"/>
    <x v="30"/>
    <n v="5698"/>
    <n v="5412"/>
    <n v="6508"/>
    <n v="1.2025129342202512"/>
    <n v="29.600886917960089"/>
    <n v="3810"/>
    <n v="976"/>
    <n v="512"/>
    <m/>
    <m/>
    <n v="96"/>
    <n v="18"/>
    <n v="1602"/>
    <n v="202"/>
    <n v="766"/>
    <n v="1506"/>
    <n v="70.399113082039904"/>
    <n v="18.033998521803397"/>
    <n v="9.4604582409460463"/>
    <n v="1.7738359201773837"/>
    <n v="0.33259423503325941"/>
    <n v="29.600886917960089"/>
  </r>
  <r>
    <x v="1"/>
    <n v="0"/>
    <x v="0"/>
    <x v="31"/>
    <s v="032"/>
    <x v="31"/>
    <n v="6529"/>
    <n v="6064"/>
    <n v="8306"/>
    <n v="1.3697229551451187"/>
    <n v="33.228891820580472"/>
    <n v="4049"/>
    <n v="1211"/>
    <n v="628"/>
    <m/>
    <m/>
    <n v="159"/>
    <n v="17"/>
    <n v="2015"/>
    <n v="41"/>
    <n v="738"/>
    <n v="233"/>
    <n v="66.771108179419528"/>
    <n v="19.970316622691293"/>
    <n v="10.356200527704486"/>
    <n v="2.6220316622691291"/>
    <n v="0.28034300791556727"/>
    <n v="33.228891820580472"/>
  </r>
  <r>
    <x v="1"/>
    <n v="0"/>
    <x v="0"/>
    <x v="32"/>
    <s v="033"/>
    <x v="32"/>
    <n v="7524"/>
    <n v="6495"/>
    <n v="8790"/>
    <n v="1.3533487297921478"/>
    <n v="33.02540415704388"/>
    <n v="4350"/>
    <n v="1319"/>
    <n v="618"/>
    <m/>
    <m/>
    <n v="189"/>
    <n v="19"/>
    <n v="2145"/>
    <n v="35"/>
    <n v="480"/>
    <n v="166"/>
    <n v="66.97459584295612"/>
    <n v="20.307929176289452"/>
    <n v="9.5150115473441108"/>
    <n v="2.9099307159353347"/>
    <n v="0.29253271747498077"/>
    <n v="33.02540415704388"/>
  </r>
  <r>
    <x v="1"/>
    <n v="0"/>
    <x v="0"/>
    <x v="33"/>
    <s v="034"/>
    <x v="33"/>
    <n v="9649"/>
    <n v="8003"/>
    <n v="8815"/>
    <n v="1.101461951768087"/>
    <n v="27.714607022366611"/>
    <n v="5785"/>
    <n v="1339"/>
    <n v="620"/>
    <m/>
    <m/>
    <n v="259"/>
    <n v="0"/>
    <n v="2218"/>
    <n v="140"/>
    <n v="786"/>
    <n v="108"/>
    <n v="72.285392977633393"/>
    <n v="16.731225790328626"/>
    <n v="7.7470948394352117"/>
    <n v="3.2362863926027741"/>
    <n v="0"/>
    <n v="27.714607022366611"/>
  </r>
  <r>
    <x v="1"/>
    <n v="0"/>
    <x v="0"/>
    <x v="34"/>
    <s v="035"/>
    <x v="34"/>
    <n v="11086"/>
    <n v="10203"/>
    <n v="12450"/>
    <n v="1.220229344310497"/>
    <n v="28.795452317945703"/>
    <n v="7265"/>
    <n v="1905"/>
    <n v="816"/>
    <m/>
    <m/>
    <n v="213"/>
    <n v="4"/>
    <n v="2938"/>
    <n v="68"/>
    <n v="907"/>
    <n v="153"/>
    <n v="71.204547682054297"/>
    <n v="18.67097912378712"/>
    <n v="7.99764775066157"/>
    <n v="2.0876212878565128"/>
    <n v="3.9204155640497895E-2"/>
    <n v="28.795452317945703"/>
  </r>
  <r>
    <x v="1"/>
    <n v="0"/>
    <x v="0"/>
    <x v="35"/>
    <s v="036"/>
    <x v="35"/>
    <n v="7139"/>
    <n v="6293"/>
    <n v="11008"/>
    <n v="1.749245193071667"/>
    <n v="41.458763705704747"/>
    <n v="3684"/>
    <n v="1487"/>
    <n v="853"/>
    <m/>
    <m/>
    <n v="268"/>
    <n v="1"/>
    <n v="2609"/>
    <n v="154"/>
    <n v="1282"/>
    <n v="283"/>
    <n v="58.541236294295253"/>
    <n v="23.629429524868904"/>
    <n v="13.554743365644367"/>
    <n v="4.2587001430160498"/>
    <n v="1.589067217543302E-2"/>
    <n v="41.458763705704747"/>
  </r>
  <r>
    <x v="1"/>
    <n v="0"/>
    <x v="0"/>
    <x v="36"/>
    <s v="037"/>
    <x v="36"/>
    <n v="6208"/>
    <n v="5549"/>
    <n v="8693"/>
    <n v="1.5665885745179311"/>
    <n v="38.691656154262027"/>
    <n v="3402"/>
    <n v="1256"/>
    <n v="699"/>
    <m/>
    <m/>
    <n v="177"/>
    <n v="15"/>
    <n v="2147"/>
    <n v="32"/>
    <n v="685"/>
    <n v="100"/>
    <n v="61.308343845737966"/>
    <n v="22.634708956568751"/>
    <n v="12.59686429987385"/>
    <n v="3.1897639214272839"/>
    <n v="0.27031897639214275"/>
    <n v="38.691656154262027"/>
  </r>
  <r>
    <x v="1"/>
    <n v="0"/>
    <x v="0"/>
    <x v="37"/>
    <s v="038"/>
    <x v="37"/>
    <n v="8685"/>
    <n v="7384"/>
    <n v="10489"/>
    <n v="1.4205037919826653"/>
    <n v="33.911159263271941"/>
    <n v="4880"/>
    <n v="1503"/>
    <n v="746"/>
    <m/>
    <m/>
    <n v="253"/>
    <n v="2"/>
    <n v="2504"/>
    <n v="92"/>
    <n v="889"/>
    <n v="258"/>
    <n v="66.088840736728059"/>
    <n v="20.354821235102925"/>
    <n v="10.102925243770313"/>
    <n v="3.4263271939328281"/>
    <n v="2.7085590465872153E-2"/>
    <n v="33.911159263271941"/>
  </r>
  <r>
    <x v="1"/>
    <n v="0"/>
    <x v="0"/>
    <x v="38"/>
    <s v="039"/>
    <x v="38"/>
    <n v="3806"/>
    <n v="3062"/>
    <n v="5303"/>
    <n v="1.7318745917700848"/>
    <n v="38.79817112998041"/>
    <n v="1874"/>
    <n v="680"/>
    <n v="380"/>
    <m/>
    <m/>
    <n v="124"/>
    <n v="4"/>
    <n v="1188"/>
    <n v="33"/>
    <n v="391"/>
    <n v="32"/>
    <n v="61.20182887001959"/>
    <n v="22.207707380796865"/>
    <n v="12.4101894186806"/>
    <n v="4.0496407576747222"/>
    <n v="0.13063357282821686"/>
    <n v="38.79817112998041"/>
  </r>
  <r>
    <x v="1"/>
    <n v="0"/>
    <x v="0"/>
    <x v="39"/>
    <s v="040"/>
    <x v="39"/>
    <n v="24348"/>
    <n v="20754"/>
    <n v="27228"/>
    <n v="1.3119398670135878"/>
    <n v="30.813337188011953"/>
    <n v="14359"/>
    <n v="3828"/>
    <n v="1927"/>
    <m/>
    <m/>
    <n v="640"/>
    <n v="0"/>
    <n v="6395"/>
    <n v="258"/>
    <n v="1805"/>
    <n v="322"/>
    <n v="69.186662811988057"/>
    <n v="18.444637178375253"/>
    <n v="9.2849571167003937"/>
    <n v="3.0837428929363013"/>
    <n v="0"/>
    <n v="30.813337188011953"/>
  </r>
  <r>
    <x v="1"/>
    <n v="0"/>
    <x v="0"/>
    <x v="40"/>
    <s v="041"/>
    <x v="40"/>
    <n v="8650"/>
    <n v="8069"/>
    <n v="17132"/>
    <n v="2.1231875077456932"/>
    <n v="46.486553476267197"/>
    <n v="4318"/>
    <n v="2096"/>
    <n v="1311"/>
    <m/>
    <m/>
    <n v="344"/>
    <n v="0"/>
    <n v="3751"/>
    <n v="76"/>
    <n v="1443"/>
    <n v="184"/>
    <n v="53.513446523732796"/>
    <n v="25.975957367703558"/>
    <n v="16.247366464245879"/>
    <n v="4.2632296443177591"/>
    <n v="0"/>
    <n v="46.486553476267197"/>
  </r>
  <r>
    <x v="1"/>
    <n v="0"/>
    <x v="0"/>
    <x v="41"/>
    <s v="042"/>
    <x v="41"/>
    <n v="8288"/>
    <n v="7524"/>
    <n v="17525"/>
    <n v="2.3292131844763424"/>
    <n v="49.229133439659755"/>
    <n v="3820"/>
    <n v="1965"/>
    <n v="1330"/>
    <m/>
    <m/>
    <n v="409"/>
    <n v="0"/>
    <n v="3704"/>
    <n v="72"/>
    <n v="669"/>
    <n v="100"/>
    <n v="50.770866560340245"/>
    <n v="26.116427432216906"/>
    <n v="17.676767676767678"/>
    <n v="5.4359383306751727"/>
    <n v="0"/>
    <n v="49.229133439659755"/>
  </r>
  <r>
    <x v="1"/>
    <n v="0"/>
    <x v="0"/>
    <x v="42"/>
    <s v="043"/>
    <x v="42"/>
    <n v="10365"/>
    <n v="9752"/>
    <n v="18176"/>
    <n v="1.863822805578343"/>
    <n v="42.555373256767844"/>
    <n v="5602"/>
    <n v="2374"/>
    <n v="1366"/>
    <m/>
    <m/>
    <n v="321"/>
    <n v="89"/>
    <n v="4150"/>
    <n v="165"/>
    <n v="1061"/>
    <n v="240"/>
    <n v="57.444626743232149"/>
    <n v="24.343724364232976"/>
    <n v="14.007383100902379"/>
    <n v="3.2916324856439707"/>
    <n v="0.91263330598851511"/>
    <n v="42.555373256767844"/>
  </r>
  <r>
    <x v="1"/>
    <n v="0"/>
    <x v="0"/>
    <x v="43"/>
    <s v="044"/>
    <x v="43"/>
    <n v="6339"/>
    <n v="5304"/>
    <n v="13218"/>
    <n v="2.4920814479638009"/>
    <n v="47.530165912518854"/>
    <n v="2783"/>
    <n v="1317"/>
    <n v="925"/>
    <m/>
    <m/>
    <n v="279"/>
    <n v="0"/>
    <n v="2521"/>
    <n v="68"/>
    <n v="354"/>
    <n v="11"/>
    <n v="52.469834087481146"/>
    <n v="24.83031674208145"/>
    <n v="17.439668174962293"/>
    <n v="5.2601809954751131"/>
    <n v="0"/>
    <n v="47.530165912518854"/>
  </r>
  <r>
    <x v="1"/>
    <n v="0"/>
    <x v="0"/>
    <x v="44"/>
    <s v="045"/>
    <x v="44"/>
    <n v="7966"/>
    <n v="6681"/>
    <n v="15538"/>
    <n v="2.3256997455470736"/>
    <n v="48.106570872623863"/>
    <n v="3467"/>
    <n v="1749"/>
    <n v="1126"/>
    <m/>
    <m/>
    <n v="316"/>
    <n v="23"/>
    <n v="3214"/>
    <n v="48"/>
    <n v="440"/>
    <n v="63"/>
    <n v="51.893429127376145"/>
    <n v="26.178715761113608"/>
    <n v="16.853764406525968"/>
    <n v="4.7298308636431665"/>
    <n v="0.34425984134111659"/>
    <n v="48.106570872623863"/>
  </r>
  <r>
    <x v="1"/>
    <n v="0"/>
    <x v="0"/>
    <x v="45"/>
    <s v="046"/>
    <x v="45"/>
    <n v="10910"/>
    <n v="9555"/>
    <n v="20247"/>
    <n v="2.1189952904238618"/>
    <n v="45.159602302459447"/>
    <n v="5240"/>
    <n v="2377"/>
    <n v="1557"/>
    <m/>
    <m/>
    <n v="380"/>
    <n v="1"/>
    <n v="4315"/>
    <n v="29"/>
    <n v="662"/>
    <n v="51"/>
    <n v="54.840397697540553"/>
    <n v="24.877027734170593"/>
    <n v="16.295133437990579"/>
    <n v="3.9769754055468343"/>
    <n v="1.0465724751439037E-2"/>
    <n v="45.159602302459447"/>
  </r>
  <r>
    <x v="1"/>
    <n v="0"/>
    <x v="0"/>
    <x v="46"/>
    <s v="047"/>
    <x v="46"/>
    <n v="17341"/>
    <n v="13373"/>
    <n v="30544"/>
    <n v="2.2840050848725042"/>
    <n v="49.315785538024379"/>
    <n v="6778"/>
    <n v="3592"/>
    <n v="2474"/>
    <m/>
    <m/>
    <n v="527"/>
    <n v="2"/>
    <n v="6595"/>
    <n v="236"/>
    <n v="1065"/>
    <n v="207"/>
    <n v="50.684214461975621"/>
    <n v="26.860091228594928"/>
    <n v="18.499962611231584"/>
    <n v="3.9407761908322745"/>
    <n v="1.4955507365587378E-2"/>
    <n v="49.315785538024379"/>
  </r>
  <r>
    <x v="1"/>
    <n v="0"/>
    <x v="0"/>
    <x v="47"/>
    <m/>
    <x v="47"/>
    <n v="761263"/>
    <n v="675640"/>
    <n v="991206"/>
    <n v="1.467062340891599"/>
    <n v="33.894085607720086"/>
    <n v="446638"/>
    <n v="135048"/>
    <n v="74081"/>
    <m/>
    <m/>
    <n v="18475"/>
    <n v="1398"/>
    <n v="229002"/>
    <n v="9758"/>
    <n v="79885"/>
    <n v="21005"/>
    <n v="66.105914392279914"/>
    <n v="19.988159374814991"/>
    <n v="10.964566929133857"/>
    <n v="2.7344443786631931"/>
    <n v="0.20691492510804568"/>
    <n v="33.894085607720086"/>
  </r>
  <r>
    <x v="1"/>
    <n v="1"/>
    <x v="1"/>
    <x v="47"/>
    <m/>
    <x v="48"/>
    <n v="1205570"/>
    <n v="1055608"/>
    <n v="1393909"/>
    <n v="1.3204797614265902"/>
    <n v="31.345821554971167"/>
    <n v="724719"/>
    <n v="199645"/>
    <n v="104037"/>
    <m/>
    <m/>
    <n v="25737"/>
    <n v="1470"/>
    <n v="330889"/>
    <n v="21035"/>
    <n v="138784"/>
    <n v="41429"/>
    <n v="68.654178445028833"/>
    <n v="18.912797174708793"/>
    <n v="9.8556471720562939"/>
    <n v="2.4381209691476382"/>
    <n v="0.13925623905843837"/>
    <n v="31.345821554971167"/>
  </r>
  <r>
    <x v="1"/>
    <n v="2"/>
    <x v="2"/>
    <x v="0"/>
    <s v="048"/>
    <x v="49"/>
    <n v="15106"/>
    <n v="12906"/>
    <n v="14520"/>
    <n v="1.1250581125058112"/>
    <n v="26.088640942197429"/>
    <n v="9539"/>
    <n v="2058"/>
    <n v="1081"/>
    <m/>
    <m/>
    <n v="228"/>
    <n v="0"/>
    <n v="3367"/>
    <n v="319"/>
    <n v="2102"/>
    <n v="497"/>
    <n v="73.911359057802571"/>
    <n v="15.946071594607158"/>
    <n v="8.3759491709282496"/>
    <n v="1.7666201766620175"/>
    <n v="0"/>
    <n v="26.088640942197429"/>
  </r>
  <r>
    <x v="1"/>
    <n v="2"/>
    <x v="2"/>
    <x v="3"/>
    <s v="049"/>
    <x v="50"/>
    <n v="9934"/>
    <n v="8550"/>
    <n v="16246"/>
    <n v="1.9001169590643274"/>
    <n v="39.89473684210526"/>
    <n v="5139"/>
    <n v="1848"/>
    <n v="1245"/>
    <m/>
    <m/>
    <n v="318"/>
    <n v="0"/>
    <n v="3411"/>
    <n v="103"/>
    <n v="1068"/>
    <n v="930"/>
    <n v="60.10526315789474"/>
    <n v="21.614035087719298"/>
    <n v="14.561403508771932"/>
    <n v="3.7192982456140355"/>
    <n v="0"/>
    <n v="39.89473684210526"/>
  </r>
  <r>
    <x v="1"/>
    <n v="2"/>
    <x v="2"/>
    <x v="10"/>
    <s v="050"/>
    <x v="93"/>
    <n v="16030"/>
    <n v="11180"/>
    <n v="14237"/>
    <n v="1.2734347048300536"/>
    <n v="29.588550983899818"/>
    <n v="7872"/>
    <n v="2008"/>
    <n v="1039"/>
    <m/>
    <m/>
    <n v="257"/>
    <n v="4"/>
    <n v="3308"/>
    <n v="311"/>
    <n v="1565"/>
    <n v="564"/>
    <n v="70.411449016100178"/>
    <n v="17.960644007155636"/>
    <n v="9.2933810375670856"/>
    <n v="2.2987477638640428"/>
    <n v="3.5778175313059032E-2"/>
    <n v="29.588550983899818"/>
  </r>
  <r>
    <x v="1"/>
    <n v="2"/>
    <x v="2"/>
    <x v="11"/>
    <s v="051"/>
    <x v="51"/>
    <n v="9000"/>
    <n v="7899"/>
    <n v="10214"/>
    <n v="1.2930750727940246"/>
    <n v="32.257247752880112"/>
    <n v="5351"/>
    <n v="1634"/>
    <n v="717"/>
    <m/>
    <m/>
    <n v="197"/>
    <n v="0"/>
    <n v="2548"/>
    <n v="39"/>
    <n v="1155"/>
    <n v="620"/>
    <n v="67.742752247119881"/>
    <n v="20.686162805418405"/>
    <n v="9.0770983668818825"/>
    <n v="2.4939865805798203"/>
    <n v="0"/>
    <n v="32.257247752880112"/>
  </r>
  <r>
    <x v="1"/>
    <n v="2"/>
    <x v="2"/>
    <x v="13"/>
    <s v="052"/>
    <x v="52"/>
    <n v="33600"/>
    <n v="31351"/>
    <n v="25570"/>
    <n v="0.81560396797550316"/>
    <n v="22.216197250486427"/>
    <n v="24386"/>
    <n v="4699"/>
    <n v="1838"/>
    <m/>
    <m/>
    <n v="428"/>
    <n v="0"/>
    <n v="6965"/>
    <n v="1232"/>
    <n v="5801"/>
    <n v="2034"/>
    <n v="77.783802749513569"/>
    <n v="14.988357628145831"/>
    <n v="5.8626519090300153"/>
    <n v="1.3651877133105803"/>
    <n v="0"/>
    <n v="22.216197250486427"/>
  </r>
  <r>
    <x v="1"/>
    <n v="2"/>
    <x v="2"/>
    <x v="13"/>
    <s v="053"/>
    <x v="53"/>
    <n v="12891"/>
    <n v="11603"/>
    <n v="7505"/>
    <n v="0.64681547875549428"/>
    <n v="18.322847539429457"/>
    <n v="9477"/>
    <n v="1463"/>
    <n v="536"/>
    <m/>
    <m/>
    <n v="127"/>
    <n v="0"/>
    <n v="2126"/>
    <n v="77"/>
    <n v="1824"/>
    <n v="591"/>
    <n v="81.677152460570539"/>
    <n v="12.608808066879254"/>
    <n v="4.6194949582004652"/>
    <n v="1.0945445143497372"/>
    <n v="0"/>
    <n v="18.322847539429457"/>
  </r>
  <r>
    <x v="1"/>
    <n v="2"/>
    <x v="2"/>
    <x v="22"/>
    <s v="054"/>
    <x v="54"/>
    <n v="20544"/>
    <n v="18530"/>
    <n v="13078"/>
    <n v="0.70577441985968703"/>
    <n v="18.747976254722072"/>
    <n v="15056"/>
    <n v="2326"/>
    <n v="927"/>
    <m/>
    <m/>
    <n v="221"/>
    <n v="0"/>
    <n v="3474"/>
    <n v="1506"/>
    <n v="3188"/>
    <n v="0"/>
    <n v="81.252023745277924"/>
    <n v="12.552617377226118"/>
    <n v="5.0026983270372369"/>
    <n v="1.1926605504587156"/>
    <n v="0"/>
    <n v="18.747976254722072"/>
  </r>
  <r>
    <x v="1"/>
    <n v="2"/>
    <x v="2"/>
    <x v="25"/>
    <s v="055"/>
    <x v="55"/>
    <n v="12550"/>
    <n v="11046"/>
    <n v="10605"/>
    <n v="0.96007604562737647"/>
    <n v="25.058844830707947"/>
    <n v="8278"/>
    <n v="1832"/>
    <n v="776"/>
    <m/>
    <m/>
    <n v="160"/>
    <n v="0"/>
    <n v="2768"/>
    <n v="631"/>
    <n v="2168"/>
    <n v="885"/>
    <n v="74.941155169292045"/>
    <n v="16.585189208763353"/>
    <n v="7.0251674814412457"/>
    <n v="1.4484881405033496"/>
    <n v="0"/>
    <n v="25.058844830707947"/>
  </r>
  <r>
    <x v="1"/>
    <n v="2"/>
    <x v="2"/>
    <x v="26"/>
    <s v="056"/>
    <x v="56"/>
    <n v="23023"/>
    <n v="17493"/>
    <n v="16571"/>
    <n v="0.94729320299548392"/>
    <n v="29.497513291030696"/>
    <n v="12333"/>
    <n v="3296"/>
    <n v="1542"/>
    <m/>
    <m/>
    <n v="322"/>
    <n v="0"/>
    <n v="5160"/>
    <n v="557"/>
    <n v="2775"/>
    <n v="894"/>
    <n v="70.5024867089693"/>
    <n v="18.84182244326302"/>
    <n v="8.814954553249871"/>
    <n v="1.8407362945178072"/>
    <n v="0"/>
    <n v="29.497513291030696"/>
  </r>
  <r>
    <x v="1"/>
    <n v="2"/>
    <x v="2"/>
    <x v="27"/>
    <s v="057"/>
    <x v="57"/>
    <n v="13170"/>
    <n v="12712"/>
    <n v="9094"/>
    <n v="0.71538703587161734"/>
    <n v="19.949653870358716"/>
    <n v="10176"/>
    <n v="1716"/>
    <n v="667"/>
    <m/>
    <m/>
    <n v="153"/>
    <n v="0"/>
    <n v="2536"/>
    <n v="259"/>
    <n v="2624"/>
    <n v="739"/>
    <n v="80.050346129641284"/>
    <n v="13.499056010069227"/>
    <n v="5.2470106985525486"/>
    <n v="1.2035871617369414"/>
    <n v="0"/>
    <n v="19.949653870358716"/>
  </r>
  <r>
    <x v="1"/>
    <n v="2"/>
    <x v="2"/>
    <x v="33"/>
    <s v="058"/>
    <x v="58"/>
    <n v="11531"/>
    <n v="8757"/>
    <n v="7724"/>
    <n v="0.88203722736096835"/>
    <n v="26.3103802672148"/>
    <n v="6453"/>
    <n v="1613"/>
    <n v="569"/>
    <m/>
    <m/>
    <n v="122"/>
    <n v="0"/>
    <n v="2304"/>
    <n v="38"/>
    <n v="1197"/>
    <n v="54"/>
    <n v="73.689619732785204"/>
    <n v="18.419550074226333"/>
    <n v="6.4976590156446274"/>
    <n v="1.3931711773438393"/>
    <n v="0"/>
    <n v="26.3103802672148"/>
  </r>
  <r>
    <x v="1"/>
    <n v="2"/>
    <x v="2"/>
    <x v="39"/>
    <s v="059"/>
    <x v="59"/>
    <n v="9034"/>
    <n v="4969"/>
    <n v="7882"/>
    <n v="1.5862346548601329"/>
    <n v="35.52022539746428"/>
    <n v="3204"/>
    <n v="1098"/>
    <n v="509"/>
    <m/>
    <m/>
    <n v="158"/>
    <n v="0"/>
    <n v="1765"/>
    <n v="121"/>
    <n v="802"/>
    <n v="2"/>
    <n v="64.479774602535727"/>
    <n v="22.097001408734151"/>
    <n v="10.243509760515195"/>
    <n v="3.1797142282149324"/>
    <n v="0"/>
    <n v="35.52022539746428"/>
  </r>
  <r>
    <x v="1"/>
    <n v="2"/>
    <x v="2"/>
    <x v="39"/>
    <s v="060"/>
    <x v="60"/>
    <n v="13077"/>
    <n v="12015"/>
    <n v="13405"/>
    <n v="1.1156887224302954"/>
    <n v="28.705784436121519"/>
    <n v="8566"/>
    <n v="2330"/>
    <n v="935"/>
    <m/>
    <m/>
    <n v="168"/>
    <n v="16"/>
    <n v="3449"/>
    <n v="226"/>
    <n v="1475"/>
    <n v="366"/>
    <n v="71.294215563878481"/>
    <n v="19.392426133999169"/>
    <n v="7.7819392426134009"/>
    <n v="1.3982521847690388"/>
    <n v="0.13316687473990846"/>
    <n v="28.705784436121519"/>
  </r>
  <r>
    <x v="1"/>
    <n v="2"/>
    <x v="2"/>
    <x v="0"/>
    <s v="061"/>
    <x v="61"/>
    <n v="2860"/>
    <n v="2475"/>
    <n v="3674"/>
    <n v="1.4844444444444445"/>
    <n v="32.525252525252526"/>
    <n v="1670"/>
    <n v="477"/>
    <n v="268"/>
    <m/>
    <m/>
    <n v="60"/>
    <n v="0"/>
    <n v="805"/>
    <n v="29"/>
    <n v="152"/>
    <n v="5"/>
    <n v="67.474747474747474"/>
    <n v="19.272727272727273"/>
    <n v="10.828282828282829"/>
    <n v="2.4242424242424243"/>
    <n v="0"/>
    <n v="32.525252525252526"/>
  </r>
  <r>
    <x v="1"/>
    <n v="2"/>
    <x v="2"/>
    <x v="4"/>
    <s v="062"/>
    <x v="62"/>
    <n v="2703"/>
    <n v="2544"/>
    <n v="6400"/>
    <n v="2.5157232704402515"/>
    <n v="42.885220125786162"/>
    <n v="1453"/>
    <n v="627"/>
    <n v="356"/>
    <m/>
    <m/>
    <n v="108"/>
    <n v="0"/>
    <n v="1091"/>
    <n v="21"/>
    <n v="307"/>
    <n v="46"/>
    <n v="57.114779874213838"/>
    <n v="24.64622641509434"/>
    <n v="13.9937106918239"/>
    <n v="4.2452830188679247"/>
    <n v="0"/>
    <n v="42.885220125786162"/>
  </r>
  <r>
    <x v="1"/>
    <n v="2"/>
    <x v="2"/>
    <x v="6"/>
    <s v="063"/>
    <x v="63"/>
    <n v="3514"/>
    <n v="3130"/>
    <n v="6218"/>
    <n v="1.9865814696485622"/>
    <n v="40.319488817891376"/>
    <n v="1868"/>
    <n v="668"/>
    <n v="456"/>
    <m/>
    <m/>
    <n v="138"/>
    <n v="0"/>
    <n v="1262"/>
    <n v="223"/>
    <n v="743"/>
    <n v="211"/>
    <n v="59.680511182108631"/>
    <n v="21.341853035143771"/>
    <n v="14.568690095846645"/>
    <n v="4.4089456869009584"/>
    <n v="0"/>
    <n v="40.319488817891376"/>
  </r>
  <r>
    <x v="1"/>
    <n v="2"/>
    <x v="2"/>
    <x v="6"/>
    <s v="064"/>
    <x v="64"/>
    <n v="3460"/>
    <n v="3126"/>
    <n v="5801"/>
    <n v="1.8557261676263597"/>
    <n v="40.339091490722964"/>
    <n v="1865"/>
    <n v="702"/>
    <n v="405"/>
    <m/>
    <m/>
    <n v="135"/>
    <n v="19"/>
    <n v="1261"/>
    <n v="6"/>
    <n v="332"/>
    <n v="59"/>
    <n v="59.660908509277036"/>
    <n v="22.456813819577732"/>
    <n v="12.955854126679462"/>
    <n v="4.318618042226487"/>
    <n v="0.60780550223928342"/>
    <n v="40.339091490722964"/>
  </r>
  <r>
    <x v="1"/>
    <n v="2"/>
    <x v="2"/>
    <x v="8"/>
    <s v="065"/>
    <x v="65"/>
    <n v="4856"/>
    <n v="4297"/>
    <n v="5957"/>
    <n v="1.3863160344426344"/>
    <n v="28.228996974633464"/>
    <n v="3084"/>
    <n v="770"/>
    <n v="353"/>
    <m/>
    <m/>
    <n v="89"/>
    <n v="1"/>
    <n v="1213"/>
    <n v="142"/>
    <n v="615"/>
    <n v="395"/>
    <n v="71.771003025366525"/>
    <n v="17.919478706074006"/>
    <n v="8.2150337444728887"/>
    <n v="2.0712124738189437"/>
    <n v="2.3272050267628578E-2"/>
    <n v="28.228996974633464"/>
  </r>
  <r>
    <x v="1"/>
    <n v="2"/>
    <x v="2"/>
    <x v="10"/>
    <s v="066"/>
    <x v="172"/>
    <n v="2984"/>
    <n v="2603"/>
    <n v="2908"/>
    <n v="1.1171724932769882"/>
    <n v="27.583557433730309"/>
    <n v="1885"/>
    <n v="481"/>
    <n v="203"/>
    <m/>
    <m/>
    <n v="34"/>
    <n v="0"/>
    <n v="718"/>
    <n v="45"/>
    <n v="274"/>
    <n v="109"/>
    <n v="72.416442566269694"/>
    <n v="18.478678447944681"/>
    <n v="7.7986938148290426"/>
    <n v="1.3061851709565886"/>
    <n v="0"/>
    <n v="27.583557433730309"/>
  </r>
  <r>
    <x v="1"/>
    <n v="2"/>
    <x v="2"/>
    <x v="11"/>
    <s v="067"/>
    <x v="173"/>
    <n v="5723"/>
    <n v="4876"/>
    <n v="4569"/>
    <n v="0.93703855619360132"/>
    <n v="23.892534864643149"/>
    <n v="3711"/>
    <n v="782"/>
    <n v="315"/>
    <m/>
    <m/>
    <n v="68"/>
    <n v="0"/>
    <n v="1165"/>
    <n v="73"/>
    <n v="586"/>
    <n v="134"/>
    <n v="76.107465135356861"/>
    <n v="16.037735849056602"/>
    <n v="6.4602132895816249"/>
    <n v="1.3945857260049221"/>
    <n v="0"/>
    <n v="23.892534864643149"/>
  </r>
  <r>
    <x v="1"/>
    <n v="2"/>
    <x v="2"/>
    <x v="13"/>
    <s v="068"/>
    <x v="66"/>
    <n v="3878"/>
    <n v="3617"/>
    <n v="5738"/>
    <n v="1.5863975670445121"/>
    <n v="35.139618468343933"/>
    <n v="2346"/>
    <n v="737"/>
    <n v="385"/>
    <m/>
    <m/>
    <n v="149"/>
    <n v="0"/>
    <n v="1271"/>
    <n v="293"/>
    <n v="1126"/>
    <n v="430"/>
    <n v="64.86038153165606"/>
    <n v="20.376002211777717"/>
    <n v="10.644180259883882"/>
    <n v="4.1194359966823333"/>
    <n v="0"/>
    <n v="35.139618468343933"/>
  </r>
  <r>
    <x v="1"/>
    <n v="2"/>
    <x v="2"/>
    <x v="13"/>
    <s v="069"/>
    <x v="94"/>
    <n v="6070"/>
    <n v="5245"/>
    <n v="6132"/>
    <n v="1.169113441372736"/>
    <n v="28.007626310772167"/>
    <n v="3776"/>
    <n v="932"/>
    <n v="448"/>
    <m/>
    <m/>
    <n v="89"/>
    <n v="0"/>
    <n v="1469"/>
    <n v="25"/>
    <n v="550"/>
    <n v="71"/>
    <n v="71.992373689227833"/>
    <n v="17.76930409914204"/>
    <n v="8.5414680648236416"/>
    <n v="1.6968541468064824"/>
    <n v="0"/>
    <n v="28.007626310772167"/>
  </r>
  <r>
    <x v="1"/>
    <n v="2"/>
    <x v="2"/>
    <x v="14"/>
    <s v="070"/>
    <x v="67"/>
    <n v="4705"/>
    <n v="4313"/>
    <n v="3973"/>
    <n v="0.92116856016693716"/>
    <n v="25.017389288198473"/>
    <n v="3234"/>
    <n v="709"/>
    <n v="294"/>
    <m/>
    <m/>
    <n v="76"/>
    <n v="0"/>
    <n v="1079"/>
    <n v="4"/>
    <n v="257"/>
    <n v="136"/>
    <n v="74.982610711801527"/>
    <n v="16.438673776953397"/>
    <n v="6.8166009738001394"/>
    <n v="1.7621145374449341"/>
    <n v="0"/>
    <n v="25.017389288198473"/>
  </r>
  <r>
    <x v="1"/>
    <n v="2"/>
    <x v="2"/>
    <x v="15"/>
    <s v="071"/>
    <x v="68"/>
    <n v="3045"/>
    <n v="2714"/>
    <n v="3819"/>
    <n v="1.4071481208548269"/>
    <n v="34.193072955047896"/>
    <n v="1786"/>
    <n v="594"/>
    <n v="281"/>
    <m/>
    <m/>
    <n v="53"/>
    <n v="0"/>
    <n v="928"/>
    <n v="65"/>
    <n v="450"/>
    <n v="186"/>
    <n v="65.806927044952104"/>
    <n v="21.886514369933678"/>
    <n v="10.353721444362565"/>
    <n v="1.9528371407516583"/>
    <n v="0"/>
    <n v="34.193072955047896"/>
  </r>
  <r>
    <x v="1"/>
    <n v="2"/>
    <x v="2"/>
    <x v="16"/>
    <s v="072"/>
    <x v="69"/>
    <n v="4546"/>
    <n v="4287"/>
    <n v="3738"/>
    <n v="0.87193841847445763"/>
    <n v="23.093072078376487"/>
    <n v="3297"/>
    <n v="649"/>
    <n v="285"/>
    <m/>
    <m/>
    <n v="55"/>
    <n v="1"/>
    <n v="990"/>
    <n v="143"/>
    <n v="486"/>
    <n v="547"/>
    <n v="76.90692792162352"/>
    <n v="15.138791695824585"/>
    <n v="6.6480055983205038"/>
    <n v="1.2829484487986937"/>
    <n v="2.3326335432703522E-2"/>
    <n v="23.093072078376487"/>
  </r>
  <r>
    <x v="1"/>
    <n v="2"/>
    <x v="2"/>
    <x v="19"/>
    <s v="073"/>
    <x v="70"/>
    <n v="3727"/>
    <n v="3386"/>
    <n v="3788"/>
    <n v="1.1187241582988778"/>
    <n v="29.740106320141763"/>
    <n v="2379"/>
    <n v="653"/>
    <n v="277"/>
    <m/>
    <m/>
    <n v="77"/>
    <n v="0"/>
    <n v="1007"/>
    <n v="26"/>
    <n v="454"/>
    <n v="0"/>
    <n v="70.259893679858237"/>
    <n v="19.285292380389841"/>
    <n v="8.1807442409923219"/>
    <n v="2.2740696987595981"/>
    <n v="0"/>
    <n v="29.740106320141763"/>
  </r>
  <r>
    <x v="1"/>
    <n v="2"/>
    <x v="2"/>
    <x v="20"/>
    <s v="074"/>
    <x v="71"/>
    <n v="3954"/>
    <n v="3519"/>
    <n v="1838"/>
    <n v="0.52230747371412334"/>
    <n v="15.004262574595057"/>
    <n v="2991"/>
    <n v="385"/>
    <n v="113"/>
    <m/>
    <m/>
    <n v="30"/>
    <n v="0"/>
    <n v="528"/>
    <n v="6"/>
    <n v="619"/>
    <n v="127"/>
    <n v="84.995737425404954"/>
    <n v="10.940608127308895"/>
    <n v="3.2111395282750781"/>
    <n v="0.85251491901108278"/>
    <n v="0"/>
    <n v="15.004262574595057"/>
  </r>
  <r>
    <x v="1"/>
    <n v="2"/>
    <x v="2"/>
    <x v="21"/>
    <s v="075"/>
    <x v="72"/>
    <n v="6086"/>
    <n v="5635"/>
    <n v="5337"/>
    <n v="0.94711623779946763"/>
    <n v="23.425022182786158"/>
    <n v="4315"/>
    <n v="838"/>
    <n v="360"/>
    <m/>
    <m/>
    <n v="107"/>
    <n v="15"/>
    <n v="1320"/>
    <n v="64"/>
    <n v="924"/>
    <n v="323"/>
    <n v="76.574977817213835"/>
    <n v="14.871339840283939"/>
    <n v="6.3886424134871334"/>
    <n v="1.898846495119787"/>
    <n v="0.26619343389529726"/>
    <n v="23.425022182786158"/>
  </r>
  <r>
    <x v="1"/>
    <n v="2"/>
    <x v="2"/>
    <x v="21"/>
    <s v="076"/>
    <x v="73"/>
    <n v="6302"/>
    <n v="4129"/>
    <n v="2825"/>
    <n v="0.68418503269556796"/>
    <n v="20.343908936788569"/>
    <n v="3289"/>
    <n v="568"/>
    <n v="222"/>
    <m/>
    <m/>
    <n v="50"/>
    <n v="0"/>
    <n v="840"/>
    <n v="98"/>
    <n v="646"/>
    <n v="470"/>
    <n v="79.656091063211434"/>
    <n v="13.756357471542746"/>
    <n v="5.3766045047226925"/>
    <n v="1.2109469605231291"/>
    <n v="0"/>
    <n v="20.343908936788569"/>
  </r>
  <r>
    <x v="1"/>
    <n v="2"/>
    <x v="2"/>
    <x v="22"/>
    <s v="077"/>
    <x v="74"/>
    <n v="4027"/>
    <n v="3678"/>
    <n v="5248"/>
    <n v="1.426862425231104"/>
    <n v="32.137030995106038"/>
    <n v="2496"/>
    <n v="726"/>
    <n v="371"/>
    <m/>
    <m/>
    <n v="85"/>
    <n v="0"/>
    <n v="1182"/>
    <n v="65"/>
    <n v="590"/>
    <n v="6"/>
    <n v="67.862969004893969"/>
    <n v="19.738988580750409"/>
    <n v="10.087003806416531"/>
    <n v="2.3110386079390972"/>
    <n v="0"/>
    <n v="32.137030995106038"/>
  </r>
  <r>
    <x v="1"/>
    <n v="2"/>
    <x v="2"/>
    <x v="22"/>
    <s v="078"/>
    <x v="75"/>
    <n v="4205"/>
    <n v="3860"/>
    <n v="3219"/>
    <n v="0.8339378238341969"/>
    <n v="22.383419689119172"/>
    <n v="2996"/>
    <n v="562"/>
    <n v="225"/>
    <m/>
    <m/>
    <n v="77"/>
    <n v="0"/>
    <n v="864"/>
    <n v="163"/>
    <n v="620"/>
    <n v="173"/>
    <n v="77.616580310880835"/>
    <n v="14.559585492227981"/>
    <n v="5.8290155440414511"/>
    <n v="1.9948186528497409"/>
    <n v="0"/>
    <n v="22.383419689119172"/>
  </r>
  <r>
    <x v="1"/>
    <n v="2"/>
    <x v="2"/>
    <x v="22"/>
    <s v="079"/>
    <x v="174"/>
    <n v="3871"/>
    <n v="3696"/>
    <n v="4323"/>
    <n v="1.1696428571428572"/>
    <n v="28.165584415584416"/>
    <n v="2655"/>
    <n v="659"/>
    <n v="302"/>
    <m/>
    <m/>
    <n v="80"/>
    <n v="0"/>
    <n v="1041"/>
    <n v="45"/>
    <n v="503"/>
    <n v="216"/>
    <n v="71.834415584415595"/>
    <n v="17.830086580086579"/>
    <n v="8.170995670995671"/>
    <n v="2.1645021645021645"/>
    <n v="0"/>
    <n v="28.165584415584416"/>
  </r>
  <r>
    <x v="1"/>
    <n v="2"/>
    <x v="2"/>
    <x v="26"/>
    <s v="080"/>
    <x v="76"/>
    <n v="7997"/>
    <n v="6923"/>
    <n v="10786"/>
    <n v="1.5579950888343204"/>
    <n v="34.797053300592232"/>
    <n v="4514"/>
    <n v="1418"/>
    <n v="779"/>
    <m/>
    <m/>
    <n v="212"/>
    <n v="0"/>
    <n v="2409"/>
    <n v="38"/>
    <n v="775"/>
    <n v="52"/>
    <n v="65.202946699407775"/>
    <n v="20.482449804997831"/>
    <n v="11.252347248302758"/>
    <n v="3.0622562472916366"/>
    <n v="0"/>
    <n v="34.797053300592232"/>
  </r>
  <r>
    <x v="1"/>
    <n v="2"/>
    <x v="2"/>
    <x v="26"/>
    <s v="081"/>
    <x v="175"/>
    <n v="3364"/>
    <n v="2924"/>
    <n v="4023"/>
    <n v="1.3758549931600548"/>
    <n v="30.984952120383035"/>
    <n v="2018"/>
    <n v="562"/>
    <n v="265"/>
    <m/>
    <m/>
    <n v="67"/>
    <n v="12"/>
    <n v="906"/>
    <n v="54"/>
    <n v="370"/>
    <n v="101"/>
    <n v="69.015047879616958"/>
    <n v="19.220246238030096"/>
    <n v="9.0629274965800271"/>
    <n v="2.2913816689466482"/>
    <n v="0.41039671682626538"/>
    <n v="30.984952120383035"/>
  </r>
  <r>
    <x v="1"/>
    <n v="2"/>
    <x v="2"/>
    <x v="27"/>
    <s v="082"/>
    <x v="77"/>
    <n v="5503"/>
    <n v="5102"/>
    <n v="4750"/>
    <n v="0.93100744805958446"/>
    <n v="24.833398667189339"/>
    <n v="3835"/>
    <n v="795"/>
    <n v="407"/>
    <m/>
    <m/>
    <n v="65"/>
    <n v="0"/>
    <n v="1267"/>
    <n v="34"/>
    <n v="646"/>
    <n v="259"/>
    <n v="75.166601332810671"/>
    <n v="15.582124656997257"/>
    <n v="7.9772638181105444"/>
    <n v="1.2740101920815368"/>
    <n v="0"/>
    <n v="24.833398667189339"/>
  </r>
  <r>
    <x v="1"/>
    <n v="2"/>
    <x v="2"/>
    <x v="28"/>
    <s v="083"/>
    <x v="78"/>
    <n v="3285"/>
    <n v="2696"/>
    <n v="3685"/>
    <n v="1.366839762611276"/>
    <n v="32.789317507418396"/>
    <n v="1812"/>
    <n v="552"/>
    <n v="285"/>
    <m/>
    <m/>
    <n v="47"/>
    <n v="0"/>
    <n v="884"/>
    <n v="49"/>
    <n v="433"/>
    <n v="237"/>
    <n v="67.210682492581597"/>
    <n v="20.474777448071215"/>
    <n v="10.571216617210682"/>
    <n v="1.7433234421364987"/>
    <n v="0"/>
    <n v="32.789317507418396"/>
  </r>
  <r>
    <x v="1"/>
    <n v="2"/>
    <x v="2"/>
    <x v="29"/>
    <s v="084"/>
    <x v="79"/>
    <n v="3581"/>
    <n v="3034"/>
    <n v="4041"/>
    <n v="1.3319050758075148"/>
    <n v="36.35464733025708"/>
    <n v="1931"/>
    <n v="673"/>
    <n v="359"/>
    <m/>
    <m/>
    <n v="71"/>
    <n v="0"/>
    <n v="1103"/>
    <n v="28"/>
    <n v="399"/>
    <n v="5"/>
    <n v="63.64535266974292"/>
    <n v="22.18193803559657"/>
    <n v="11.832564271588662"/>
    <n v="2.3401450230718526"/>
    <n v="0"/>
    <n v="36.35464733025708"/>
  </r>
  <r>
    <x v="1"/>
    <n v="2"/>
    <x v="2"/>
    <x v="32"/>
    <s v="085"/>
    <x v="80"/>
    <n v="6504"/>
    <n v="5310"/>
    <n v="5825"/>
    <n v="1.0969868173258004"/>
    <n v="27.796610169491526"/>
    <n v="3834"/>
    <n v="926"/>
    <n v="451"/>
    <m/>
    <m/>
    <n v="99"/>
    <m/>
    <n v="1476"/>
    <n v="133"/>
    <n v="1122"/>
    <n v="130"/>
    <n v="72.203389830508485"/>
    <n v="17.438794726930322"/>
    <n v="8.4934086629001886"/>
    <n v="1.8644067796610171"/>
    <n v="0"/>
    <n v="27.796610169491526"/>
  </r>
  <r>
    <x v="1"/>
    <n v="2"/>
    <x v="2"/>
    <x v="32"/>
    <s v="086"/>
    <x v="81"/>
    <n v="4715"/>
    <n v="3523"/>
    <n v="4971"/>
    <n v="1.4110133409026397"/>
    <n v="34.686346863468636"/>
    <n v="2301"/>
    <n v="748"/>
    <n v="385"/>
    <m/>
    <m/>
    <n v="89"/>
    <n v="0"/>
    <n v="1222"/>
    <n v="48"/>
    <n v="595"/>
    <n v="136"/>
    <n v="65.313653136531372"/>
    <n v="21.231904626738576"/>
    <n v="10.928186204938973"/>
    <n v="2.5262560317910872"/>
    <n v="0"/>
    <n v="34.686346863468636"/>
  </r>
  <r>
    <x v="1"/>
    <n v="2"/>
    <x v="2"/>
    <x v="33"/>
    <s v="087"/>
    <x v="82"/>
    <n v="4256"/>
    <n v="3548"/>
    <n v="3033"/>
    <n v="0.85484780157835405"/>
    <n v="23.449830890642616"/>
    <n v="2716"/>
    <n v="556"/>
    <n v="204"/>
    <m/>
    <m/>
    <n v="72"/>
    <n v="0"/>
    <n v="832"/>
    <n v="68"/>
    <n v="374"/>
    <n v="66"/>
    <n v="76.550169109357384"/>
    <n v="15.670800450958286"/>
    <n v="5.7497181510710256"/>
    <n v="2.029312288613303"/>
    <n v="0"/>
    <n v="23.449830890642616"/>
  </r>
  <r>
    <x v="1"/>
    <n v="2"/>
    <x v="2"/>
    <x v="36"/>
    <s v="088"/>
    <x v="83"/>
    <n v="3540"/>
    <n v="2839"/>
    <n v="3696"/>
    <n v="1.3018668545262417"/>
    <n v="41.352588939767529"/>
    <n v="1665"/>
    <n v="687"/>
    <n v="378"/>
    <m/>
    <m/>
    <n v="109"/>
    <n v="0"/>
    <n v="1174"/>
    <n v="49"/>
    <n v="359"/>
    <n v="130"/>
    <n v="58.647411060232479"/>
    <n v="24.198661500528353"/>
    <n v="13.314547375836563"/>
    <n v="3.8393800634026065"/>
    <n v="0"/>
    <n v="41.352588939767529"/>
  </r>
  <r>
    <x v="1"/>
    <n v="2"/>
    <x v="2"/>
    <x v="37"/>
    <s v="089"/>
    <x v="84"/>
    <n v="4588"/>
    <n v="3519"/>
    <n v="4395"/>
    <n v="1.2489343563512361"/>
    <n v="30.463199772662687"/>
    <n v="2447"/>
    <n v="669"/>
    <n v="318"/>
    <m/>
    <m/>
    <n v="85"/>
    <n v="0"/>
    <n v="1072"/>
    <n v="3"/>
    <n v="857"/>
    <n v="140"/>
    <n v="69.536800227337309"/>
    <n v="19.011082693947142"/>
    <n v="9.0366581415174778"/>
    <n v="2.4154589371980677"/>
    <n v="0"/>
    <n v="30.463199772662687"/>
  </r>
  <r>
    <x v="1"/>
    <n v="2"/>
    <x v="2"/>
    <x v="38"/>
    <s v="090"/>
    <x v="85"/>
    <n v="3256"/>
    <n v="2345"/>
    <n v="2976"/>
    <n v="1.2690831556503199"/>
    <n v="29.978678038379531"/>
    <n v="1642"/>
    <n v="406"/>
    <n v="217"/>
    <m/>
    <m/>
    <n v="80"/>
    <n v="0"/>
    <n v="703"/>
    <n v="151"/>
    <n v="588"/>
    <n v="135"/>
    <n v="70.021321961620458"/>
    <n v="17.313432835820898"/>
    <n v="9.2537313432835813"/>
    <n v="3.4115138592750531"/>
    <n v="0"/>
    <n v="29.978678038379531"/>
  </r>
  <r>
    <x v="1"/>
    <n v="2"/>
    <x v="2"/>
    <x v="41"/>
    <s v="091"/>
    <x v="86"/>
    <n v="3753"/>
    <n v="3226"/>
    <n v="5120"/>
    <n v="1.5871047737135773"/>
    <n v="37.817730936143832"/>
    <n v="2006"/>
    <n v="689"/>
    <n v="394"/>
    <m/>
    <m/>
    <n v="137"/>
    <n v="0"/>
    <n v="1220"/>
    <n v="65"/>
    <n v="724"/>
    <n v="403"/>
    <n v="62.182269063856168"/>
    <n v="21.357718536887788"/>
    <n v="12.213267203967762"/>
    <n v="4.2467451952882822"/>
    <n v="0"/>
    <n v="37.817730936143832"/>
  </r>
  <r>
    <x v="1"/>
    <n v="2"/>
    <x v="2"/>
    <x v="42"/>
    <s v="092"/>
    <x v="87"/>
    <n v="7036"/>
    <n v="6438"/>
    <n v="8807"/>
    <n v="1.3679714196955577"/>
    <n v="32.230506368437403"/>
    <n v="4363"/>
    <n v="1203"/>
    <n v="692"/>
    <m/>
    <m/>
    <n v="180"/>
    <n v="0"/>
    <n v="2075"/>
    <n v="1466"/>
    <n v="1785"/>
    <n v="652"/>
    <n v="67.769493631562597"/>
    <n v="18.685927306616961"/>
    <n v="10.748679714196955"/>
    <n v="2.7958993476234855"/>
    <n v="0"/>
    <n v="32.230506368437403"/>
  </r>
  <r>
    <x v="1"/>
    <n v="2"/>
    <x v="2"/>
    <x v="43"/>
    <s v="093"/>
    <x v="88"/>
    <n v="4335"/>
    <n v="3794"/>
    <n v="6086"/>
    <n v="1.6041117554032682"/>
    <n v="37.585661570901422"/>
    <n v="2368"/>
    <n v="869"/>
    <n v="473"/>
    <m/>
    <m/>
    <n v="84"/>
    <n v="0"/>
    <n v="1426"/>
    <n v="88"/>
    <n v="567"/>
    <n v="218"/>
    <n v="62.414338429098578"/>
    <n v="22.90458618871903"/>
    <n v="12.467053241960992"/>
    <n v="2.214022140221402"/>
    <n v="0"/>
    <n v="37.585661570901422"/>
  </r>
  <r>
    <x v="1"/>
    <n v="2"/>
    <x v="2"/>
    <x v="44"/>
    <s v="094"/>
    <x v="89"/>
    <n v="3114"/>
    <n v="2693"/>
    <n v="5130"/>
    <n v="1.9049387300408467"/>
    <n v="42.703304864463426"/>
    <n v="1543"/>
    <n v="673"/>
    <n v="372"/>
    <m/>
    <m/>
    <n v="102"/>
    <n v="3"/>
    <n v="1150"/>
    <n v="48"/>
    <n v="377"/>
    <n v="178"/>
    <n v="57.296695135536581"/>
    <n v="24.990716672855552"/>
    <n v="13.813590790939474"/>
    <n v="3.7875974749350165"/>
    <n v="0.11139992573338284"/>
    <n v="42.703304864463426"/>
  </r>
  <r>
    <x v="1"/>
    <n v="2"/>
    <x v="2"/>
    <x v="45"/>
    <s v="095"/>
    <x v="90"/>
    <n v="5260"/>
    <n v="4773"/>
    <n v="7490"/>
    <n v="1.5692436622669181"/>
    <n v="35.365598156295832"/>
    <n v="3085"/>
    <n v="975"/>
    <n v="511"/>
    <m/>
    <m/>
    <n v="202"/>
    <m/>
    <n v="1688"/>
    <n v="88"/>
    <n v="750"/>
    <m/>
    <n v="64.634401843704168"/>
    <n v="20.427404148334379"/>
    <n v="10.706054892101404"/>
    <n v="4.2321391158600461"/>
    <n v="0"/>
    <n v="35.365598156295832"/>
  </r>
  <r>
    <x v="1"/>
    <n v="2"/>
    <x v="2"/>
    <x v="0"/>
    <s v="096"/>
    <x v="91"/>
    <n v="968"/>
    <n v="870"/>
    <n v="1440"/>
    <n v="1.6551724137931034"/>
    <n v="36.206896551724135"/>
    <n v="555"/>
    <n v="155"/>
    <n v="131"/>
    <m/>
    <m/>
    <n v="29"/>
    <n v="0"/>
    <n v="315"/>
    <n v="4"/>
    <n v="163"/>
    <n v="60"/>
    <n v="63.793103448275865"/>
    <n v="17.816091954022991"/>
    <n v="15.057471264367816"/>
    <n v="3.3333333333333335"/>
    <n v="0"/>
    <n v="36.206896551724135"/>
  </r>
  <r>
    <x v="1"/>
    <n v="2"/>
    <x v="2"/>
    <x v="0"/>
    <s v="097"/>
    <x v="92"/>
    <n v="2210"/>
    <n v="1859"/>
    <n v="3240"/>
    <n v="1.7428725121032813"/>
    <n v="35.449166218396989"/>
    <n v="1200"/>
    <n v="336"/>
    <n v="250"/>
    <m/>
    <m/>
    <n v="73"/>
    <n v="0"/>
    <n v="659"/>
    <n v="4"/>
    <n v="207"/>
    <n v="164"/>
    <n v="64.550833781603018"/>
    <n v="18.074233458848845"/>
    <n v="13.448090371167295"/>
    <n v="3.9268423883808503"/>
    <n v="0"/>
    <n v="35.449166218396989"/>
  </r>
  <r>
    <x v="1"/>
    <n v="2"/>
    <x v="2"/>
    <x v="26"/>
    <s v="098"/>
    <x v="95"/>
    <n v="5010"/>
    <n v="4047"/>
    <n v="5347"/>
    <n v="1.3212255992092907"/>
    <n v="30.29404497158389"/>
    <n v="2821"/>
    <n v="779"/>
    <n v="395"/>
    <m/>
    <m/>
    <n v="52"/>
    <n v="0"/>
    <n v="1226"/>
    <n v="584"/>
    <n v="33"/>
    <n v="56"/>
    <n v="69.705955028416113"/>
    <n v="19.248826291079812"/>
    <n v="9.7603162836669135"/>
    <n v="1.2849023968371633"/>
    <n v="0"/>
    <n v="30.29404497158389"/>
  </r>
  <r>
    <x v="1"/>
    <n v="2"/>
    <x v="2"/>
    <x v="27"/>
    <s v="099"/>
    <x v="96"/>
    <n v="4352"/>
    <n v="3781"/>
    <n v="3225"/>
    <n v="0.85294895530282999"/>
    <n v="22.771753504363925"/>
    <n v="2920"/>
    <n v="569"/>
    <n v="239"/>
    <m/>
    <m/>
    <n v="53"/>
    <n v="0"/>
    <n v="861"/>
    <n v="43"/>
    <n v="379"/>
    <n v="140"/>
    <n v="77.228246495636071"/>
    <n v="15.048928854800318"/>
    <n v="6.3210790796085687"/>
    <n v="1.4017455699550383"/>
    <n v="0"/>
    <n v="22.771753504363925"/>
  </r>
  <r>
    <x v="1"/>
    <n v="2"/>
    <x v="2"/>
    <x v="27"/>
    <s v="100"/>
    <x v="97"/>
    <n v="4978"/>
    <n v="4368"/>
    <n v="2981"/>
    <n v="0.68246336996336998"/>
    <n v="20.695970695970693"/>
    <n v="3464"/>
    <n v="649"/>
    <n v="219"/>
    <m/>
    <m/>
    <n v="36"/>
    <n v="0"/>
    <n v="904"/>
    <n v="69"/>
    <n v="601"/>
    <n v="339"/>
    <n v="79.304029304029299"/>
    <n v="14.858058608058608"/>
    <n v="5.0137362637362637"/>
    <n v="0.82417582417582425"/>
    <n v="0"/>
    <n v="20.695970695970693"/>
  </r>
  <r>
    <x v="1"/>
    <n v="2"/>
    <x v="2"/>
    <x v="33"/>
    <s v="101"/>
    <x v="98"/>
    <n v="1782"/>
    <n v="1569"/>
    <n v="2059"/>
    <n v="1.3123008285532185"/>
    <n v="35.946462715105163"/>
    <n v="1005"/>
    <n v="367"/>
    <n v="155"/>
    <m/>
    <m/>
    <n v="42"/>
    <n v="0"/>
    <n v="564"/>
    <n v="2"/>
    <n v="140"/>
    <n v="0"/>
    <n v="64.05353728489483"/>
    <n v="23.390694710006375"/>
    <n v="9.8789037603569145"/>
    <n v="2.676864244741874"/>
    <n v="0"/>
    <n v="35.946462715105163"/>
  </r>
  <r>
    <x v="1"/>
    <n v="2"/>
    <x v="2"/>
    <x v="34"/>
    <s v="102"/>
    <x v="99"/>
    <n v="2076"/>
    <n v="1174"/>
    <n v="1377"/>
    <n v="1.1729131175468483"/>
    <n v="30.068143100511076"/>
    <n v="821"/>
    <n v="230"/>
    <n v="99"/>
    <m/>
    <m/>
    <n v="24"/>
    <n v="0"/>
    <n v="353"/>
    <n v="87"/>
    <n v="312"/>
    <n v="114"/>
    <n v="69.931856899488935"/>
    <n v="19.591141396933562"/>
    <n v="8.4327086882453148"/>
    <n v="2.0442930153321974"/>
    <n v="0"/>
    <n v="30.068143100511076"/>
  </r>
  <r>
    <x v="1"/>
    <n v="2"/>
    <x v="2"/>
    <x v="39"/>
    <s v="103"/>
    <x v="100"/>
    <n v="1077"/>
    <n v="1003"/>
    <n v="1425"/>
    <n v="1.4207377866400797"/>
    <n v="35.493519441674977"/>
    <n v="647"/>
    <n v="216"/>
    <n v="102"/>
    <m/>
    <m/>
    <n v="38"/>
    <n v="0"/>
    <n v="356"/>
    <n v="73"/>
    <n v="213"/>
    <n v="115"/>
    <n v="64.506480558325023"/>
    <n v="21.535393818544364"/>
    <n v="10.16949152542373"/>
    <n v="3.7886340977068791"/>
    <n v="0"/>
    <n v="35.493519441674977"/>
  </r>
  <r>
    <x v="1"/>
    <n v="2"/>
    <x v="2"/>
    <x v="41"/>
    <s v="104"/>
    <x v="101"/>
    <n v="2365"/>
    <n v="2010"/>
    <n v="3150"/>
    <n v="1.5671641791044777"/>
    <n v="37.562189054726367"/>
    <n v="1255"/>
    <n v="443"/>
    <n v="252"/>
    <m/>
    <m/>
    <n v="60"/>
    <n v="0"/>
    <n v="755"/>
    <n v="74"/>
    <n v="223"/>
    <n v="67"/>
    <n v="62.437810945273633"/>
    <n v="22.039800995024876"/>
    <n v="12.53731343283582"/>
    <n v="2.9850746268656714"/>
    <n v="0"/>
    <n v="37.562189054726367"/>
  </r>
  <r>
    <x v="1"/>
    <n v="2"/>
    <x v="2"/>
    <x v="12"/>
    <s v="105"/>
    <x v="102"/>
    <n v="302"/>
    <n v="233"/>
    <n v="74"/>
    <n v="0.31759656652360513"/>
    <n v="13.733905579399142"/>
    <n v="201"/>
    <n v="29"/>
    <n v="2"/>
    <m/>
    <m/>
    <n v="1"/>
    <n v="0"/>
    <n v="32"/>
    <n v="1"/>
    <n v="44"/>
    <n v="11"/>
    <n v="86.266094420600865"/>
    <n v="12.446351931330472"/>
    <n v="0.85836909871244638"/>
    <n v="0.42918454935622319"/>
    <n v="0"/>
    <n v="13.733905579399142"/>
  </r>
  <r>
    <x v="1"/>
    <n v="2"/>
    <x v="2"/>
    <x v="12"/>
    <s v="106"/>
    <x v="103"/>
    <n v="674"/>
    <n v="578"/>
    <n v="272"/>
    <n v="0.47058823529411764"/>
    <n v="14.013840830449828"/>
    <n v="497"/>
    <n v="52"/>
    <n v="23"/>
    <m/>
    <m/>
    <n v="6"/>
    <n v="0"/>
    <n v="81"/>
    <n v="3"/>
    <n v="81"/>
    <n v="10"/>
    <n v="85.986159169550163"/>
    <n v="8.9965397923875443"/>
    <n v="3.9792387543252596"/>
    <n v="1.0380622837370241"/>
    <n v="0"/>
    <n v="14.013840830449828"/>
  </r>
  <r>
    <x v="1"/>
    <n v="2"/>
    <x v="2"/>
    <x v="12"/>
    <s v="107"/>
    <x v="104"/>
    <n v="1376"/>
    <n v="931"/>
    <n v="667"/>
    <n v="0.71643394199785182"/>
    <n v="21.052631578947366"/>
    <n v="735"/>
    <n v="135"/>
    <n v="51"/>
    <m/>
    <m/>
    <n v="10"/>
    <n v="0"/>
    <n v="196"/>
    <n v="11"/>
    <n v="121"/>
    <n v="93"/>
    <n v="78.94736842105263"/>
    <n v="14.500537056928033"/>
    <n v="5.4779806659505912"/>
    <n v="1.0741138560687433"/>
    <n v="0"/>
    <n v="21.052631578947366"/>
  </r>
  <r>
    <x v="1"/>
    <n v="2"/>
    <x v="2"/>
    <x v="12"/>
    <s v="108"/>
    <x v="105"/>
    <n v="1797"/>
    <n v="1469"/>
    <n v="1202"/>
    <n v="0.81824370319945539"/>
    <n v="21.919673247106875"/>
    <n v="1147"/>
    <n v="216"/>
    <n v="85"/>
    <m/>
    <m/>
    <n v="21"/>
    <n v="0"/>
    <n v="322"/>
    <n v="30"/>
    <n v="271"/>
    <n v="143"/>
    <n v="78.080326752893129"/>
    <n v="14.703880190605853"/>
    <n v="5.7862491490810077"/>
    <n v="1.4295439074200136"/>
    <n v="0"/>
    <n v="21.919673247106875"/>
  </r>
  <r>
    <x v="1"/>
    <n v="2"/>
    <x v="2"/>
    <x v="12"/>
    <s v="109"/>
    <x v="106"/>
    <n v="1218"/>
    <n v="1018"/>
    <n v="550"/>
    <n v="0.54027504911591351"/>
    <n v="18.271119842829076"/>
    <n v="832"/>
    <n v="135"/>
    <n v="47"/>
    <m/>
    <m/>
    <n v="4"/>
    <n v="0"/>
    <n v="186"/>
    <n v="12"/>
    <n v="198"/>
    <n v="123"/>
    <n v="81.72888015717092"/>
    <n v="13.261296660117877"/>
    <n v="4.6168958742632613"/>
    <n v="0.39292730844793711"/>
    <n v="0"/>
    <n v="18.271119842829076"/>
  </r>
  <r>
    <x v="1"/>
    <n v="2"/>
    <x v="2"/>
    <x v="12"/>
    <s v="110"/>
    <x v="107"/>
    <n v="1074"/>
    <n v="953"/>
    <n v="910"/>
    <n v="0.95487932843651624"/>
    <n v="25.393494228751312"/>
    <n v="711"/>
    <n v="163"/>
    <n v="62"/>
    <m/>
    <m/>
    <n v="17"/>
    <n v="0"/>
    <n v="242"/>
    <n v="42"/>
    <n v="191"/>
    <n v="89"/>
    <n v="74.606505771248692"/>
    <n v="17.103882476390346"/>
    <n v="6.5057712486883528"/>
    <n v="1.7838405036726128"/>
    <n v="0"/>
    <n v="25.393494228751312"/>
  </r>
  <r>
    <x v="1"/>
    <n v="2"/>
    <x v="2"/>
    <x v="12"/>
    <s v="111"/>
    <x v="108"/>
    <n v="1709"/>
    <n v="1579"/>
    <n v="1321"/>
    <n v="0.83660544648511714"/>
    <n v="21.849271690943635"/>
    <n v="1234"/>
    <n v="239"/>
    <n v="98"/>
    <m/>
    <m/>
    <n v="8"/>
    <n v="0"/>
    <n v="345"/>
    <n v="12"/>
    <n v="87"/>
    <n v="63"/>
    <n v="78.150728309056362"/>
    <n v="15.136162127929071"/>
    <n v="6.2064597846738438"/>
    <n v="0.506649778340722"/>
    <n v="0"/>
    <n v="21.849271690943635"/>
  </r>
  <r>
    <x v="1"/>
    <n v="2"/>
    <x v="2"/>
    <x v="12"/>
    <s v="112"/>
    <x v="109"/>
    <n v="3371"/>
    <n v="2937"/>
    <n v="2073"/>
    <n v="0.70582226762002043"/>
    <n v="19.373510384746339"/>
    <n v="2368"/>
    <n v="394"/>
    <n v="149"/>
    <m/>
    <m/>
    <n v="26"/>
    <n v="0"/>
    <n v="569"/>
    <n v="69"/>
    <n v="410"/>
    <n v="172"/>
    <n v="80.626489615253661"/>
    <n v="13.41504937010555"/>
    <n v="5.0732039496084438"/>
    <n v="0.88525706503234591"/>
    <n v="0"/>
    <n v="19.373510384746339"/>
  </r>
  <r>
    <x v="1"/>
    <n v="2"/>
    <x v="2"/>
    <x v="12"/>
    <s v="113"/>
    <x v="110"/>
    <n v="2284"/>
    <n v="1948"/>
    <n v="1269"/>
    <n v="0.65143737166324434"/>
    <n v="20.123203285420946"/>
    <n v="1556"/>
    <n v="287"/>
    <n v="81"/>
    <m/>
    <m/>
    <n v="24"/>
    <n v="0"/>
    <n v="392"/>
    <n v="79"/>
    <n v="286"/>
    <n v="174"/>
    <n v="79.876796714579058"/>
    <n v="14.733059548254621"/>
    <n v="4.1581108829568789"/>
    <n v="1.2320328542094456"/>
    <n v="0"/>
    <n v="20.123203285420946"/>
  </r>
  <r>
    <x v="1"/>
    <n v="2"/>
    <x v="2"/>
    <x v="12"/>
    <s v="114"/>
    <x v="111"/>
    <n v="1716"/>
    <n v="1364"/>
    <n v="812"/>
    <n v="0.59530791788856308"/>
    <n v="18.10850439882698"/>
    <n v="1117"/>
    <n v="181"/>
    <n v="54"/>
    <m/>
    <m/>
    <n v="12"/>
    <n v="0"/>
    <n v="247"/>
    <n v="25"/>
    <n v="280"/>
    <n v="226"/>
    <n v="81.89149560117302"/>
    <n v="13.269794721407624"/>
    <n v="3.9589442815249267"/>
    <n v="0.87976539589442826"/>
    <n v="0"/>
    <n v="18.10850439882698"/>
  </r>
  <r>
    <x v="1"/>
    <n v="2"/>
    <x v="2"/>
    <x v="12"/>
    <s v="115"/>
    <x v="112"/>
    <n v="5376"/>
    <n v="4606"/>
    <n v="1028"/>
    <n v="0.22318714719930524"/>
    <n v="22.318714719930526"/>
    <n v="3578"/>
    <n v="670"/>
    <n v="275"/>
    <m/>
    <m/>
    <n v="83"/>
    <n v="0"/>
    <n v="1028"/>
    <n v="145"/>
    <n v="967"/>
    <n v="732"/>
    <n v="77.681285280069474"/>
    <n v="14.546244029526703"/>
    <n v="5.9704732957012592"/>
    <n v="1.8019973947025618"/>
    <n v="0"/>
    <n v="22.318714719930526"/>
  </r>
  <r>
    <x v="1"/>
    <n v="2"/>
    <x v="2"/>
    <x v="12"/>
    <s v="116"/>
    <x v="113"/>
    <n v="5991"/>
    <n v="5082"/>
    <n v="3481"/>
    <n v="0.68496654860291228"/>
    <n v="18.457300275482094"/>
    <n v="4144"/>
    <n v="648"/>
    <n v="233"/>
    <m/>
    <m/>
    <n v="57"/>
    <n v="0"/>
    <n v="938"/>
    <n v="143"/>
    <n v="927"/>
    <n v="113"/>
    <n v="81.542699724517902"/>
    <n v="12.750885478158205"/>
    <n v="4.5848091302636753"/>
    <n v="1.1216056670602124"/>
    <n v="0"/>
    <n v="18.457300275482094"/>
  </r>
  <r>
    <x v="1"/>
    <n v="2"/>
    <x v="2"/>
    <x v="12"/>
    <s v="117"/>
    <x v="114"/>
    <n v="1286"/>
    <n v="879"/>
    <n v="643"/>
    <n v="0.73151308304891927"/>
    <n v="20.022753128555177"/>
    <n v="703"/>
    <n v="121"/>
    <n v="40"/>
    <m/>
    <m/>
    <n v="15"/>
    <n v="0"/>
    <n v="176"/>
    <n v="61"/>
    <n v="207"/>
    <n v="333"/>
    <n v="79.977246871444819"/>
    <n v="13.765642775881684"/>
    <n v="4.5506257110352673"/>
    <n v="1.7064846416382253"/>
    <n v="0"/>
    <n v="20.022753128555177"/>
  </r>
  <r>
    <x v="1"/>
    <n v="2"/>
    <x v="2"/>
    <x v="12"/>
    <s v="118"/>
    <x v="115"/>
    <n v="1864"/>
    <n v="1411"/>
    <n v="833"/>
    <n v="0.59036144578313254"/>
    <n v="14.67044649184975"/>
    <n v="1204"/>
    <n v="155"/>
    <n v="43"/>
    <m/>
    <m/>
    <n v="8"/>
    <n v="1"/>
    <n v="207"/>
    <n v="12"/>
    <n v="257"/>
    <n v="134"/>
    <n v="85.329553508150241"/>
    <n v="10.985116938341601"/>
    <n v="3.047484053862509"/>
    <n v="0.56697377746279232"/>
    <n v="7.087172218284904E-2"/>
    <n v="14.67044649184975"/>
  </r>
  <r>
    <x v="1"/>
    <n v="2"/>
    <x v="2"/>
    <x v="12"/>
    <s v="119"/>
    <x v="116"/>
    <n v="3439"/>
    <n v="3168"/>
    <n v="1981"/>
    <n v="0.62531565656565657"/>
    <n v="17.929292929292927"/>
    <n v="2600"/>
    <n v="383"/>
    <n v="155"/>
    <m/>
    <m/>
    <n v="30"/>
    <n v="0"/>
    <n v="568"/>
    <n v="36"/>
    <n v="377"/>
    <n v="252"/>
    <n v="82.070707070707073"/>
    <n v="12.089646464646464"/>
    <n v="4.8926767676767682"/>
    <n v="0.94696969696969702"/>
    <n v="0"/>
    <n v="17.929292929292927"/>
  </r>
  <r>
    <x v="1"/>
    <n v="2"/>
    <x v="2"/>
    <x v="12"/>
    <s v="120"/>
    <x v="117"/>
    <n v="1454"/>
    <n v="1223"/>
    <n v="978"/>
    <n v="0.79967293540474249"/>
    <n v="21.4227309893704"/>
    <n v="961"/>
    <n v="173"/>
    <n v="75"/>
    <m/>
    <m/>
    <n v="14"/>
    <n v="0"/>
    <n v="262"/>
    <n v="10"/>
    <n v="81"/>
    <n v="55"/>
    <n v="78.577269010629607"/>
    <n v="14.145543744889617"/>
    <n v="6.1324611610793136"/>
    <n v="1.1447260834014716"/>
    <n v="0"/>
    <n v="21.4227309893704"/>
  </r>
  <r>
    <x v="1"/>
    <n v="2"/>
    <x v="2"/>
    <x v="12"/>
    <s v="121"/>
    <x v="118"/>
    <n v="2165"/>
    <n v="1950"/>
    <n v="1656"/>
    <n v="0.84923076923076923"/>
    <n v="20.871794871794872"/>
    <n v="1543"/>
    <n v="254"/>
    <n v="133"/>
    <m/>
    <m/>
    <n v="20"/>
    <n v="0"/>
    <n v="407"/>
    <n v="3"/>
    <n v="236"/>
    <n v="122"/>
    <n v="79.128205128205138"/>
    <n v="13.025641025641024"/>
    <n v="6.8205128205128212"/>
    <n v="1.0256410256410255"/>
    <n v="0"/>
    <n v="20.871794871794872"/>
  </r>
  <r>
    <x v="1"/>
    <n v="2"/>
    <x v="2"/>
    <x v="12"/>
    <s v="122"/>
    <x v="119"/>
    <n v="1373"/>
    <n v="1225"/>
    <n v="932"/>
    <n v="0.76081632653061226"/>
    <n v="19.510204081632654"/>
    <n v="986"/>
    <n v="157"/>
    <n v="65"/>
    <m/>
    <m/>
    <n v="17"/>
    <n v="0"/>
    <n v="239"/>
    <n v="6"/>
    <n v="175"/>
    <n v="65"/>
    <n v="80.489795918367349"/>
    <n v="12.816326530612246"/>
    <n v="5.3061224489795915"/>
    <n v="1.3877551020408163"/>
    <n v="0"/>
    <n v="19.510204081632654"/>
  </r>
  <r>
    <x v="1"/>
    <n v="2"/>
    <x v="2"/>
    <x v="12"/>
    <s v="123"/>
    <x v="120"/>
    <n v="4223"/>
    <n v="3874"/>
    <n v="3400"/>
    <n v="0.87764584408879709"/>
    <n v="23.541559112028914"/>
    <n v="2962"/>
    <n v="598"/>
    <n v="258"/>
    <m/>
    <m/>
    <n v="56"/>
    <n v="0"/>
    <n v="912"/>
    <n v="17"/>
    <n v="360"/>
    <n v="205"/>
    <n v="76.458440887971094"/>
    <n v="15.436241610738255"/>
    <n v="6.6597831698502832"/>
    <n v="1.4455343314403717"/>
    <n v="0"/>
    <n v="23.541559112028914"/>
  </r>
  <r>
    <x v="1"/>
    <n v="2"/>
    <x v="2"/>
    <x v="12"/>
    <s v="124"/>
    <x v="121"/>
    <n v="6039"/>
    <n v="5610"/>
    <n v="4104"/>
    <n v="0.73155080213903745"/>
    <n v="19.893048128342247"/>
    <n v="4494"/>
    <n v="739"/>
    <n v="319"/>
    <m/>
    <m/>
    <n v="58"/>
    <n v="0"/>
    <n v="1116"/>
    <n v="85"/>
    <n v="535"/>
    <n v="417"/>
    <n v="80.106951871657756"/>
    <n v="13.172905525846701"/>
    <n v="5.6862745098039218"/>
    <n v="1.0338680926916219"/>
    <n v="0"/>
    <n v="19.893048128342247"/>
  </r>
  <r>
    <x v="1"/>
    <n v="2"/>
    <x v="2"/>
    <x v="12"/>
    <s v="125"/>
    <x v="122"/>
    <n v="5785"/>
    <n v="5258"/>
    <n v="6064"/>
    <n v="1.1532902244199315"/>
    <n v="28.12856599467478"/>
    <n v="3779"/>
    <n v="904"/>
    <n v="477"/>
    <m/>
    <m/>
    <n v="98"/>
    <n v="0"/>
    <n v="1479"/>
    <n v="41"/>
    <n v="473"/>
    <n v="575"/>
    <n v="71.871434005325213"/>
    <n v="17.192848992012173"/>
    <n v="9.0718904526435917"/>
    <n v="1.8638265500190185"/>
    <n v="0"/>
    <n v="28.12856599467478"/>
  </r>
  <r>
    <x v="1"/>
    <n v="2"/>
    <x v="2"/>
    <x v="12"/>
    <s v="126"/>
    <x v="123"/>
    <n v="3841"/>
    <n v="3451"/>
    <n v="2617"/>
    <n v="0.75833091857432633"/>
    <n v="24.804404520428861"/>
    <n v="2595"/>
    <n v="549"/>
    <n v="249"/>
    <m/>
    <m/>
    <n v="58"/>
    <n v="0"/>
    <n v="856"/>
    <n v="28"/>
    <n v="385"/>
    <n v="167"/>
    <n v="75.195595479571139"/>
    <n v="15.908432338452622"/>
    <n v="7.2152999130686766"/>
    <n v="1.680672268907563"/>
    <n v="0"/>
    <n v="24.804404520428861"/>
  </r>
  <r>
    <x v="1"/>
    <n v="2"/>
    <x v="2"/>
    <x v="12"/>
    <s v="127"/>
    <x v="124"/>
    <n v="7039"/>
    <n v="5712"/>
    <n v="4622"/>
    <n v="0.80917366946778713"/>
    <n v="22.268907563025213"/>
    <n v="4440"/>
    <n v="830"/>
    <n v="350"/>
    <m/>
    <m/>
    <n v="92"/>
    <n v="0"/>
    <n v="1272"/>
    <n v="101"/>
    <n v="980"/>
    <n v="433"/>
    <n v="77.731092436974791"/>
    <n v="14.530812324929974"/>
    <n v="6.1274509803921564"/>
    <n v="1.6106442577030811"/>
    <n v="0"/>
    <n v="22.268907563025213"/>
  </r>
  <r>
    <x v="1"/>
    <n v="2"/>
    <x v="2"/>
    <x v="47"/>
    <m/>
    <x v="47"/>
    <n v="444307"/>
    <n v="379968"/>
    <n v="402703"/>
    <n v="1.0598339860198753"/>
    <n v="26.814626494862726"/>
    <n v="278081"/>
    <n v="64597"/>
    <n v="29956"/>
    <m/>
    <m/>
    <n v="7262"/>
    <n v="72"/>
    <n v="101887"/>
    <n v="11277"/>
    <n v="58899"/>
    <n v="20424"/>
    <n v="73.185373505137278"/>
    <n v="17.000642159339733"/>
    <n v="7.8838217955196228"/>
    <n v="1.9112135758800739"/>
    <n v="1.8948964123294592E-2"/>
    <n v="26.814626494862726"/>
  </r>
  <r>
    <x v="1"/>
    <n v="1"/>
    <x v="1"/>
    <x v="0"/>
    <s v="001"/>
    <x v="125"/>
    <n v="46595"/>
    <n v="40652"/>
    <n v="62444"/>
    <n v="1.54"/>
    <n v="33.21"/>
    <n v="27151"/>
    <n v="7409"/>
    <n v="4737"/>
    <m/>
    <m/>
    <n v="1286"/>
    <n v="69"/>
    <n v="13501"/>
    <n v="731"/>
    <n v="5491"/>
    <n v="1208"/>
    <n v="66.788841877398411"/>
    <n v="18.225425563317916"/>
    <n v="11.652563219521795"/>
    <n v="3.1634359933090619"/>
    <n v="0.16973334645281904"/>
    <n v="33.211158122601589"/>
  </r>
  <r>
    <x v="1"/>
    <n v="1"/>
    <x v="1"/>
    <x v="1"/>
    <s v="002"/>
    <x v="126"/>
    <n v="12792"/>
    <n v="11843"/>
    <n v="27840"/>
    <n v="2.35"/>
    <n v="48.85"/>
    <n v="6058"/>
    <n v="3095"/>
    <n v="2102"/>
    <m/>
    <m/>
    <n v="517"/>
    <n v="71"/>
    <n v="5785"/>
    <n v="91"/>
    <n v="1190"/>
    <n v="767"/>
    <n v="51.152579582875958"/>
    <n v="26.13358101832306"/>
    <n v="17.748881195642994"/>
    <n v="4.3654479439331251"/>
    <n v="0.59951025922485857"/>
    <n v="48.847420417124034"/>
  </r>
  <r>
    <x v="1"/>
    <n v="1"/>
    <x v="1"/>
    <x v="2"/>
    <s v="003"/>
    <x v="127"/>
    <n v="12427"/>
    <n v="11672"/>
    <n v="24051"/>
    <n v="2.06"/>
    <n v="42.21"/>
    <n v="6745"/>
    <n v="2600"/>
    <n v="1797"/>
    <m/>
    <m/>
    <n v="473"/>
    <n v="57"/>
    <n v="4927"/>
    <n v="113"/>
    <n v="1176"/>
    <n v="189"/>
    <n v="57.787868403015764"/>
    <n v="22.27553118574366"/>
    <n v="15.395819054146676"/>
    <n v="4.0524331734064427"/>
    <n v="0.48834818368745714"/>
    <n v="42.212131596984236"/>
  </r>
  <r>
    <x v="1"/>
    <n v="1"/>
    <x v="1"/>
    <x v="3"/>
    <s v="004"/>
    <x v="128"/>
    <n v="22121"/>
    <n v="19796"/>
    <n v="45118"/>
    <n v="2.2799999999999998"/>
    <n v="45.27"/>
    <n v="10835"/>
    <n v="4630"/>
    <n v="3391"/>
    <m/>
    <m/>
    <n v="897"/>
    <n v="43"/>
    <n v="8961"/>
    <n v="173"/>
    <n v="2766"/>
    <n v="1339"/>
    <n v="54.733279450394022"/>
    <n v="23.388563346130532"/>
    <n v="17.129723176399274"/>
    <n v="4.5312184279652454"/>
    <n v="0.21721559911093152"/>
    <n v="45.266720549605985"/>
  </r>
  <r>
    <x v="1"/>
    <n v="1"/>
    <x v="1"/>
    <x v="4"/>
    <s v="005"/>
    <x v="129"/>
    <n v="9228"/>
    <n v="8674"/>
    <n v="21660"/>
    <n v="2.5"/>
    <n v="48.36"/>
    <n v="4479"/>
    <n v="2253"/>
    <n v="1515"/>
    <m/>
    <m/>
    <n v="416"/>
    <n v="11"/>
    <n v="4195"/>
    <n v="55"/>
    <n v="943"/>
    <n v="118"/>
    <n v="51.63707632003689"/>
    <n v="25.974175697486739"/>
    <n v="17.465990315886557"/>
    <n v="4.7959418953193449"/>
    <n v="0.12681577127046345"/>
    <n v="48.36292367996311"/>
  </r>
  <r>
    <x v="1"/>
    <n v="1"/>
    <x v="1"/>
    <x v="5"/>
    <s v="006"/>
    <x v="130"/>
    <n v="10861"/>
    <n v="10518"/>
    <n v="23177"/>
    <n v="2.2000000000000002"/>
    <n v="45.06"/>
    <n v="5779"/>
    <n v="2520"/>
    <n v="1792"/>
    <m/>
    <m/>
    <n v="424"/>
    <n v="3"/>
    <n v="4739"/>
    <n v="88"/>
    <n v="921"/>
    <n v="222"/>
    <n v="54.943905685491536"/>
    <n v="23.958927552766685"/>
    <n v="17.037459593078534"/>
    <n v="4.0311846358623313"/>
    <n v="2.8522532800912718E-2"/>
    <n v="45.056094314508464"/>
  </r>
  <r>
    <x v="1"/>
    <n v="1"/>
    <x v="1"/>
    <x v="6"/>
    <s v="007"/>
    <x v="131"/>
    <n v="20253"/>
    <n v="18729"/>
    <n v="40384"/>
    <n v="2.16"/>
    <n v="44.78"/>
    <n v="10342"/>
    <n v="4539"/>
    <n v="3085"/>
    <m/>
    <m/>
    <n v="744"/>
    <n v="19"/>
    <n v="8387"/>
    <n v="332"/>
    <n v="2380"/>
    <n v="570"/>
    <n v="55.219178813604572"/>
    <n v="24.235143360563832"/>
    <n v="16.471781728869665"/>
    <n v="3.9724491430402047"/>
    <n v="0.10144695392172566"/>
    <n v="44.780821186395428"/>
  </r>
  <r>
    <x v="1"/>
    <n v="1"/>
    <x v="1"/>
    <x v="7"/>
    <s v="008"/>
    <x v="132"/>
    <n v="28392"/>
    <n v="25183"/>
    <n v="42891"/>
    <n v="1.7"/>
    <n v="36.92"/>
    <n v="15885"/>
    <n v="5367"/>
    <n v="3236"/>
    <m/>
    <m/>
    <n v="666"/>
    <n v="29"/>
    <n v="9298"/>
    <n v="239"/>
    <n v="3050"/>
    <n v="283"/>
    <n v="63.078267084938254"/>
    <n v="21.311996187904541"/>
    <n v="12.84993845054203"/>
    <n v="2.64464122622404"/>
    <n v="0.11515705039113688"/>
    <n v="36.921732915061753"/>
  </r>
  <r>
    <x v="1"/>
    <n v="1"/>
    <x v="1"/>
    <x v="8"/>
    <s v="009"/>
    <x v="133"/>
    <n v="19426"/>
    <n v="17675"/>
    <n v="27649"/>
    <n v="1.56"/>
    <n v="34.049999999999997"/>
    <n v="11656"/>
    <n v="3373"/>
    <n v="1852"/>
    <m/>
    <m/>
    <n v="518"/>
    <n v="276"/>
    <n v="6019"/>
    <n v="363"/>
    <n v="2119"/>
    <n v="558"/>
    <n v="65.946251768033946"/>
    <n v="19.083451202263081"/>
    <n v="10.478076379066477"/>
    <n v="2.9306930693069306"/>
    <n v="1.5615275813295615"/>
    <n v="34.053748231966054"/>
  </r>
  <r>
    <x v="1"/>
    <n v="1"/>
    <x v="1"/>
    <x v="9"/>
    <s v="010"/>
    <x v="134"/>
    <n v="19806"/>
    <n v="17807"/>
    <n v="25715"/>
    <n v="1.44"/>
    <n v="33.36"/>
    <n v="11866"/>
    <n v="3546"/>
    <n v="1968"/>
    <m/>
    <m/>
    <n v="419"/>
    <n v="8"/>
    <n v="5941"/>
    <n v="138"/>
    <n v="1795"/>
    <n v="346"/>
    <n v="66.636715898242258"/>
    <n v="19.913517156174539"/>
    <n v="11.051833548604481"/>
    <n v="2.3530072443421126"/>
    <n v="4.4926152636603586E-2"/>
    <n v="33.363284101757735"/>
  </r>
  <r>
    <x v="1"/>
    <n v="1"/>
    <x v="1"/>
    <x v="10"/>
    <s v="011"/>
    <x v="135"/>
    <n v="72606"/>
    <n v="61311"/>
    <n v="78372"/>
    <n v="1.28"/>
    <n v="30.58"/>
    <n v="42560"/>
    <n v="11716"/>
    <n v="5742"/>
    <m/>
    <m/>
    <n v="1153"/>
    <n v="140"/>
    <n v="18751"/>
    <n v="832"/>
    <n v="7136"/>
    <n v="1540"/>
    <n v="69.41658103766045"/>
    <n v="19.109132129634158"/>
    <n v="9.365366736800901"/>
    <n v="1.8805760793332356"/>
    <n v="0.22834401657125147"/>
    <n v="30.583418962339547"/>
  </r>
  <r>
    <x v="1"/>
    <n v="1"/>
    <x v="1"/>
    <x v="11"/>
    <s v="012"/>
    <x v="136"/>
    <n v="57151"/>
    <n v="49246"/>
    <n v="69619"/>
    <n v="1.41"/>
    <n v="32.94"/>
    <n v="33023"/>
    <n v="9747"/>
    <n v="5298"/>
    <m/>
    <m/>
    <n v="1168"/>
    <n v="10"/>
    <n v="16223"/>
    <n v="629"/>
    <n v="6720"/>
    <n v="3079"/>
    <n v="67.057222921658607"/>
    <n v="19.792470454453152"/>
    <n v="10.758234171303254"/>
    <n v="2.3717662348211022"/>
    <n v="2.0306217763879301E-2"/>
    <n v="32.942777078341393"/>
  </r>
  <r>
    <x v="1"/>
    <n v="1"/>
    <x v="1"/>
    <x v="12"/>
    <s v="013"/>
    <x v="137"/>
    <n v="101707"/>
    <n v="89263"/>
    <n v="69910"/>
    <n v="0.78"/>
    <n v="21.99"/>
    <n v="69637"/>
    <n v="13001"/>
    <n v="5333"/>
    <m/>
    <m/>
    <n v="1291"/>
    <n v="1"/>
    <n v="19626"/>
    <n v="1586"/>
    <n v="12049"/>
    <n v="7560"/>
    <n v="78.013286580105984"/>
    <n v="14.56482529155417"/>
    <n v="5.974479907688516"/>
    <n v="1.4462879356508296"/>
    <n v="1.1202850005041284E-3"/>
    <n v="21.986713419894024"/>
  </r>
  <r>
    <x v="1"/>
    <n v="1"/>
    <x v="1"/>
    <x v="13"/>
    <s v="014"/>
    <x v="138"/>
    <n v="82937"/>
    <n v="75277"/>
    <n v="69602"/>
    <n v="0.92"/>
    <n v="23.52"/>
    <n v="57575"/>
    <n v="11633"/>
    <n v="4912"/>
    <m/>
    <m/>
    <n v="1157"/>
    <n v="0"/>
    <n v="17702"/>
    <n v="2049"/>
    <n v="12025"/>
    <n v="4198"/>
    <n v="76.48418507645097"/>
    <n v="15.453591402420393"/>
    <n v="6.5252334710469331"/>
    <n v="1.5369900500816982"/>
    <n v="0"/>
    <n v="23.515814923549026"/>
  </r>
  <r>
    <x v="1"/>
    <n v="1"/>
    <x v="1"/>
    <x v="14"/>
    <s v="015"/>
    <x v="139"/>
    <n v="21845"/>
    <n v="20653"/>
    <n v="24800"/>
    <n v="1.2"/>
    <n v="30"/>
    <n v="14458"/>
    <n v="3833"/>
    <n v="1914"/>
    <m/>
    <m/>
    <n v="445"/>
    <n v="3"/>
    <n v="6195"/>
    <n v="53"/>
    <n v="906"/>
    <n v="136"/>
    <n v="70.004357720428018"/>
    <n v="18.559047111799739"/>
    <n v="9.2674187769331322"/>
    <n v="2.1546506560790197"/>
    <n v="1.4525734760083281E-2"/>
    <n v="29.995642279571978"/>
  </r>
  <r>
    <x v="1"/>
    <n v="1"/>
    <x v="1"/>
    <x v="15"/>
    <s v="016"/>
    <x v="140"/>
    <n v="10082"/>
    <n v="9548"/>
    <n v="13119"/>
    <n v="1.37"/>
    <n v="34.1"/>
    <n v="6292"/>
    <n v="2085"/>
    <n v="948"/>
    <m/>
    <m/>
    <n v="223"/>
    <n v="0"/>
    <n v="3256"/>
    <n v="188"/>
    <n v="1432"/>
    <n v="479"/>
    <n v="65.89861751152074"/>
    <n v="21.837033933808129"/>
    <n v="9.9287808965228326"/>
    <n v="2.3355676581483036"/>
    <n v="0"/>
    <n v="34.101382488479267"/>
  </r>
  <r>
    <x v="1"/>
    <n v="1"/>
    <x v="1"/>
    <x v="16"/>
    <s v="017"/>
    <x v="141"/>
    <n v="11490"/>
    <n v="10906"/>
    <n v="13736"/>
    <n v="1.26"/>
    <n v="30.76"/>
    <n v="7551"/>
    <n v="2121"/>
    <n v="963"/>
    <m/>
    <m/>
    <n v="263"/>
    <n v="8"/>
    <n v="3355"/>
    <n v="189"/>
    <n v="1206"/>
    <n v="594"/>
    <n v="69.237117183201903"/>
    <n v="19.448010269576379"/>
    <n v="8.8300018338529256"/>
    <n v="2.4115165963689713"/>
    <n v="7.3354116999816615E-2"/>
    <n v="30.762882816798093"/>
  </r>
  <r>
    <x v="1"/>
    <n v="1"/>
    <x v="1"/>
    <x v="17"/>
    <s v="018"/>
    <x v="142"/>
    <n v="7983"/>
    <n v="7644"/>
    <n v="8524"/>
    <n v="1.1200000000000001"/>
    <n v="30.47"/>
    <n v="5315"/>
    <n v="1438"/>
    <n v="666"/>
    <m/>
    <m/>
    <n v="220"/>
    <n v="5"/>
    <n v="2329"/>
    <n v="81"/>
    <n v="799"/>
    <n v="366"/>
    <n v="69.531658817373099"/>
    <n v="18.81214024071167"/>
    <n v="8.7127158555729984"/>
    <n v="2.8780743066457353"/>
    <n v="6.5410779696493976E-2"/>
    <n v="30.468341182626897"/>
  </r>
  <r>
    <x v="1"/>
    <n v="1"/>
    <x v="1"/>
    <x v="18"/>
    <s v="019"/>
    <x v="143"/>
    <n v="8390"/>
    <n v="7362"/>
    <n v="13283"/>
    <n v="1.8"/>
    <n v="40.229999999999997"/>
    <n v="4400"/>
    <n v="1647"/>
    <n v="991"/>
    <m/>
    <m/>
    <n v="259"/>
    <n v="65"/>
    <n v="2962"/>
    <n v="195"/>
    <n v="879"/>
    <n v="195"/>
    <n v="59.766367834827491"/>
    <n v="22.371638141809292"/>
    <n v="13.461016028253193"/>
    <n v="3.5180657430046183"/>
    <n v="0.88291225210540614"/>
    <n v="40.233632165172509"/>
  </r>
  <r>
    <x v="1"/>
    <n v="1"/>
    <x v="1"/>
    <x v="19"/>
    <s v="020"/>
    <x v="144"/>
    <n v="21460"/>
    <n v="19404"/>
    <n v="23205"/>
    <n v="1.2"/>
    <n v="29.32"/>
    <n v="13714"/>
    <n v="3527"/>
    <n v="1685"/>
    <m/>
    <m/>
    <n v="478"/>
    <n v="0"/>
    <n v="5690"/>
    <n v="184"/>
    <n v="2003"/>
    <n v="49"/>
    <n v="70.676149247577825"/>
    <n v="18.176664605236034"/>
    <n v="8.6837765409193981"/>
    <n v="2.4634096062667492"/>
    <n v="0"/>
    <n v="29.323850752422182"/>
  </r>
  <r>
    <x v="1"/>
    <n v="1"/>
    <x v="1"/>
    <x v="20"/>
    <s v="021"/>
    <x v="145"/>
    <n v="20735"/>
    <n v="19227"/>
    <n v="17634"/>
    <n v="0.92"/>
    <n v="23.79"/>
    <n v="14653"/>
    <n v="2951"/>
    <n v="1334"/>
    <m/>
    <m/>
    <n v="289"/>
    <n v="0"/>
    <n v="4574"/>
    <n v="248"/>
    <n v="2284"/>
    <n v="211"/>
    <n v="76.210537265303998"/>
    <n v="15.348208248816769"/>
    <n v="6.9381598793363501"/>
    <n v="1.5030946065428823"/>
    <n v="0"/>
    <n v="23.789462734696002"/>
  </r>
  <r>
    <x v="1"/>
    <n v="1"/>
    <x v="1"/>
    <x v="21"/>
    <s v="022"/>
    <x v="146"/>
    <n v="36474"/>
    <n v="32128"/>
    <n v="28721"/>
    <n v="0.89"/>
    <n v="23.49"/>
    <n v="24580"/>
    <n v="4895"/>
    <n v="2136"/>
    <m/>
    <m/>
    <n v="502"/>
    <n v="15"/>
    <n v="7548"/>
    <n v="232"/>
    <n v="4345"/>
    <n v="1374"/>
    <n v="76.50647410358566"/>
    <n v="15.2359312749004"/>
    <n v="6.6484063745019917"/>
    <n v="1.5625"/>
    <n v="4.6688247011952191E-2"/>
    <n v="23.493525896414344"/>
  </r>
  <r>
    <x v="1"/>
    <n v="1"/>
    <x v="1"/>
    <x v="22"/>
    <s v="023"/>
    <x v="147"/>
    <n v="78172"/>
    <n v="69671"/>
    <n v="61618"/>
    <n v="0.88"/>
    <n v="22.68"/>
    <n v="53872"/>
    <n v="10261"/>
    <n v="4401"/>
    <m/>
    <m/>
    <n v="1137"/>
    <n v="0"/>
    <n v="15799"/>
    <n v="3246"/>
    <n v="11719"/>
    <n v="2633"/>
    <n v="77.323420074349443"/>
    <n v="14.727792051212127"/>
    <n v="6.3168319673895885"/>
    <n v="1.6319559070488439"/>
    <n v="0"/>
    <n v="22.676579925650557"/>
  </r>
  <r>
    <x v="1"/>
    <n v="1"/>
    <x v="1"/>
    <x v="23"/>
    <s v="024"/>
    <x v="148"/>
    <n v="18052"/>
    <n v="16477"/>
    <n v="26230"/>
    <n v="1.59"/>
    <n v="38.08"/>
    <n v="10203"/>
    <n v="3524"/>
    <n v="1986"/>
    <m/>
    <m/>
    <n v="446"/>
    <n v="318"/>
    <n v="6274"/>
    <n v="244"/>
    <n v="2399"/>
    <n v="234"/>
    <n v="61.922680099532677"/>
    <n v="21.387388480912787"/>
    <n v="12.053165017903744"/>
    <n v="2.7068034229532074"/>
    <n v="1.9299629786975785"/>
    <n v="38.077319900467316"/>
  </r>
  <r>
    <x v="1"/>
    <n v="1"/>
    <x v="1"/>
    <x v="24"/>
    <s v="025"/>
    <x v="149"/>
    <n v="14588"/>
    <n v="12711"/>
    <n v="18621"/>
    <n v="1.46"/>
    <n v="35.22"/>
    <n v="8234"/>
    <n v="2698"/>
    <n v="1424"/>
    <m/>
    <m/>
    <n v="345"/>
    <n v="10"/>
    <n v="4477"/>
    <n v="31"/>
    <n v="1514"/>
    <n v="0"/>
    <n v="64.778538273935965"/>
    <n v="21.225710014947683"/>
    <n v="11.202895130202187"/>
    <n v="2.7141845645503895"/>
    <n v="7.8672016363779407E-2"/>
    <n v="35.221461726064042"/>
  </r>
  <r>
    <x v="1"/>
    <n v="1"/>
    <x v="1"/>
    <x v="25"/>
    <s v="026"/>
    <x v="150"/>
    <n v="23925"/>
    <n v="21359"/>
    <n v="24689"/>
    <n v="1.1599999999999999"/>
    <n v="29.42"/>
    <n v="15076"/>
    <n v="3896"/>
    <n v="1904"/>
    <m/>
    <m/>
    <n v="483"/>
    <n v="0"/>
    <n v="6283"/>
    <n v="837"/>
    <n v="3586"/>
    <n v="1246"/>
    <n v="70.583828830937776"/>
    <n v="18.240554333068026"/>
    <n v="8.9142750128751356"/>
    <n v="2.2613418231190598"/>
    <n v="0"/>
    <n v="29.416171169062221"/>
  </r>
  <r>
    <x v="1"/>
    <n v="1"/>
    <x v="1"/>
    <x v="26"/>
    <s v="027"/>
    <x v="151"/>
    <n v="86610"/>
    <n v="68264"/>
    <n v="81684"/>
    <n v="1.2"/>
    <n v="31.09"/>
    <n v="47041"/>
    <n v="13302"/>
    <n v="6386"/>
    <m/>
    <m/>
    <n v="1440"/>
    <n v="95"/>
    <n v="21223"/>
    <n v="2388"/>
    <n v="9220"/>
    <n v="2661"/>
    <n v="68.91040665651002"/>
    <n v="19.486112738778857"/>
    <n v="9.3548576116254534"/>
    <n v="2.1094574006797142"/>
    <n v="0.13916559240595336"/>
    <n v="31.08959334348998"/>
  </r>
  <r>
    <x v="1"/>
    <n v="1"/>
    <x v="1"/>
    <x v="27"/>
    <s v="028"/>
    <x v="152"/>
    <n v="54537"/>
    <n v="50525"/>
    <n v="46502"/>
    <n v="0.92"/>
    <n v="24.4"/>
    <n v="38198"/>
    <n v="8136"/>
    <n v="3399"/>
    <m/>
    <m/>
    <n v="792"/>
    <n v="0"/>
    <n v="12327"/>
    <n v="730"/>
    <n v="7528"/>
    <n v="1923"/>
    <n v="75.602177140029696"/>
    <n v="16.102919346857991"/>
    <n v="6.7273626917367642"/>
    <n v="1.5675408213755566"/>
    <n v="0"/>
    <n v="24.397822859970312"/>
  </r>
  <r>
    <x v="1"/>
    <n v="1"/>
    <x v="1"/>
    <x v="28"/>
    <s v="029"/>
    <x v="153"/>
    <n v="13378"/>
    <n v="10444"/>
    <n v="15136"/>
    <n v="1.45"/>
    <n v="35.35"/>
    <n v="6752"/>
    <n v="2282"/>
    <n v="1186"/>
    <m/>
    <m/>
    <n v="224"/>
    <n v="0"/>
    <n v="3692"/>
    <n v="98"/>
    <n v="1416"/>
    <n v="412"/>
    <n v="64.649559555725773"/>
    <n v="21.849865951742629"/>
    <n v="11.35580237456913"/>
    <n v="2.1447721179624666"/>
    <n v="0"/>
    <n v="35.35044044427422"/>
  </r>
  <r>
    <x v="1"/>
    <n v="1"/>
    <x v="1"/>
    <x v="29"/>
    <s v="030"/>
    <x v="154"/>
    <n v="9717"/>
    <n v="8657"/>
    <n v="13454"/>
    <n v="1.55"/>
    <n v="37.6"/>
    <n v="5402"/>
    <n v="1948"/>
    <n v="1050"/>
    <m/>
    <m/>
    <n v="257"/>
    <n v="0"/>
    <n v="3255"/>
    <n v="95"/>
    <n v="904"/>
    <n v="16"/>
    <n v="62.400369643063414"/>
    <n v="22.502021485503061"/>
    <n v="12.12891301836664"/>
    <n v="2.9686958530668823"/>
    <n v="0"/>
    <n v="37.599630356936579"/>
  </r>
  <r>
    <x v="1"/>
    <n v="1"/>
    <x v="1"/>
    <x v="30"/>
    <s v="031"/>
    <x v="155"/>
    <n v="5698"/>
    <n v="5412"/>
    <n v="6508"/>
    <n v="1.2"/>
    <n v="29.6"/>
    <n v="3810"/>
    <n v="976"/>
    <n v="512"/>
    <m/>
    <m/>
    <n v="96"/>
    <n v="18"/>
    <n v="1602"/>
    <n v="202"/>
    <n v="766"/>
    <n v="1506"/>
    <n v="70.399113082039904"/>
    <n v="18.033998521803397"/>
    <n v="9.4604582409460463"/>
    <n v="1.7738359201773837"/>
    <n v="0.33259423503325941"/>
    <n v="29.600886917960089"/>
  </r>
  <r>
    <x v="1"/>
    <n v="1"/>
    <x v="1"/>
    <x v="31"/>
    <s v="032"/>
    <x v="156"/>
    <n v="6529"/>
    <n v="6064"/>
    <n v="8306"/>
    <n v="1.37"/>
    <n v="33.229999999999997"/>
    <n v="4049"/>
    <n v="1211"/>
    <n v="628"/>
    <m/>
    <m/>
    <n v="159"/>
    <n v="17"/>
    <n v="2015"/>
    <n v="41"/>
    <n v="738"/>
    <n v="233"/>
    <n v="66.771108179419528"/>
    <n v="19.970316622691293"/>
    <n v="10.356200527704486"/>
    <n v="2.6220316622691291"/>
    <n v="0.28034300791556727"/>
    <n v="33.228891820580472"/>
  </r>
  <r>
    <x v="1"/>
    <n v="1"/>
    <x v="1"/>
    <x v="32"/>
    <s v="033"/>
    <x v="157"/>
    <n v="18743"/>
    <n v="15328"/>
    <n v="19586"/>
    <n v="1.28"/>
    <n v="31.6"/>
    <n v="10485"/>
    <n v="2993"/>
    <n v="1454"/>
    <m/>
    <m/>
    <n v="377"/>
    <n v="19"/>
    <n v="4843"/>
    <n v="216"/>
    <n v="2197"/>
    <n v="432"/>
    <n v="68.404227557411275"/>
    <n v="19.52635699373695"/>
    <n v="9.4859081419624225"/>
    <n v="2.4595511482254699"/>
    <n v="0.1239561586638831"/>
    <n v="31.595772442588725"/>
  </r>
  <r>
    <x v="1"/>
    <n v="1"/>
    <x v="1"/>
    <x v="33"/>
    <s v="034"/>
    <x v="158"/>
    <n v="27218"/>
    <n v="21877"/>
    <n v="21631"/>
    <n v="0.99"/>
    <n v="27.05"/>
    <n v="15959"/>
    <n v="3875"/>
    <n v="1548"/>
    <m/>
    <m/>
    <n v="495"/>
    <n v="0"/>
    <n v="5918"/>
    <n v="248"/>
    <n v="2497"/>
    <n v="228"/>
    <n v="72.948758970608395"/>
    <n v="17.712666270512411"/>
    <n v="7.0759244869040545"/>
    <n v="2.2626502719751338"/>
    <n v="0"/>
    <n v="27.051241029391598"/>
  </r>
  <r>
    <x v="1"/>
    <n v="1"/>
    <x v="1"/>
    <x v="34"/>
    <s v="035"/>
    <x v="159"/>
    <n v="13162"/>
    <n v="11377"/>
    <n v="13827"/>
    <n v="1.22"/>
    <n v="28.93"/>
    <n v="8086"/>
    <n v="2135"/>
    <n v="915"/>
    <m/>
    <m/>
    <n v="237"/>
    <n v="4"/>
    <n v="3291"/>
    <n v="155"/>
    <n v="1219"/>
    <n v="267"/>
    <n v="71.073217895754595"/>
    <n v="18.76593126483256"/>
    <n v="8.0425419706425245"/>
    <n v="2.0831502153467523"/>
    <n v="3.5158653423573882E-2"/>
    <n v="28.926782104245408"/>
  </r>
  <r>
    <x v="1"/>
    <n v="1"/>
    <x v="1"/>
    <x v="35"/>
    <s v="036"/>
    <x v="160"/>
    <n v="7139"/>
    <n v="6293"/>
    <n v="11008"/>
    <n v="1.75"/>
    <n v="41.46"/>
    <n v="3684"/>
    <n v="1487"/>
    <n v="853"/>
    <m/>
    <m/>
    <n v="268"/>
    <n v="1"/>
    <n v="2609"/>
    <n v="154"/>
    <n v="1282"/>
    <n v="283"/>
    <n v="58.541236294295253"/>
    <n v="23.629429524868904"/>
    <n v="13.554743365644367"/>
    <n v="4.2587001430160498"/>
    <n v="1.589067217543302E-2"/>
    <n v="41.458763705704747"/>
  </r>
  <r>
    <x v="1"/>
    <n v="1"/>
    <x v="1"/>
    <x v="36"/>
    <s v="037"/>
    <x v="161"/>
    <n v="9748"/>
    <n v="8388"/>
    <n v="12389"/>
    <n v="1.48"/>
    <n v="39.590000000000003"/>
    <n v="5067"/>
    <n v="1943"/>
    <n v="1077"/>
    <m/>
    <m/>
    <n v="286"/>
    <n v="15"/>
    <n v="3321"/>
    <n v="81"/>
    <n v="1044"/>
    <n v="230"/>
    <n v="60.407725321888414"/>
    <n v="23.164043872198377"/>
    <n v="12.839771101573676"/>
    <n v="3.4096328087744396"/>
    <n v="0.17882689556509299"/>
    <n v="39.592274678111586"/>
  </r>
  <r>
    <x v="1"/>
    <n v="1"/>
    <x v="1"/>
    <x v="37"/>
    <s v="038"/>
    <x v="162"/>
    <n v="13273"/>
    <n v="10903"/>
    <n v="14884"/>
    <n v="1.37"/>
    <n v="32.799999999999997"/>
    <n v="7327"/>
    <n v="2172"/>
    <n v="1064"/>
    <m/>
    <m/>
    <n v="338"/>
    <n v="2"/>
    <n v="3576"/>
    <n v="95"/>
    <n v="1746"/>
    <n v="398"/>
    <n v="67.201687608914966"/>
    <n v="19.921122626799963"/>
    <n v="9.7587819866091898"/>
    <n v="3.10006420251307"/>
    <n v="1.834357516279923E-2"/>
    <n v="32.79831239108502"/>
  </r>
  <r>
    <x v="1"/>
    <n v="1"/>
    <x v="1"/>
    <x v="38"/>
    <s v="039"/>
    <x v="163"/>
    <n v="7062"/>
    <n v="5407"/>
    <n v="8279"/>
    <n v="1.53"/>
    <n v="34.97"/>
    <n v="3516"/>
    <n v="1086"/>
    <n v="597"/>
    <m/>
    <m/>
    <n v="204"/>
    <n v="4"/>
    <n v="1891"/>
    <n v="184"/>
    <n v="979"/>
    <n v="167"/>
    <n v="65.026817088958751"/>
    <n v="20.085074902903642"/>
    <n v="11.041242833364159"/>
    <n v="3.7728869983354909"/>
    <n v="7.3978176437950807E-2"/>
    <n v="34.973182911041242"/>
  </r>
  <r>
    <x v="1"/>
    <n v="1"/>
    <x v="1"/>
    <x v="39"/>
    <s v="040"/>
    <x v="164"/>
    <n v="47536"/>
    <n v="38741"/>
    <n v="49940"/>
    <n v="1.29"/>
    <n v="30.88"/>
    <n v="26776"/>
    <n v="7472"/>
    <n v="3473"/>
    <m/>
    <m/>
    <n v="1004"/>
    <n v="16"/>
    <n v="11965"/>
    <n v="678"/>
    <n v="4295"/>
    <n v="805"/>
    <n v="69.11540744947213"/>
    <n v="19.287060220438295"/>
    <n v="8.9646627603830566"/>
    <n v="2.5915696548875866"/>
    <n v="4.1299914818925684E-2"/>
    <n v="30.884592550527863"/>
  </r>
  <r>
    <x v="1"/>
    <n v="1"/>
    <x v="1"/>
    <x v="40"/>
    <s v="041"/>
    <x v="165"/>
    <n v="8650"/>
    <n v="8069"/>
    <n v="17132"/>
    <n v="2.12"/>
    <n v="46.49"/>
    <n v="4318"/>
    <n v="2096"/>
    <n v="1311"/>
    <m/>
    <m/>
    <n v="344"/>
    <n v="0"/>
    <n v="3751"/>
    <n v="76"/>
    <n v="1443"/>
    <n v="184"/>
    <n v="53.513446523732796"/>
    <n v="25.975957367703558"/>
    <n v="16.247366464245879"/>
    <n v="4.2632296443177591"/>
    <n v="0"/>
    <n v="46.486553476267197"/>
  </r>
  <r>
    <x v="1"/>
    <n v="1"/>
    <x v="1"/>
    <x v="41"/>
    <s v="042"/>
    <x v="166"/>
    <n v="14406"/>
    <n v="12760"/>
    <n v="25795"/>
    <n v="2.02"/>
    <n v="44.51"/>
    <n v="7081"/>
    <n v="3097"/>
    <n v="1976"/>
    <m/>
    <m/>
    <n v="606"/>
    <n v="0"/>
    <n v="5679"/>
    <n v="211"/>
    <n v="1616"/>
    <n v="570"/>
    <n v="55.493730407523515"/>
    <n v="24.271159874608152"/>
    <n v="15.485893416927897"/>
    <n v="4.7492163009404393"/>
    <n v="0"/>
    <n v="44.506269592476485"/>
  </r>
  <r>
    <x v="1"/>
    <n v="1"/>
    <x v="1"/>
    <x v="42"/>
    <s v="043"/>
    <x v="167"/>
    <n v="17401"/>
    <n v="16190"/>
    <n v="26983"/>
    <n v="1.67"/>
    <n v="38.450000000000003"/>
    <n v="9965"/>
    <n v="3577"/>
    <n v="2058"/>
    <m/>
    <m/>
    <n v="501"/>
    <n v="89"/>
    <n v="6225"/>
    <n v="1631"/>
    <n v="2846"/>
    <n v="892"/>
    <n v="61.550339715873989"/>
    <n v="22.093885114268065"/>
    <n v="12.711550339715874"/>
    <n v="3.0945027794935145"/>
    <n v="0.54972205064854851"/>
    <n v="38.449660284126004"/>
  </r>
  <r>
    <x v="1"/>
    <n v="1"/>
    <x v="1"/>
    <x v="43"/>
    <s v="044"/>
    <x v="168"/>
    <n v="10674"/>
    <n v="9098"/>
    <n v="19304"/>
    <n v="2.12"/>
    <n v="43.38"/>
    <n v="5151"/>
    <n v="2186"/>
    <n v="1398"/>
    <m/>
    <m/>
    <n v="363"/>
    <n v="0"/>
    <n v="3947"/>
    <n v="156"/>
    <n v="921"/>
    <n v="229"/>
    <n v="56.61683886568477"/>
    <n v="24.027258738184216"/>
    <n v="15.366014508683227"/>
    <n v="3.9898878874477903"/>
    <n v="0"/>
    <n v="43.383161134315237"/>
  </r>
  <r>
    <x v="1"/>
    <n v="1"/>
    <x v="1"/>
    <x v="44"/>
    <s v="045"/>
    <x v="169"/>
    <n v="11080"/>
    <n v="9374"/>
    <n v="20668"/>
    <n v="2.2000000000000002"/>
    <n v="46.55"/>
    <n v="5010"/>
    <n v="2422"/>
    <n v="1498"/>
    <m/>
    <m/>
    <n v="418"/>
    <n v="26"/>
    <n v="4364"/>
    <n v="96"/>
    <n v="817"/>
    <n v="241"/>
    <n v="53.445700874759972"/>
    <n v="25.837422658416898"/>
    <n v="15.98037123959889"/>
    <n v="4.4591423085129085"/>
    <n v="0.27736291871132918"/>
    <n v="46.554299125240021"/>
  </r>
  <r>
    <x v="1"/>
    <n v="1"/>
    <x v="1"/>
    <x v="45"/>
    <s v="046"/>
    <x v="170"/>
    <n v="16170"/>
    <n v="14328"/>
    <n v="27737"/>
    <n v="1.94"/>
    <n v="41.9"/>
    <n v="8325"/>
    <n v="3352"/>
    <n v="2068"/>
    <m/>
    <m/>
    <n v="582"/>
    <n v="1"/>
    <n v="6003"/>
    <n v="117"/>
    <n v="1412"/>
    <n v="51"/>
    <n v="58.103015075376888"/>
    <n v="23.394751535455054"/>
    <n v="14.433277498604133"/>
    <n v="4.0619765494137354"/>
    <n v="6.9793411501954221E-3"/>
    <n v="41.896984924623112"/>
  </r>
  <r>
    <x v="1"/>
    <n v="1"/>
    <x v="1"/>
    <x v="46"/>
    <s v="047"/>
    <x v="171"/>
    <n v="17341"/>
    <n v="13373"/>
    <n v="30544"/>
    <n v="2.2799999999999998"/>
    <n v="49.32"/>
    <n v="6778"/>
    <n v="3592"/>
    <n v="2474"/>
    <m/>
    <m/>
    <n v="527"/>
    <n v="2"/>
    <n v="6595"/>
    <n v="236"/>
    <n v="1065"/>
    <n v="207"/>
    <n v="50.684214461975621"/>
    <n v="26.860091228594928"/>
    <n v="18.499962611231584"/>
    <n v="3.9407761908322745"/>
    <n v="1.4955507365587378E-2"/>
    <n v="49.315785538024379"/>
  </r>
  <r>
    <x v="1"/>
    <n v="1"/>
    <x v="1"/>
    <x v="47"/>
    <m/>
    <x v="48"/>
    <n v="1205570"/>
    <n v="1055608"/>
    <n v="1393909"/>
    <n v="1.32"/>
    <n v="31.35"/>
    <n v="724719"/>
    <n v="199645"/>
    <n v="104037"/>
    <m/>
    <m/>
    <n v="25737"/>
    <n v="1470"/>
    <n v="330889"/>
    <n v="21035"/>
    <n v="138784"/>
    <n v="41429"/>
    <n v="68.654178445028833"/>
    <n v="18.912797174708793"/>
    <n v="9.8556471720562939"/>
    <n v="2.4381209691476382"/>
    <n v="0.13925623905843837"/>
    <n v="31.345821554971167"/>
  </r>
  <r>
    <x v="2"/>
    <n v="0"/>
    <x v="0"/>
    <x v="0"/>
    <s v="001"/>
    <x v="0"/>
    <n v="25447"/>
    <n v="22540"/>
    <n v="36610"/>
    <n v="1.62"/>
    <n v="33.979999999999997"/>
    <n v="14880"/>
    <n v="4158"/>
    <n v="2638"/>
    <m/>
    <m/>
    <n v="792"/>
    <n v="72"/>
    <n v="7660"/>
    <n v="532"/>
    <n v="2724"/>
    <n v="481"/>
    <n v="66.015971606033716"/>
    <n v="18.447204968944099"/>
    <n v="11.703637976929903"/>
    <n v="3.5137533274179233"/>
    <n v="0.31943212067435672"/>
    <n v="33.984028393966284"/>
  </r>
  <r>
    <x v="2"/>
    <n v="0"/>
    <x v="0"/>
    <x v="1"/>
    <s v="002"/>
    <x v="1"/>
    <n v="12963"/>
    <n v="12043"/>
    <n v="27637"/>
    <n v="2.29"/>
    <n v="46.69"/>
    <n v="6420"/>
    <n v="2897"/>
    <n v="2202"/>
    <m/>
    <m/>
    <n v="467"/>
    <n v="57"/>
    <n v="5623"/>
    <n v="95"/>
    <n v="1256"/>
    <n v="859"/>
    <n v="53.308976168728719"/>
    <n v="24.055467906667776"/>
    <n v="18.284480611143401"/>
    <n v="3.8777713194386783"/>
    <n v="0.47330399402142326"/>
    <n v="46.691023831271281"/>
  </r>
  <r>
    <x v="2"/>
    <n v="0"/>
    <x v="0"/>
    <x v="2"/>
    <s v="003"/>
    <x v="2"/>
    <n v="12287"/>
    <n v="11588"/>
    <n v="21596"/>
    <n v="1.86"/>
    <n v="40.44"/>
    <n v="6902"/>
    <n v="2605"/>
    <n v="1691"/>
    <m/>
    <m/>
    <n v="383"/>
    <n v="7"/>
    <n v="4686"/>
    <n v="95"/>
    <n v="1115"/>
    <n v="151"/>
    <n v="59.561615464273387"/>
    <n v="22.480151881256472"/>
    <n v="14.592682084915429"/>
    <n v="3.3051432516396271"/>
    <n v="6.0407317915084573E-2"/>
    <n v="40.438384535726613"/>
  </r>
  <r>
    <x v="2"/>
    <n v="0"/>
    <x v="0"/>
    <x v="3"/>
    <s v="004"/>
    <x v="3"/>
    <n v="12204"/>
    <n v="11223"/>
    <n v="26736"/>
    <n v="2.38"/>
    <n v="47.22"/>
    <n v="5923"/>
    <n v="2716"/>
    <n v="1965"/>
    <m/>
    <m/>
    <n v="533"/>
    <n v="86"/>
    <n v="5300"/>
    <n v="82"/>
    <n v="1319"/>
    <n v="256"/>
    <n v="52.775550209391433"/>
    <n v="24.200302949300543"/>
    <n v="17.508687516706765"/>
    <n v="4.7491757996970509"/>
    <n v="0.76628352490421447"/>
    <n v="47.224449790608567"/>
  </r>
  <r>
    <x v="2"/>
    <n v="0"/>
    <x v="0"/>
    <x v="4"/>
    <s v="005"/>
    <x v="4"/>
    <n v="8802"/>
    <n v="8255"/>
    <n v="18072"/>
    <n v="2.19"/>
    <n v="45.83"/>
    <n v="4472"/>
    <n v="2049"/>
    <n v="1361"/>
    <m/>
    <m/>
    <n v="363"/>
    <n v="10"/>
    <n v="3783"/>
    <n v="75"/>
    <n v="798"/>
    <n v="111"/>
    <n v="54.173228346456689"/>
    <n v="24.821320411871593"/>
    <n v="16.486977589339794"/>
    <n v="4.3973349485160513"/>
    <n v="0.12113870381586916"/>
    <n v="45.826771653543311"/>
  </r>
  <r>
    <x v="2"/>
    <n v="0"/>
    <x v="0"/>
    <x v="5"/>
    <s v="006"/>
    <x v="5"/>
    <n v="10889"/>
    <n v="10576"/>
    <n v="20263"/>
    <n v="1.92"/>
    <n v="41.83"/>
    <n v="6152"/>
    <n v="2502"/>
    <n v="1576"/>
    <m/>
    <m/>
    <n v="344"/>
    <n v="2"/>
    <n v="4424"/>
    <n v="121"/>
    <n v="1019"/>
    <n v="556"/>
    <n v="58.16944024205749"/>
    <n v="23.657337367624812"/>
    <n v="14.901664145234495"/>
    <n v="3.2526475037821481"/>
    <n v="1.8910741301059002E-2"/>
    <n v="41.83055975794251"/>
  </r>
  <r>
    <x v="2"/>
    <n v="0"/>
    <x v="0"/>
    <x v="6"/>
    <s v="007"/>
    <x v="6"/>
    <n v="13368"/>
    <n v="12504"/>
    <n v="27162"/>
    <n v="2.17"/>
    <n v="45.31"/>
    <n v="6838"/>
    <n v="3040"/>
    <n v="2090"/>
    <m/>
    <m/>
    <n v="502"/>
    <n v="34"/>
    <n v="5666"/>
    <n v="91"/>
    <n v="1208"/>
    <n v="311"/>
    <n v="54.686500319897632"/>
    <n v="24.312220089571337"/>
    <n v="16.714651311580294"/>
    <n v="4.0147152911068451"/>
    <n v="0.27191298784388995"/>
    <n v="45.313499680102368"/>
  </r>
  <r>
    <x v="2"/>
    <n v="0"/>
    <x v="0"/>
    <x v="7"/>
    <s v="008"/>
    <x v="7"/>
    <n v="28100"/>
    <n v="24764"/>
    <n v="36350"/>
    <n v="1.47"/>
    <n v="34.56"/>
    <n v="16206"/>
    <n v="4765"/>
    <n v="3062"/>
    <m/>
    <m/>
    <n v="706"/>
    <n v="25"/>
    <n v="8558"/>
    <n v="191"/>
    <n v="3019"/>
    <n v="307"/>
    <n v="65.441770311742857"/>
    <n v="19.241641091907606"/>
    <n v="12.364722984978194"/>
    <n v="2.8509126150864157"/>
    <n v="0.10095299628492974"/>
    <n v="34.55822968825715"/>
  </r>
  <r>
    <x v="2"/>
    <n v="0"/>
    <x v="0"/>
    <x v="8"/>
    <s v="009"/>
    <x v="8"/>
    <n v="14543"/>
    <n v="13379"/>
    <n v="19741"/>
    <n v="1.48"/>
    <n v="32.78"/>
    <n v="8993"/>
    <n v="2440"/>
    <n v="1342"/>
    <m/>
    <m/>
    <n v="386"/>
    <n v="218"/>
    <n v="4386"/>
    <n v="226"/>
    <n v="1603"/>
    <n v="173"/>
    <n v="67.217280813214742"/>
    <n v="18.237536437700875"/>
    <n v="10.030645040735481"/>
    <n v="2.8851184692428431"/>
    <n v="1.6294192391060618"/>
    <n v="32.782719186785258"/>
  </r>
  <r>
    <x v="2"/>
    <n v="0"/>
    <x v="0"/>
    <x v="9"/>
    <s v="010"/>
    <x v="9"/>
    <n v="20514"/>
    <n v="17812"/>
    <n v="24809"/>
    <n v="1.39"/>
    <n v="33.25"/>
    <n v="11890"/>
    <n v="3618"/>
    <n v="1876"/>
    <m/>
    <m/>
    <n v="416"/>
    <n v="12"/>
    <n v="5922"/>
    <n v="129"/>
    <n v="1950"/>
    <n v="3141"/>
    <n v="66.752750954412761"/>
    <n v="20.312149112957556"/>
    <n v="10.532225465977993"/>
    <n v="2.3355041545025825"/>
    <n v="6.737031214911296E-2"/>
    <n v="33.247249045587246"/>
  </r>
  <r>
    <x v="2"/>
    <n v="0"/>
    <x v="0"/>
    <x v="10"/>
    <s v="011"/>
    <x v="10"/>
    <n v="53715"/>
    <n v="47373"/>
    <n v="57355"/>
    <n v="1.21"/>
    <n v="29.18"/>
    <n v="33550"/>
    <n v="8820"/>
    <n v="4270"/>
    <m/>
    <m/>
    <n v="680"/>
    <n v="53"/>
    <n v="13823"/>
    <n v="624"/>
    <n v="5019"/>
    <n v="1153"/>
    <n v="70.820931754374854"/>
    <n v="18.618200240643404"/>
    <n v="9.0135731323749813"/>
    <n v="1.4354167985983577"/>
    <n v="0.1118780740084014"/>
    <n v="29.179068245625146"/>
  </r>
  <r>
    <x v="2"/>
    <n v="0"/>
    <x v="0"/>
    <x v="11"/>
    <s v="012"/>
    <x v="11"/>
    <n v="41481"/>
    <n v="35231"/>
    <n v="49510"/>
    <n v="1.41"/>
    <n v="33.06"/>
    <n v="23583"/>
    <n v="7033"/>
    <n v="3859"/>
    <m/>
    <m/>
    <n v="738"/>
    <n v="18"/>
    <n v="11648"/>
    <n v="547"/>
    <n v="4707"/>
    <n v="2262"/>
    <n v="66.938207828333006"/>
    <n v="19.962532996508756"/>
    <n v="10.953421702477931"/>
    <n v="2.0947461042831597"/>
    <n v="5.1091368397150234E-2"/>
    <n v="33.061792171667001"/>
  </r>
  <r>
    <x v="2"/>
    <n v="0"/>
    <x v="0"/>
    <x v="12"/>
    <s v="013"/>
    <x v="12"/>
    <n v="35785"/>
    <n v="32211"/>
    <n v="25893"/>
    <n v="0.8"/>
    <n v="21.42"/>
    <n v="25313"/>
    <n v="4552"/>
    <n v="1898"/>
    <m/>
    <m/>
    <n v="448"/>
    <n v="0"/>
    <n v="6898"/>
    <n v="538"/>
    <n v="4091"/>
    <n v="2658"/>
    <n v="78.584955450001544"/>
    <n v="14.13181832293316"/>
    <n v="5.8923970072335541"/>
    <n v="1.3908292198317345"/>
    <n v="0"/>
    <n v="21.415044549998445"/>
  </r>
  <r>
    <x v="2"/>
    <n v="0"/>
    <x v="0"/>
    <x v="13"/>
    <s v="014"/>
    <x v="13"/>
    <n v="26136"/>
    <n v="23159"/>
    <n v="21746"/>
    <n v="0.94"/>
    <n v="24.22"/>
    <n v="17550"/>
    <n v="3625"/>
    <n v="1650"/>
    <m/>
    <m/>
    <n v="334"/>
    <n v="0"/>
    <n v="5609"/>
    <n v="361"/>
    <n v="2531"/>
    <n v="1192"/>
    <n v="75.78047411373548"/>
    <n v="15.65266203203938"/>
    <n v="7.1246599594110283"/>
    <n v="1.4422038948141112"/>
    <n v="0"/>
    <n v="24.21952588626452"/>
  </r>
  <r>
    <x v="2"/>
    <n v="0"/>
    <x v="0"/>
    <x v="14"/>
    <s v="015"/>
    <x v="14"/>
    <n v="17220"/>
    <n v="15975"/>
    <n v="19121"/>
    <n v="1.2"/>
    <n v="29.25"/>
    <n v="11302"/>
    <n v="2922"/>
    <n v="1371"/>
    <m/>
    <m/>
    <n v="370"/>
    <n v="10"/>
    <n v="4673"/>
    <n v="82"/>
    <n v="635"/>
    <n v="0"/>
    <n v="70.748043818466357"/>
    <n v="18.291079812206572"/>
    <n v="8.5821596244131459"/>
    <n v="2.3161189358372454"/>
    <n v="6.2597809076682318E-2"/>
    <n v="29.251956181533643"/>
  </r>
  <r>
    <x v="2"/>
    <n v="0"/>
    <x v="0"/>
    <x v="15"/>
    <s v="016"/>
    <x v="15"/>
    <n v="7114"/>
    <n v="6823"/>
    <n v="8767"/>
    <n v="1.28"/>
    <n v="32.93"/>
    <n v="4576"/>
    <n v="1457"/>
    <n v="661"/>
    <m/>
    <m/>
    <n v="129"/>
    <n v="0"/>
    <n v="2247"/>
    <n v="128"/>
    <n v="972"/>
    <n v="276"/>
    <n v="67.067272460794371"/>
    <n v="21.354243001612193"/>
    <n v="9.6878206067712149"/>
    <n v="1.8906639308222191"/>
    <n v="0"/>
    <n v="32.932727539205629"/>
  </r>
  <r>
    <x v="2"/>
    <n v="0"/>
    <x v="0"/>
    <x v="16"/>
    <s v="017"/>
    <x v="16"/>
    <n v="6958"/>
    <n v="6608"/>
    <n v="9260"/>
    <n v="1.4"/>
    <n v="34.78"/>
    <n v="4310"/>
    <n v="1362"/>
    <n v="724"/>
    <m/>
    <m/>
    <n v="198"/>
    <n v="14"/>
    <n v="2298"/>
    <n v="35"/>
    <n v="781"/>
    <n v="97"/>
    <n v="65.223970944309926"/>
    <n v="20.611380145278453"/>
    <n v="10.956416464891042"/>
    <n v="2.9963680387409202"/>
    <n v="0.21186440677966101"/>
    <n v="34.776029055690074"/>
  </r>
  <r>
    <x v="2"/>
    <n v="0"/>
    <x v="0"/>
    <x v="17"/>
    <s v="018"/>
    <x v="17"/>
    <n v="7871"/>
    <n v="7385"/>
    <n v="7376"/>
    <n v="1"/>
    <n v="29.22"/>
    <n v="5227"/>
    <n v="1384"/>
    <n v="585"/>
    <m/>
    <m/>
    <n v="156"/>
    <n v="33"/>
    <n v="2158"/>
    <n v="17"/>
    <n v="685"/>
    <n v="357"/>
    <n v="70.778605280974944"/>
    <n v="18.740690589031821"/>
    <n v="7.9214624238320912"/>
    <n v="2.1123899796885581"/>
    <n v="0.44685172647257959"/>
    <n v="29.221394719025049"/>
  </r>
  <r>
    <x v="2"/>
    <n v="0"/>
    <x v="0"/>
    <x v="18"/>
    <s v="019"/>
    <x v="18"/>
    <n v="8088"/>
    <n v="6983"/>
    <n v="11248"/>
    <n v="1.61"/>
    <n v="38.159999999999997"/>
    <n v="4318"/>
    <n v="1513"/>
    <n v="845"/>
    <m/>
    <m/>
    <n v="255"/>
    <n v="52"/>
    <n v="2665"/>
    <n v="145"/>
    <n v="763"/>
    <n v="299"/>
    <n v="61.835887154518112"/>
    <n v="21.66690534154375"/>
    <n v="12.100816268079621"/>
    <n v="3.6517256193613061"/>
    <n v="0.74466561649720753"/>
    <n v="38.164112845481881"/>
  </r>
  <r>
    <x v="2"/>
    <n v="0"/>
    <x v="0"/>
    <x v="19"/>
    <s v="020"/>
    <x v="19"/>
    <n v="17701"/>
    <n v="15948"/>
    <n v="18595"/>
    <n v="1.17"/>
    <n v="28.87"/>
    <n v="11344"/>
    <n v="2885"/>
    <n v="1367"/>
    <m/>
    <m/>
    <n v="352"/>
    <n v="0"/>
    <n v="4604"/>
    <n v="187"/>
    <n v="1778"/>
    <n v="114"/>
    <n v="71.131176323049914"/>
    <n v="18.090042638575373"/>
    <n v="8.5716077251065954"/>
    <n v="2.2071733132681213"/>
    <n v="0"/>
    <n v="28.86882367695009"/>
  </r>
  <r>
    <x v="2"/>
    <n v="0"/>
    <x v="0"/>
    <x v="20"/>
    <s v="021"/>
    <x v="20"/>
    <n v="16197"/>
    <n v="14956"/>
    <n v="13428"/>
    <n v="0.9"/>
    <n v="24.08"/>
    <n v="11354"/>
    <n v="2366"/>
    <n v="995"/>
    <m/>
    <m/>
    <n v="241"/>
    <n v="0"/>
    <n v="3602"/>
    <n v="208"/>
    <n v="1607"/>
    <n v="77"/>
    <n v="75.91602032629045"/>
    <n v="15.819737897833647"/>
    <n v="6.6528483551751814"/>
    <n v="1.6113934207007221"/>
    <n v="0"/>
    <n v="24.08397967370955"/>
  </r>
  <r>
    <x v="2"/>
    <n v="0"/>
    <x v="0"/>
    <x v="21"/>
    <s v="022"/>
    <x v="21"/>
    <n v="23420"/>
    <n v="21801"/>
    <n v="19025"/>
    <n v="0.87"/>
    <n v="22.27"/>
    <n v="16945"/>
    <n v="3093"/>
    <n v="1418"/>
    <m/>
    <m/>
    <n v="345"/>
    <n v="0"/>
    <n v="4856"/>
    <n v="86"/>
    <n v="2665"/>
    <n v="791"/>
    <n v="77.725792394844277"/>
    <n v="14.187422595293794"/>
    <n v="6.5042887940920142"/>
    <n v="1.5824962157699189"/>
    <n v="0"/>
    <n v="22.274207605155727"/>
  </r>
  <r>
    <x v="2"/>
    <n v="0"/>
    <x v="0"/>
    <x v="22"/>
    <s v="023"/>
    <x v="22"/>
    <n v="41968"/>
    <n v="39447"/>
    <n v="31939"/>
    <n v="0.81"/>
    <n v="21.75"/>
    <n v="30868"/>
    <n v="5703"/>
    <n v="2282"/>
    <m/>
    <m/>
    <n v="594"/>
    <n v="0"/>
    <n v="8579"/>
    <n v="1488"/>
    <n v="6566"/>
    <n v="287"/>
    <n v="78.251831571475648"/>
    <n v="14.457373184272567"/>
    <n v="5.7849773113291247"/>
    <n v="1.5058179329226558"/>
    <n v="0"/>
    <n v="21.748168428524352"/>
  </r>
  <r>
    <x v="2"/>
    <n v="0"/>
    <x v="0"/>
    <x v="23"/>
    <s v="024"/>
    <x v="23"/>
    <n v="17985"/>
    <n v="16411"/>
    <n v="25105"/>
    <n v="1.53"/>
    <n v="35.54"/>
    <n v="10579"/>
    <n v="3377"/>
    <n v="1786"/>
    <m/>
    <m/>
    <n v="496"/>
    <n v="173"/>
    <n v="5832"/>
    <n v="279"/>
    <n v="2136"/>
    <n v="208"/>
    <n v="64.462860276643724"/>
    <n v="20.577661324721223"/>
    <n v="10.882944366583388"/>
    <n v="3.0223630491743343"/>
    <n v="1.0541709828773382"/>
    <n v="35.53713972335629"/>
  </r>
  <r>
    <x v="2"/>
    <n v="0"/>
    <x v="0"/>
    <x v="24"/>
    <s v="025"/>
    <x v="24"/>
    <n v="14541"/>
    <n v="12689"/>
    <n v="16825"/>
    <n v="1.33"/>
    <n v="32.130000000000003"/>
    <n v="8612"/>
    <n v="2483"/>
    <n v="1311"/>
    <m/>
    <m/>
    <n v="278"/>
    <n v="5"/>
    <n v="4077"/>
    <n v="21"/>
    <n v="1555"/>
    <n v="0"/>
    <n v="67.869808495547318"/>
    <n v="19.568129876270785"/>
    <n v="10.3317834344708"/>
    <n v="2.1908739853416344"/>
    <n v="3.9404208369453859E-2"/>
    <n v="32.130191504452675"/>
  </r>
  <r>
    <x v="2"/>
    <n v="0"/>
    <x v="0"/>
    <x v="25"/>
    <s v="026"/>
    <x v="25"/>
    <n v="11504"/>
    <n v="10315"/>
    <n v="12733"/>
    <n v="1.23"/>
    <n v="30.4"/>
    <n v="7179"/>
    <n v="1937"/>
    <n v="960"/>
    <m/>
    <m/>
    <n v="239"/>
    <n v="0"/>
    <n v="3136"/>
    <n v="279"/>
    <n v="1545"/>
    <n v="356"/>
    <n v="69.597673291323318"/>
    <n v="18.778477944740668"/>
    <n v="9.3068347067377601"/>
    <n v="2.3170140571982549"/>
    <n v="0"/>
    <n v="30.402326708676686"/>
  </r>
  <r>
    <x v="2"/>
    <n v="0"/>
    <x v="0"/>
    <x v="26"/>
    <s v="027"/>
    <x v="26"/>
    <n v="46451"/>
    <n v="36495"/>
    <n v="43056"/>
    <n v="1.18"/>
    <n v="30.07"/>
    <n v="25521"/>
    <n v="7032"/>
    <n v="3229"/>
    <m/>
    <m/>
    <n v="699"/>
    <n v="14"/>
    <n v="10974"/>
    <n v="1150"/>
    <n v="5042"/>
    <n v="1514"/>
    <n v="69.930127414714349"/>
    <n v="19.268392930538429"/>
    <n v="8.8477873681326198"/>
    <n v="1.9153308672420881"/>
    <n v="3.8361419372516789E-2"/>
    <n v="30.069872585285655"/>
  </r>
  <r>
    <x v="2"/>
    <n v="0"/>
    <x v="0"/>
    <x v="27"/>
    <s v="028"/>
    <x v="27"/>
    <n v="25818"/>
    <n v="23952"/>
    <n v="25712"/>
    <n v="1.07"/>
    <n v="27.02"/>
    <n v="17479"/>
    <n v="4118"/>
    <n v="1902"/>
    <m/>
    <m/>
    <n v="453"/>
    <n v="0"/>
    <n v="6473"/>
    <n v="329"/>
    <n v="3026"/>
    <n v="1088"/>
    <n v="72.975116900467611"/>
    <n v="17.192718770875086"/>
    <n v="7.9408817635270541"/>
    <n v="1.8912825651302607"/>
    <n v="0"/>
    <n v="27.024883099532399"/>
  </r>
  <r>
    <x v="2"/>
    <n v="0"/>
    <x v="0"/>
    <x v="28"/>
    <s v="029"/>
    <x v="28"/>
    <n v="10243"/>
    <n v="7695"/>
    <n v="9913"/>
    <n v="1.29"/>
    <n v="31.66"/>
    <n v="5259"/>
    <n v="1490"/>
    <n v="795"/>
    <m/>
    <m/>
    <n v="151"/>
    <n v="0"/>
    <n v="2436"/>
    <n v="110"/>
    <n v="955"/>
    <n v="187"/>
    <n v="68.3430799220273"/>
    <n v="19.3632228719948"/>
    <n v="10.331384015594541"/>
    <n v="1.9623131903833659"/>
    <n v="0"/>
    <n v="31.65692007797271"/>
  </r>
  <r>
    <x v="2"/>
    <n v="0"/>
    <x v="0"/>
    <x v="29"/>
    <s v="030"/>
    <x v="29"/>
    <n v="6053"/>
    <n v="5463"/>
    <n v="8978"/>
    <n v="1.64"/>
    <n v="37.200000000000003"/>
    <n v="3431"/>
    <n v="1150"/>
    <n v="718"/>
    <m/>
    <m/>
    <n v="164"/>
    <n v="0"/>
    <n v="2032"/>
    <n v="79"/>
    <n v="667"/>
    <n v="21"/>
    <n v="62.804319970712065"/>
    <n v="21.050704740984809"/>
    <n v="13.142961742632252"/>
    <n v="3.0020135456708767"/>
    <n v="0"/>
    <n v="37.195680029287935"/>
  </r>
  <r>
    <x v="2"/>
    <n v="0"/>
    <x v="0"/>
    <x v="30"/>
    <s v="031"/>
    <x v="30"/>
    <n v="5642"/>
    <n v="5345"/>
    <n v="6005"/>
    <n v="1.1200000000000001"/>
    <n v="28.36"/>
    <n v="3829"/>
    <n v="1001"/>
    <n v="415"/>
    <m/>
    <m/>
    <n v="100"/>
    <n v="0"/>
    <n v="1516"/>
    <n v="209"/>
    <n v="786"/>
    <n v="1293"/>
    <n v="71.63704396632366"/>
    <n v="18.727782974742752"/>
    <n v="7.7642656688493918"/>
    <n v="1.8709073900841908"/>
    <n v="0"/>
    <n v="28.362956033676333"/>
  </r>
  <r>
    <x v="2"/>
    <n v="0"/>
    <x v="0"/>
    <x v="31"/>
    <s v="032"/>
    <x v="31"/>
    <n v="6617"/>
    <n v="5997"/>
    <n v="6366"/>
    <n v="1.06"/>
    <n v="28.7"/>
    <n v="4276"/>
    <n v="1081"/>
    <n v="508"/>
    <m/>
    <m/>
    <n v="109"/>
    <n v="23"/>
    <n v="1721"/>
    <n v="46"/>
    <n v="716"/>
    <n v="180"/>
    <n v="71.302317825579451"/>
    <n v="18.025679506419877"/>
    <n v="8.4709021177255295"/>
    <n v="1.8175754543938636"/>
    <n v="0.38352509588127398"/>
    <n v="28.697682174420542"/>
  </r>
  <r>
    <x v="2"/>
    <n v="0"/>
    <x v="0"/>
    <x v="32"/>
    <s v="033"/>
    <x v="32"/>
    <n v="7581"/>
    <n v="6486"/>
    <n v="6650"/>
    <n v="1.03"/>
    <n v="29.45"/>
    <n v="4576"/>
    <n v="1213"/>
    <n v="496"/>
    <m/>
    <m/>
    <n v="158"/>
    <n v="43"/>
    <n v="1910"/>
    <n v="35"/>
    <n v="444"/>
    <n v="113"/>
    <n v="70.55195806352144"/>
    <n v="18.701819303114402"/>
    <n v="7.6472402096823933"/>
    <n v="2.4360160345359239"/>
    <n v="0.6629663891458526"/>
    <n v="29.448041936478571"/>
  </r>
  <r>
    <x v="2"/>
    <n v="0"/>
    <x v="0"/>
    <x v="33"/>
    <s v="034"/>
    <x v="33"/>
    <n v="9273"/>
    <n v="7641"/>
    <n v="7774"/>
    <n v="1.02"/>
    <n v="26.48"/>
    <n v="5618"/>
    <n v="1311"/>
    <n v="529"/>
    <m/>
    <m/>
    <n v="183"/>
    <n v="0"/>
    <n v="2023"/>
    <n v="115"/>
    <n v="646"/>
    <n v="110"/>
    <n v="73.524407800026168"/>
    <n v="17.157440125638004"/>
    <n v="6.9231775945556864"/>
    <n v="2.3949744797801333"/>
    <n v="0"/>
    <n v="26.475592199973825"/>
  </r>
  <r>
    <x v="2"/>
    <n v="0"/>
    <x v="0"/>
    <x v="34"/>
    <s v="035"/>
    <x v="34"/>
    <n v="11090"/>
    <n v="10222"/>
    <n v="11313"/>
    <n v="1.1100000000000001"/>
    <n v="28.59"/>
    <n v="7300"/>
    <n v="1886"/>
    <n v="859"/>
    <m/>
    <m/>
    <n v="173"/>
    <n v="4"/>
    <n v="2922"/>
    <n v="100"/>
    <n v="862"/>
    <n v="162"/>
    <n v="71.414595969477602"/>
    <n v="18.450401095675993"/>
    <n v="8.4034435531207201"/>
    <n v="1.6924280962629621"/>
    <n v="3.9131285462727448E-2"/>
    <n v="28.585404030522405"/>
  </r>
  <r>
    <x v="2"/>
    <n v="0"/>
    <x v="0"/>
    <x v="35"/>
    <s v="036"/>
    <x v="35"/>
    <n v="6965"/>
    <n v="6216"/>
    <n v="10709"/>
    <n v="1.72"/>
    <n v="39.880000000000003"/>
    <n v="3737"/>
    <n v="1422"/>
    <n v="837"/>
    <m/>
    <m/>
    <n v="219"/>
    <n v="1"/>
    <n v="2479"/>
    <n v="180"/>
    <n v="1376"/>
    <n v="493"/>
    <n v="60.119047619047613"/>
    <n v="22.876447876447877"/>
    <n v="13.465250965250966"/>
    <n v="3.5231660231660231"/>
    <n v="1.6087516087516088E-2"/>
    <n v="39.880952380952387"/>
  </r>
  <r>
    <x v="2"/>
    <n v="0"/>
    <x v="0"/>
    <x v="36"/>
    <s v="037"/>
    <x v="36"/>
    <n v="6119"/>
    <n v="5475"/>
    <n v="8249"/>
    <n v="1.51"/>
    <n v="35.78"/>
    <n v="3516"/>
    <n v="1192"/>
    <n v="568"/>
    <m/>
    <m/>
    <n v="177"/>
    <n v="22"/>
    <n v="1959"/>
    <n v="43"/>
    <n v="678"/>
    <n v="130"/>
    <n v="64.219178082191789"/>
    <n v="21.771689497716896"/>
    <n v="10.374429223744293"/>
    <n v="3.2328767123287672"/>
    <n v="0.40182648401826482"/>
    <n v="35.780821917808218"/>
  </r>
  <r>
    <x v="2"/>
    <n v="0"/>
    <x v="0"/>
    <x v="37"/>
    <s v="038"/>
    <x v="37"/>
    <n v="8121"/>
    <n v="6808"/>
    <n v="9976"/>
    <n v="1.47"/>
    <n v="29.66"/>
    <n v="4789"/>
    <n v="1183"/>
    <n v="619"/>
    <m/>
    <m/>
    <n v="217"/>
    <n v="0"/>
    <n v="2019"/>
    <n v="88"/>
    <n v="831"/>
    <n v="109"/>
    <n v="70.343713278495883"/>
    <n v="17.376615746180963"/>
    <n v="9.092244418331374"/>
    <n v="3.1874265569917744"/>
    <n v="0"/>
    <n v="29.656286721504109"/>
  </r>
  <r>
    <x v="2"/>
    <n v="0"/>
    <x v="0"/>
    <x v="38"/>
    <s v="039"/>
    <x v="38"/>
    <n v="3638"/>
    <n v="3013"/>
    <n v="4703"/>
    <n v="1.56"/>
    <n v="36.57"/>
    <n v="1911"/>
    <n v="644"/>
    <n v="354"/>
    <m/>
    <m/>
    <n v="100"/>
    <n v="4"/>
    <n v="1102"/>
    <n v="29"/>
    <n v="354"/>
    <n v="36"/>
    <n v="63.425157650182541"/>
    <n v="21.374045801526716"/>
    <n v="11.749087288416861"/>
    <n v="3.318951211417192"/>
    <n v="0.13275804845668771"/>
    <n v="36.574842349817459"/>
  </r>
  <r>
    <x v="2"/>
    <n v="0"/>
    <x v="0"/>
    <x v="39"/>
    <s v="040"/>
    <x v="39"/>
    <n v="24301"/>
    <n v="20857"/>
    <n v="25187"/>
    <n v="1.21"/>
    <n v="27.73"/>
    <n v="15073"/>
    <n v="3758"/>
    <n v="1610"/>
    <m/>
    <m/>
    <n v="416"/>
    <n v="0"/>
    <n v="5784"/>
    <n v="301"/>
    <n v="1867"/>
    <n v="353"/>
    <n v="72.268303207556215"/>
    <n v="18.017931629668695"/>
    <n v="7.7192309536366688"/>
    <n v="1.9945342091384186"/>
    <n v="0"/>
    <n v="27.731696792443785"/>
  </r>
  <r>
    <x v="2"/>
    <n v="0"/>
    <x v="0"/>
    <x v="40"/>
    <s v="041"/>
    <x v="40"/>
    <n v="8740"/>
    <n v="8053"/>
    <n v="17121"/>
    <n v="2.13"/>
    <n v="44.82"/>
    <n v="4444"/>
    <n v="1965"/>
    <n v="1285"/>
    <m/>
    <m/>
    <n v="359"/>
    <n v="0"/>
    <n v="3609"/>
    <n v="50"/>
    <n v="1419"/>
    <n v="184"/>
    <n v="55.18440332795231"/>
    <n v="24.400844405811497"/>
    <n v="15.956786290823297"/>
    <n v="4.4579659754128897"/>
    <n v="0"/>
    <n v="44.81559667204769"/>
  </r>
  <r>
    <x v="2"/>
    <n v="0"/>
    <x v="0"/>
    <x v="41"/>
    <s v="042"/>
    <x v="41"/>
    <n v="7735"/>
    <n v="6997"/>
    <n v="14712"/>
    <n v="2.1"/>
    <n v="47.09"/>
    <n v="3702"/>
    <n v="1846"/>
    <n v="1135"/>
    <m/>
    <m/>
    <n v="314"/>
    <n v="0"/>
    <n v="3295"/>
    <n v="75"/>
    <n v="633"/>
    <n v="116"/>
    <n v="52.908389309704162"/>
    <n v="26.382735458053453"/>
    <n v="16.221237673288552"/>
    <n v="4.4876375589538373"/>
    <n v="0"/>
    <n v="47.091610690295845"/>
  </r>
  <r>
    <x v="2"/>
    <n v="0"/>
    <x v="0"/>
    <x v="42"/>
    <s v="043"/>
    <x v="42"/>
    <n v="10374"/>
    <n v="9758"/>
    <n v="17546"/>
    <n v="1.8"/>
    <n v="41.88"/>
    <n v="5671"/>
    <n v="2417"/>
    <n v="1284"/>
    <m/>
    <m/>
    <n v="318"/>
    <n v="68"/>
    <n v="4087"/>
    <n v="123"/>
    <n v="1003"/>
    <n v="170"/>
    <n v="58.116417298626764"/>
    <n v="24.769419963107193"/>
    <n v="13.158434105349457"/>
    <n v="3.2588645214183232"/>
    <n v="0.69686411149825789"/>
    <n v="41.883582701373236"/>
  </r>
  <r>
    <x v="2"/>
    <n v="0"/>
    <x v="0"/>
    <x v="43"/>
    <s v="044"/>
    <x v="43"/>
    <n v="6282"/>
    <n v="5243"/>
    <n v="11965"/>
    <n v="2.2799999999999998"/>
    <n v="45.7"/>
    <n v="2847"/>
    <n v="1322"/>
    <n v="842"/>
    <m/>
    <m/>
    <n v="232"/>
    <n v="0"/>
    <n v="2396"/>
    <n v="64"/>
    <n v="473"/>
    <n v="18"/>
    <n v="54.300972725538813"/>
    <n v="25.214571810032428"/>
    <n v="16.05950791531566"/>
    <n v="4.4249475491131038"/>
    <n v="0"/>
    <n v="45.699027274461187"/>
  </r>
  <r>
    <x v="2"/>
    <n v="0"/>
    <x v="0"/>
    <x v="44"/>
    <s v="045"/>
    <x v="44"/>
    <n v="7960"/>
    <n v="6710"/>
    <n v="14910"/>
    <n v="2.2200000000000002"/>
    <n v="46.83"/>
    <n v="3568"/>
    <n v="1685"/>
    <n v="1166"/>
    <m/>
    <m/>
    <n v="285"/>
    <n v="6"/>
    <n v="3142"/>
    <n v="57"/>
    <n v="467"/>
    <n v="54"/>
    <n v="53.174366616989566"/>
    <n v="25.11177347242921"/>
    <n v="17.377049180327869"/>
    <n v="4.247391952309985"/>
    <n v="8.9418777943368111E-2"/>
    <n v="46.825633383010434"/>
  </r>
  <r>
    <x v="2"/>
    <n v="0"/>
    <x v="0"/>
    <x v="45"/>
    <s v="046"/>
    <x v="45"/>
    <n v="10786"/>
    <n v="9497"/>
    <n v="19078"/>
    <n v="2.0099999999999998"/>
    <n v="44.14"/>
    <n v="5305"/>
    <n v="2185"/>
    <n v="1652"/>
    <m/>
    <m/>
    <n v="355"/>
    <n v="0"/>
    <n v="4192"/>
    <n v="16"/>
    <n v="628"/>
    <n v="68"/>
    <n v="55.859745182689267"/>
    <n v="23.007265452248081"/>
    <n v="17.394966831631042"/>
    <n v="3.73802253343161"/>
    <n v="0"/>
    <n v="44.140254817310733"/>
  </r>
  <r>
    <x v="2"/>
    <n v="0"/>
    <x v="0"/>
    <x v="46"/>
    <s v="047"/>
    <x v="46"/>
    <n v="16979"/>
    <n v="13111"/>
    <n v="29230"/>
    <n v="2.23"/>
    <n v="48.59"/>
    <n v="6740"/>
    <n v="3501"/>
    <n v="2382"/>
    <m/>
    <m/>
    <n v="486"/>
    <n v="2"/>
    <n v="6371"/>
    <n v="272"/>
    <n v="1084"/>
    <n v="255"/>
    <n v="51.407215315384022"/>
    <n v="26.702768667531078"/>
    <n v="18.167950575852338"/>
    <n v="3.7068110746701244"/>
    <n v="1.5254366562428496E-2"/>
    <n v="48.592784684615971"/>
  </r>
  <r>
    <x v="2"/>
    <n v="0"/>
    <x v="0"/>
    <x v="47"/>
    <m/>
    <x v="47"/>
    <n v="753569"/>
    <n v="669033"/>
    <n v="916055"/>
    <n v="1.37"/>
    <n v="32.159999999999997"/>
    <n v="453878"/>
    <n v="128704"/>
    <n v="68970"/>
    <m/>
    <m/>
    <n v="16413"/>
    <n v="1068"/>
    <n v="215155"/>
    <n v="10133"/>
    <n v="78004"/>
    <n v="23127"/>
    <n v="67.840898729958013"/>
    <n v="19.237317142801626"/>
    <n v="10.308908529175691"/>
    <n v="2.4532422167516401"/>
    <n v="0.1596333813130294"/>
    <n v="32.159101270041987"/>
  </r>
  <r>
    <x v="2"/>
    <n v="1"/>
    <x v="1"/>
    <x v="47"/>
    <m/>
    <x v="48"/>
    <n v="1186499"/>
    <n v="1039357"/>
    <n v="1289095"/>
    <n v="1.24"/>
    <n v="29.84"/>
    <n v="729248"/>
    <n v="189473"/>
    <n v="96680"/>
    <m/>
    <m/>
    <n v="22853"/>
    <n v="1103"/>
    <n v="310109"/>
    <n v="20203"/>
    <n v="134522"/>
    <n v="45939"/>
    <n v="70.163379858893521"/>
    <n v="18.229828634434558"/>
    <n v="9.3019049277582191"/>
    <n v="2.1987632738318017"/>
    <n v="0.10612330508189198"/>
    <n v="29.836620141106472"/>
  </r>
  <r>
    <x v="2"/>
    <n v="2"/>
    <x v="2"/>
    <x v="0"/>
    <s v="048"/>
    <x v="49"/>
    <n v="15181"/>
    <n v="12971"/>
    <n v="13868"/>
    <n v="1.07"/>
    <n v="25.46"/>
    <n v="9668"/>
    <n v="2067"/>
    <n v="984"/>
    <m/>
    <m/>
    <n v="252"/>
    <n v="0"/>
    <n v="3303"/>
    <n v="146"/>
    <n v="1989"/>
    <n v="475"/>
    <n v="74.535502274304221"/>
    <n v="15.935548531339142"/>
    <n v="7.5861537275460647"/>
    <n v="1.9427954668105774"/>
    <n v="0"/>
    <n v="25.464497725695782"/>
  </r>
  <r>
    <x v="2"/>
    <n v="2"/>
    <x v="2"/>
    <x v="3"/>
    <s v="049"/>
    <x v="50"/>
    <n v="9869"/>
    <n v="8388"/>
    <n v="14423"/>
    <n v="1.72"/>
    <n v="38.590000000000003"/>
    <n v="5151"/>
    <n v="1846"/>
    <n v="1130"/>
    <m/>
    <m/>
    <n v="261"/>
    <n v="0"/>
    <n v="3237"/>
    <n v="45"/>
    <n v="1002"/>
    <n v="739"/>
    <n v="61.40915593705293"/>
    <n v="22.00762994754411"/>
    <n v="13.471626132570339"/>
    <n v="3.1115879828326181"/>
    <n v="0"/>
    <n v="38.590844062947063"/>
  </r>
  <r>
    <x v="2"/>
    <n v="2"/>
    <x v="2"/>
    <x v="10"/>
    <s v="050"/>
    <x v="93"/>
    <n v="10636"/>
    <n v="7736"/>
    <n v="8714"/>
    <n v="1.1299999999999999"/>
    <n v="26.67"/>
    <n v="5673"/>
    <n v="1280"/>
    <n v="624"/>
    <m/>
    <m/>
    <n v="159"/>
    <n v="0"/>
    <n v="2063"/>
    <n v="237"/>
    <n v="1164"/>
    <n v="375"/>
    <n v="73.332471561530511"/>
    <n v="16.546018614270942"/>
    <n v="8.0661840744570839"/>
    <n v="2.0553257497414683"/>
    <n v="0"/>
    <n v="26.667528438469496"/>
  </r>
  <r>
    <x v="2"/>
    <n v="2"/>
    <x v="2"/>
    <x v="11"/>
    <s v="051"/>
    <x v="51"/>
    <n v="8999"/>
    <n v="7915"/>
    <n v="9921"/>
    <n v="1.25"/>
    <n v="31.5"/>
    <n v="5422"/>
    <n v="1574"/>
    <n v="758"/>
    <m/>
    <m/>
    <n v="161"/>
    <n v="0"/>
    <n v="2493"/>
    <n v="81"/>
    <n v="1018"/>
    <n v="593"/>
    <n v="68.502842703727097"/>
    <n v="19.886291850915981"/>
    <n v="9.5767530006317116"/>
    <n v="2.0341124447252055"/>
    <n v="0"/>
    <n v="31.497157296272899"/>
  </r>
  <r>
    <x v="2"/>
    <n v="2"/>
    <x v="2"/>
    <x v="13"/>
    <s v="052"/>
    <x v="52"/>
    <n v="33700"/>
    <n v="31514"/>
    <n v="23682"/>
    <n v="0.75"/>
    <n v="21.14"/>
    <n v="24851"/>
    <n v="4460"/>
    <n v="1725"/>
    <m/>
    <m/>
    <n v="478"/>
    <n v="0"/>
    <n v="6663"/>
    <n v="1333"/>
    <n v="5844"/>
    <n v="2479"/>
    <n v="78.857015929428186"/>
    <n v="14.152440185314463"/>
    <n v="5.4737576949927016"/>
    <n v="1.5167861902646442"/>
    <n v="0"/>
    <n v="21.14298407057181"/>
  </r>
  <r>
    <x v="2"/>
    <n v="2"/>
    <x v="2"/>
    <x v="13"/>
    <s v="053"/>
    <x v="53"/>
    <n v="12885"/>
    <n v="11678"/>
    <n v="6272"/>
    <n v="0.54"/>
    <n v="15.38"/>
    <n v="9882"/>
    <n v="1254"/>
    <n v="445"/>
    <m/>
    <m/>
    <n v="97"/>
    <n v="0"/>
    <n v="1796"/>
    <n v="65"/>
    <n v="1721"/>
    <n v="685"/>
    <n v="84.620654221613293"/>
    <n v="10.73814009248159"/>
    <n v="3.810584004110293"/>
    <n v="0.83062168179482787"/>
    <n v="0"/>
    <n v="15.37934577838671"/>
  </r>
  <r>
    <x v="2"/>
    <n v="2"/>
    <x v="2"/>
    <x v="21"/>
    <s v="054"/>
    <x v="72"/>
    <n v="6264"/>
    <n v="5684"/>
    <n v="5152"/>
    <n v="0.91"/>
    <n v="23.15"/>
    <n v="4368"/>
    <n v="842"/>
    <n v="392"/>
    <m/>
    <m/>
    <n v="82"/>
    <n v="0"/>
    <n v="1316"/>
    <n v="90"/>
    <n v="909"/>
    <n v="372"/>
    <n v="76.847290640394078"/>
    <n v="14.81351161154117"/>
    <n v="6.8965517241379306"/>
    <n v="1.4426460239268122"/>
    <n v="0"/>
    <n v="23.152709359605911"/>
  </r>
  <r>
    <x v="2"/>
    <n v="2"/>
    <x v="2"/>
    <x v="22"/>
    <s v="055"/>
    <x v="54"/>
    <n v="20173"/>
    <n v="18019"/>
    <n v="11974"/>
    <n v="0.66"/>
    <n v="17.559999999999999"/>
    <n v="14855"/>
    <n v="2142"/>
    <n v="836"/>
    <m/>
    <m/>
    <n v="186"/>
    <n v="0"/>
    <n v="3164"/>
    <n v="128"/>
    <n v="3276"/>
    <n v="1425"/>
    <n v="82.440756978744659"/>
    <n v="11.887452133858705"/>
    <n v="4.6395471446806145"/>
    <n v="1.0322437427160218"/>
    <n v="0"/>
    <n v="17.559243021255341"/>
  </r>
  <r>
    <x v="2"/>
    <n v="2"/>
    <x v="2"/>
    <x v="25"/>
    <s v="056"/>
    <x v="55"/>
    <n v="12062"/>
    <n v="10733"/>
    <n v="9240"/>
    <n v="0.86"/>
    <n v="22.88"/>
    <n v="8277"/>
    <n v="1637"/>
    <n v="710"/>
    <m/>
    <m/>
    <n v="109"/>
    <n v="0"/>
    <n v="2456"/>
    <n v="586"/>
    <n v="2041"/>
    <n v="837"/>
    <n v="77.11730177955836"/>
    <n v="15.252026460449084"/>
    <n v="6.6151122705674092"/>
    <n v="1.0155594894251374"/>
    <n v="0"/>
    <n v="22.882698220441629"/>
  </r>
  <r>
    <x v="2"/>
    <n v="2"/>
    <x v="2"/>
    <x v="26"/>
    <s v="057"/>
    <x v="56"/>
    <n v="22565"/>
    <n v="17754"/>
    <n v="15338"/>
    <n v="0.86"/>
    <n v="27.77"/>
    <n v="12824"/>
    <n v="3169"/>
    <n v="1461"/>
    <m/>
    <m/>
    <n v="300"/>
    <n v="0"/>
    <n v="4930"/>
    <n v="521"/>
    <n v="2618"/>
    <n v="919"/>
    <n v="72.23160977807818"/>
    <n v="17.849498704517291"/>
    <n v="8.229131463332207"/>
    <n v="1.6897600540723219"/>
    <n v="0"/>
    <n v="27.76839022192182"/>
  </r>
  <r>
    <x v="2"/>
    <n v="2"/>
    <x v="2"/>
    <x v="27"/>
    <s v="058"/>
    <x v="57"/>
    <n v="9476"/>
    <n v="9419"/>
    <n v="8106"/>
    <n v="0.86"/>
    <n v="22.26"/>
    <n v="7322"/>
    <n v="1369"/>
    <n v="595"/>
    <m/>
    <m/>
    <n v="133"/>
    <n v="0"/>
    <n v="2097"/>
    <n v="312"/>
    <n v="1989"/>
    <n v="827"/>
    <n v="77.736490073256178"/>
    <n v="14.534451640301519"/>
    <n v="6.3170187918038012"/>
    <n v="1.4120394946384967"/>
    <n v="0"/>
    <n v="22.263509926743815"/>
  </r>
  <r>
    <x v="2"/>
    <n v="2"/>
    <x v="2"/>
    <x v="33"/>
    <s v="059"/>
    <x v="58"/>
    <n v="11838"/>
    <n v="9030"/>
    <n v="8043"/>
    <n v="0.89"/>
    <n v="24.8"/>
    <n v="6791"/>
    <n v="1509"/>
    <n v="584"/>
    <m/>
    <m/>
    <n v="146"/>
    <n v="0"/>
    <n v="2239"/>
    <n v="49"/>
    <n v="1080"/>
    <n v="54"/>
    <n v="75.204872646733108"/>
    <n v="16.710963455149503"/>
    <n v="6.4673311184939086"/>
    <n v="1.6168327796234772"/>
    <n v="0"/>
    <n v="24.795127353266889"/>
  </r>
  <r>
    <x v="2"/>
    <n v="2"/>
    <x v="2"/>
    <x v="39"/>
    <s v="060"/>
    <x v="59"/>
    <n v="8954"/>
    <n v="4905"/>
    <n v="7576"/>
    <n v="1.54"/>
    <n v="37.369999999999997"/>
    <n v="3072"/>
    <n v="1163"/>
    <n v="534"/>
    <m/>
    <m/>
    <n v="136"/>
    <n v="0"/>
    <n v="1833"/>
    <n v="149"/>
    <n v="726"/>
    <n v="109"/>
    <n v="62.629969418960243"/>
    <n v="23.710499490316003"/>
    <n v="10.886850152905199"/>
    <n v="2.7726809378185524"/>
    <n v="0"/>
    <n v="37.370030581039757"/>
  </r>
  <r>
    <x v="2"/>
    <n v="2"/>
    <x v="2"/>
    <x v="39"/>
    <s v="061"/>
    <x v="60"/>
    <n v="13134"/>
    <n v="11992"/>
    <n v="12125"/>
    <n v="1.01"/>
    <n v="27.68"/>
    <n v="8673"/>
    <n v="2308"/>
    <n v="850"/>
    <m/>
    <m/>
    <n v="151"/>
    <n v="10"/>
    <n v="3319"/>
    <n v="261"/>
    <n v="1467"/>
    <n v="686"/>
    <n v="72.323215476984657"/>
    <n v="19.246164109406273"/>
    <n v="7.0880587058038698"/>
    <n v="1.2591727818545697"/>
    <n v="8.3388925950633755E-2"/>
    <n v="27.676784523015343"/>
  </r>
  <r>
    <x v="2"/>
    <n v="2"/>
    <x v="2"/>
    <x v="0"/>
    <s v="062"/>
    <x v="61"/>
    <n v="2953"/>
    <n v="2571"/>
    <n v="3901"/>
    <n v="1.52"/>
    <n v="33.409999999999997"/>
    <n v="1712"/>
    <n v="529"/>
    <n v="273"/>
    <m/>
    <m/>
    <n v="57"/>
    <n v="0"/>
    <n v="859"/>
    <n v="58"/>
    <n v="278"/>
    <n v="2"/>
    <n v="66.588875923765073"/>
    <n v="20.575651497471799"/>
    <n v="10.618436406067678"/>
    <n v="2.2170361726954493"/>
    <n v="0"/>
    <n v="33.411124076234927"/>
  </r>
  <r>
    <x v="2"/>
    <n v="2"/>
    <x v="2"/>
    <x v="0"/>
    <s v="063"/>
    <x v="92"/>
    <n v="1906"/>
    <n v="1611"/>
    <n v="2687"/>
    <n v="1.67"/>
    <n v="33.89"/>
    <n v="1065"/>
    <n v="286"/>
    <n v="211"/>
    <m/>
    <m/>
    <n v="49"/>
    <n v="0"/>
    <n v="546"/>
    <n v="8"/>
    <n v="177"/>
    <n v="113"/>
    <n v="66.108007448789579"/>
    <n v="17.752948479205465"/>
    <n v="13.097454996896337"/>
    <n v="3.0415890751086283"/>
    <n v="0"/>
    <n v="33.891992551210429"/>
  </r>
  <r>
    <x v="2"/>
    <n v="2"/>
    <x v="2"/>
    <x v="4"/>
    <s v="064"/>
    <x v="62"/>
    <n v="2779"/>
    <n v="2553"/>
    <n v="5389"/>
    <n v="2.11"/>
    <n v="42.03"/>
    <n v="1480"/>
    <n v="602"/>
    <n v="372"/>
    <m/>
    <m/>
    <n v="99"/>
    <n v="0"/>
    <n v="1073"/>
    <n v="29"/>
    <n v="259"/>
    <n v="52"/>
    <n v="57.971014492753625"/>
    <n v="23.580101840971405"/>
    <n v="14.571092831962398"/>
    <n v="3.8777908343125738"/>
    <n v="0"/>
    <n v="42.028985507246375"/>
  </r>
  <r>
    <x v="2"/>
    <n v="2"/>
    <x v="2"/>
    <x v="6"/>
    <s v="065"/>
    <x v="63"/>
    <n v="3444"/>
    <n v="3121"/>
    <n v="5570"/>
    <n v="1.78"/>
    <n v="38.03"/>
    <n v="1934"/>
    <n v="657"/>
    <n v="405"/>
    <m/>
    <m/>
    <n v="125"/>
    <n v="0"/>
    <n v="1187"/>
    <n v="230"/>
    <n v="600"/>
    <n v="166"/>
    <n v="61.967318167254085"/>
    <n v="21.050945209868633"/>
    <n v="12.976610060877924"/>
    <n v="4.0051265619993597"/>
    <n v="0"/>
    <n v="38.032681832745915"/>
  </r>
  <r>
    <x v="2"/>
    <n v="2"/>
    <x v="2"/>
    <x v="6"/>
    <s v="066"/>
    <x v="64"/>
    <n v="3292"/>
    <n v="2942"/>
    <n v="5534"/>
    <n v="1.88"/>
    <n v="40.479999999999997"/>
    <n v="1751"/>
    <n v="683"/>
    <n v="366"/>
    <m/>
    <m/>
    <n v="139"/>
    <n v="3"/>
    <n v="1191"/>
    <n v="15"/>
    <n v="304"/>
    <n v="38"/>
    <n v="59.517335146159077"/>
    <n v="23.215499660095173"/>
    <n v="12.440516655336506"/>
    <n v="4.7246770904146844"/>
    <n v="0.10197144799456152"/>
    <n v="40.48266485384093"/>
  </r>
  <r>
    <x v="2"/>
    <n v="2"/>
    <x v="2"/>
    <x v="8"/>
    <s v="067"/>
    <x v="65"/>
    <n v="4800"/>
    <n v="4232"/>
    <n v="5066"/>
    <n v="1.2"/>
    <n v="27.29"/>
    <n v="3077"/>
    <n v="714"/>
    <n v="339"/>
    <m/>
    <m/>
    <n v="100"/>
    <n v="2"/>
    <n v="1155"/>
    <n v="156"/>
    <n v="668"/>
    <n v="535"/>
    <n v="72.707939508506612"/>
    <n v="16.871455576559548"/>
    <n v="8.0103969754253317"/>
    <n v="2.3629489603024574"/>
    <n v="4.725897920604915E-2"/>
    <n v="27.292060491493388"/>
  </r>
  <r>
    <x v="2"/>
    <n v="2"/>
    <x v="2"/>
    <x v="10"/>
    <s v="068"/>
    <x v="172"/>
    <n v="2951"/>
    <n v="2618"/>
    <n v="2879"/>
    <n v="1.1000000000000001"/>
    <n v="23.19"/>
    <n v="2011"/>
    <n v="416"/>
    <n v="168"/>
    <m/>
    <m/>
    <n v="23"/>
    <n v="0"/>
    <n v="607"/>
    <n v="49"/>
    <n v="227"/>
    <n v="94"/>
    <n v="76.814362108479756"/>
    <n v="15.889992360580596"/>
    <n v="6.4171122994652414"/>
    <n v="0.87853323147440798"/>
    <n v="0"/>
    <n v="23.185637891520244"/>
  </r>
  <r>
    <x v="2"/>
    <n v="2"/>
    <x v="2"/>
    <x v="11"/>
    <s v="069"/>
    <x v="173"/>
    <n v="5564"/>
    <n v="4600"/>
    <n v="3641"/>
    <n v="0.79"/>
    <n v="21.63"/>
    <n v="3605"/>
    <n v="684"/>
    <n v="252"/>
    <m/>
    <m/>
    <n v="59"/>
    <n v="0"/>
    <n v="995"/>
    <n v="127"/>
    <n v="349"/>
    <n v="167"/>
    <n v="78.369565217391298"/>
    <n v="14.869565217391303"/>
    <n v="5.4782608695652169"/>
    <n v="1.2826086956521738"/>
    <n v="0"/>
    <n v="21.630434782608695"/>
  </r>
  <r>
    <x v="2"/>
    <n v="2"/>
    <x v="2"/>
    <x v="13"/>
    <s v="070"/>
    <x v="66"/>
    <n v="3813"/>
    <n v="3549"/>
    <n v="5368"/>
    <n v="1.51"/>
    <n v="33.78"/>
    <n v="2350"/>
    <n v="673"/>
    <n v="395"/>
    <m/>
    <m/>
    <n v="131"/>
    <n v="0"/>
    <n v="1199"/>
    <n v="320"/>
    <n v="1022"/>
    <n v="368"/>
    <n v="66.215835446604672"/>
    <n v="18.963088193857423"/>
    <n v="11.129895745280361"/>
    <n v="3.6911806142575374"/>
    <n v="0"/>
    <n v="33.784164553395321"/>
  </r>
  <r>
    <x v="2"/>
    <n v="2"/>
    <x v="2"/>
    <x v="13"/>
    <s v="071"/>
    <x v="94"/>
    <n v="6177"/>
    <n v="5351"/>
    <n v="6212"/>
    <n v="1.1599999999999999"/>
    <n v="27.58"/>
    <n v="3875"/>
    <n v="958"/>
    <n v="447"/>
    <m/>
    <m/>
    <n v="69"/>
    <n v="2"/>
    <n v="1476"/>
    <n v="15"/>
    <n v="598"/>
    <n v="0"/>
    <n v="72.41637077181835"/>
    <n v="17.9031956643618"/>
    <n v="8.3535787703233044"/>
    <n v="1.289478602130443"/>
    <n v="3.7376191366099792E-2"/>
    <n v="27.58362922818165"/>
  </r>
  <r>
    <x v="2"/>
    <n v="2"/>
    <x v="2"/>
    <x v="14"/>
    <s v="072"/>
    <x v="67"/>
    <n v="4568"/>
    <n v="4251"/>
    <n v="3742"/>
    <n v="0.88"/>
    <n v="23.76"/>
    <n v="3241"/>
    <n v="653"/>
    <n v="286"/>
    <m/>
    <m/>
    <n v="71"/>
    <n v="0"/>
    <n v="1010"/>
    <n v="20"/>
    <n v="240"/>
    <n v="154"/>
    <n v="76.240884497765222"/>
    <n v="15.361091507880499"/>
    <n v="6.7278287461773694"/>
    <n v="1.6701952481768996"/>
    <n v="0"/>
    <n v="23.759115502234767"/>
  </r>
  <r>
    <x v="2"/>
    <n v="2"/>
    <x v="2"/>
    <x v="15"/>
    <s v="073"/>
    <x v="68"/>
    <n v="3078"/>
    <n v="2761"/>
    <n v="4031"/>
    <n v="1.46"/>
    <n v="35.49"/>
    <n v="1781"/>
    <n v="647"/>
    <n v="282"/>
    <m/>
    <m/>
    <n v="51"/>
    <n v="0"/>
    <n v="980"/>
    <n v="58"/>
    <n v="401"/>
    <n v="197"/>
    <n v="64.505613908004349"/>
    <n v="23.433538572980801"/>
    <n v="10.213690691778341"/>
    <n v="1.8471568272365086"/>
    <n v="0"/>
    <n v="35.494386091995658"/>
  </r>
  <r>
    <x v="2"/>
    <n v="2"/>
    <x v="2"/>
    <x v="16"/>
    <s v="074"/>
    <x v="69"/>
    <n v="4492"/>
    <n v="4206"/>
    <n v="3327"/>
    <n v="0.79"/>
    <n v="20.92"/>
    <n v="3326"/>
    <n v="595"/>
    <n v="239"/>
    <m/>
    <m/>
    <n v="46"/>
    <n v="0"/>
    <n v="880"/>
    <n v="157"/>
    <n v="518"/>
    <n v="502"/>
    <n v="79.077508321445549"/>
    <n v="14.146457441749883"/>
    <n v="5.6823585354255819"/>
    <n v="1.0936757013789824"/>
    <n v="0"/>
    <n v="20.922491678554447"/>
  </r>
  <r>
    <x v="2"/>
    <n v="2"/>
    <x v="2"/>
    <x v="19"/>
    <s v="075"/>
    <x v="70"/>
    <n v="3745"/>
    <n v="3423"/>
    <n v="3608"/>
    <n v="1.05"/>
    <n v="27.17"/>
    <n v="2493"/>
    <n v="628"/>
    <n v="255"/>
    <m/>
    <m/>
    <n v="47"/>
    <n v="0"/>
    <n v="930"/>
    <n v="27"/>
    <n v="487"/>
    <n v="2"/>
    <n v="72.830850131463635"/>
    <n v="18.346479696172949"/>
    <n v="7.449605609114812"/>
    <n v="1.3730645632486125"/>
    <n v="0"/>
    <n v="27.169149868536373"/>
  </r>
  <r>
    <x v="2"/>
    <n v="2"/>
    <x v="2"/>
    <x v="20"/>
    <s v="076"/>
    <x v="71"/>
    <n v="3829"/>
    <n v="3419"/>
    <n v="2110"/>
    <n v="0.62"/>
    <n v="18.57"/>
    <n v="2784"/>
    <n v="464"/>
    <n v="143"/>
    <m/>
    <m/>
    <n v="28"/>
    <n v="0"/>
    <n v="635"/>
    <n v="1"/>
    <n v="559"/>
    <n v="106"/>
    <n v="81.427317929219072"/>
    <n v="13.571219654869845"/>
    <n v="4.1825095057034218"/>
    <n v="0.81895291020766314"/>
    <n v="0"/>
    <n v="18.572682070780928"/>
  </r>
  <r>
    <x v="2"/>
    <n v="2"/>
    <x v="2"/>
    <x v="21"/>
    <s v="077"/>
    <x v="73"/>
    <n v="6292"/>
    <n v="3792"/>
    <n v="2581"/>
    <n v="0.68"/>
    <n v="20.2"/>
    <n v="3026"/>
    <n v="519"/>
    <n v="220"/>
    <m/>
    <m/>
    <n v="27"/>
    <n v="0"/>
    <n v="766"/>
    <n v="59"/>
    <n v="634"/>
    <n v="380"/>
    <n v="79.799578059071735"/>
    <n v="13.686708860759495"/>
    <n v="5.8016877637130797"/>
    <n v="0.71202531645569622"/>
    <n v="0"/>
    <n v="20.200421940928269"/>
  </r>
  <r>
    <x v="2"/>
    <n v="2"/>
    <x v="2"/>
    <x v="22"/>
    <s v="078"/>
    <x v="74"/>
    <n v="4040"/>
    <n v="3692"/>
    <n v="4195"/>
    <n v="1.1399999999999999"/>
    <n v="28.55"/>
    <n v="2638"/>
    <n v="690"/>
    <n v="302"/>
    <m/>
    <m/>
    <n v="59"/>
    <n v="3"/>
    <n v="1054"/>
    <n v="72"/>
    <n v="482"/>
    <n v="161"/>
    <n v="71.45178764897075"/>
    <n v="18.689057421451789"/>
    <n v="8.1798483206933899"/>
    <n v="1.5980498374864573"/>
    <n v="8.1256771397616473E-2"/>
    <n v="28.54821235102925"/>
  </r>
  <r>
    <x v="2"/>
    <n v="2"/>
    <x v="2"/>
    <x v="22"/>
    <s v="079"/>
    <x v="75"/>
    <n v="4037"/>
    <n v="3612"/>
    <n v="2976"/>
    <n v="0.82"/>
    <n v="21.18"/>
    <n v="2847"/>
    <n v="497"/>
    <n v="212"/>
    <m/>
    <m/>
    <n v="56"/>
    <n v="0"/>
    <n v="765"/>
    <n v="123"/>
    <n v="591"/>
    <n v="199"/>
    <n v="78.820598006644516"/>
    <n v="13.75968992248062"/>
    <n v="5.8693244739756363"/>
    <n v="1.5503875968992249"/>
    <n v="0"/>
    <n v="21.17940199335548"/>
  </r>
  <r>
    <x v="2"/>
    <n v="2"/>
    <x v="2"/>
    <x v="22"/>
    <s v="080"/>
    <x v="174"/>
    <n v="3820"/>
    <n v="3592"/>
    <n v="4045"/>
    <n v="1.1299999999999999"/>
    <n v="27.37"/>
    <n v="2609"/>
    <n v="642"/>
    <n v="273"/>
    <m/>
    <m/>
    <n v="68"/>
    <n v="0"/>
    <n v="983"/>
    <n v="49"/>
    <n v="545"/>
    <n v="22"/>
    <n v="72.633630289532292"/>
    <n v="17.873051224944319"/>
    <n v="7.6002227171492205"/>
    <n v="1.8930957683741649"/>
    <n v="0"/>
    <n v="27.366369710467708"/>
  </r>
  <r>
    <x v="2"/>
    <n v="2"/>
    <x v="2"/>
    <x v="26"/>
    <s v="081"/>
    <x v="76"/>
    <n v="7956"/>
    <n v="6861"/>
    <n v="9549"/>
    <n v="1.39"/>
    <n v="32.49"/>
    <n v="4632"/>
    <n v="1358"/>
    <n v="678"/>
    <m/>
    <m/>
    <n v="193"/>
    <n v="0"/>
    <n v="2229"/>
    <n v="37"/>
    <n v="839"/>
    <n v="61"/>
    <n v="67.512024486226494"/>
    <n v="19.79303308555604"/>
    <n v="9.8819414079580241"/>
    <n v="2.8130010202594371"/>
    <n v="0"/>
    <n v="32.487975513773506"/>
  </r>
  <r>
    <x v="2"/>
    <n v="2"/>
    <x v="2"/>
    <x v="26"/>
    <s v="082"/>
    <x v="175"/>
    <n v="3316"/>
    <n v="2894"/>
    <n v="3691"/>
    <n v="1.28"/>
    <n v="29.92"/>
    <n v="2028"/>
    <n v="567"/>
    <n v="232"/>
    <m/>
    <m/>
    <n v="55"/>
    <n v="12"/>
    <n v="866"/>
    <n v="70"/>
    <n v="359"/>
    <n v="95"/>
    <n v="70.076019350380093"/>
    <n v="19.592259847961298"/>
    <n v="8.016586040082931"/>
    <n v="1.9004837595024187"/>
    <n v="0.414651002073255"/>
    <n v="29.923980649619903"/>
  </r>
  <r>
    <x v="2"/>
    <n v="2"/>
    <x v="2"/>
    <x v="26"/>
    <s v="083"/>
    <x v="95"/>
    <n v="4957"/>
    <n v="4140"/>
    <n v="4956"/>
    <n v="1.2"/>
    <n v="28.55"/>
    <n v="2958"/>
    <n v="780"/>
    <n v="339"/>
    <m/>
    <m/>
    <n v="63"/>
    <n v="0"/>
    <n v="1182"/>
    <n v="576"/>
    <n v="48"/>
    <n v="59"/>
    <n v="71.449275362318843"/>
    <n v="18.840579710144929"/>
    <n v="8.1884057971014492"/>
    <n v="1.5217391304347827"/>
    <n v="0"/>
    <n v="28.550724637681157"/>
  </r>
  <r>
    <x v="2"/>
    <n v="2"/>
    <x v="2"/>
    <x v="27"/>
    <s v="084"/>
    <x v="77"/>
    <n v="5207"/>
    <n v="4807"/>
    <n v="4573"/>
    <n v="0.95"/>
    <n v="24.13"/>
    <n v="3647"/>
    <n v="733"/>
    <n v="362"/>
    <m/>
    <m/>
    <n v="65"/>
    <n v="0"/>
    <n v="1160"/>
    <n v="49"/>
    <n v="846"/>
    <n v="265"/>
    <n v="75.868525067609738"/>
    <n v="15.248595797794884"/>
    <n v="7.5306844185562714"/>
    <n v="1.3521947160391097"/>
    <n v="0"/>
    <n v="24.131474932390265"/>
  </r>
  <r>
    <x v="2"/>
    <n v="2"/>
    <x v="2"/>
    <x v="28"/>
    <s v="085"/>
    <x v="78"/>
    <n v="3351"/>
    <n v="2751"/>
    <n v="3788"/>
    <n v="1.38"/>
    <n v="34.020000000000003"/>
    <n v="1815"/>
    <n v="581"/>
    <n v="301"/>
    <m/>
    <m/>
    <n v="54"/>
    <n v="0"/>
    <n v="936"/>
    <n v="26"/>
    <n v="451"/>
    <n v="246"/>
    <n v="65.976008724100339"/>
    <n v="21.119592875318066"/>
    <n v="10.941475826972011"/>
    <n v="1.9629225736095965"/>
    <n v="0"/>
    <n v="34.023991275899675"/>
  </r>
  <r>
    <x v="2"/>
    <n v="2"/>
    <x v="2"/>
    <x v="29"/>
    <s v="086"/>
    <x v="79"/>
    <n v="3575"/>
    <n v="2902"/>
    <n v="4637"/>
    <n v="1.6"/>
    <n v="36.909999999999997"/>
    <n v="1831"/>
    <n v="655"/>
    <n v="362"/>
    <m/>
    <m/>
    <n v="54"/>
    <n v="0"/>
    <n v="1071"/>
    <n v="33"/>
    <n v="399"/>
    <n v="3"/>
    <n v="63.094417643004832"/>
    <n v="22.57064093728463"/>
    <n v="12.474155754651964"/>
    <n v="1.8607856650585803"/>
    <n v="0"/>
    <n v="36.905582356995176"/>
  </r>
  <r>
    <x v="2"/>
    <n v="2"/>
    <x v="2"/>
    <x v="32"/>
    <s v="087"/>
    <x v="80"/>
    <n v="6608"/>
    <n v="5398"/>
    <n v="5959"/>
    <n v="1.1000000000000001"/>
    <n v="26.45"/>
    <n v="3970"/>
    <n v="841"/>
    <n v="490"/>
    <m/>
    <m/>
    <n v="97"/>
    <n v="0"/>
    <n v="1428"/>
    <n v="218"/>
    <n v="1289"/>
    <n v="159"/>
    <n v="73.545757688032609"/>
    <n v="15.579844386809929"/>
    <n v="9.0774360874397928"/>
    <n v="1.796961837717673"/>
    <n v="0"/>
    <n v="26.454242311967395"/>
  </r>
  <r>
    <x v="2"/>
    <n v="2"/>
    <x v="2"/>
    <x v="32"/>
    <s v="088"/>
    <x v="81"/>
    <n v="4761"/>
    <n v="3615"/>
    <n v="4430"/>
    <n v="1.23"/>
    <n v="31.34"/>
    <n v="2482"/>
    <n v="724"/>
    <n v="327"/>
    <m/>
    <m/>
    <n v="82"/>
    <n v="0"/>
    <n v="1133"/>
    <n v="55"/>
    <n v="575"/>
    <n v="154"/>
    <n v="68.658367911479942"/>
    <n v="20.027662517289073"/>
    <n v="9.0456431535269708"/>
    <n v="2.268326417704011"/>
    <n v="0"/>
    <n v="31.341632088520054"/>
  </r>
  <r>
    <x v="2"/>
    <n v="2"/>
    <x v="2"/>
    <x v="33"/>
    <s v="089"/>
    <x v="82"/>
    <n v="4085"/>
    <n v="3450"/>
    <n v="3102"/>
    <n v="0.9"/>
    <n v="23.51"/>
    <n v="2639"/>
    <n v="544"/>
    <n v="208"/>
    <m/>
    <m/>
    <n v="59"/>
    <n v="0"/>
    <n v="811"/>
    <n v="130"/>
    <n v="290"/>
    <n v="38"/>
    <n v="76.492753623188406"/>
    <n v="15.768115942028984"/>
    <n v="6.0289855072463769"/>
    <n v="1.7101449275362317"/>
    <n v="0"/>
    <n v="23.507246376811594"/>
  </r>
  <r>
    <x v="2"/>
    <n v="2"/>
    <x v="2"/>
    <x v="34"/>
    <s v="090"/>
    <x v="99"/>
    <n v="2078"/>
    <n v="1158"/>
    <n v="1640"/>
    <n v="1.42"/>
    <n v="34.72"/>
    <n v="756"/>
    <n v="254"/>
    <n v="117"/>
    <m/>
    <m/>
    <n v="31"/>
    <n v="0"/>
    <n v="402"/>
    <n v="73"/>
    <n v="287"/>
    <n v="115"/>
    <n v="65.284974093264253"/>
    <n v="21.934369602763386"/>
    <n v="10.103626943005182"/>
    <n v="2.6770293609671847"/>
    <n v="0"/>
    <n v="34.715025906735754"/>
  </r>
  <r>
    <x v="2"/>
    <n v="2"/>
    <x v="2"/>
    <x v="36"/>
    <s v="091"/>
    <x v="83"/>
    <n v="3504"/>
    <n v="2894"/>
    <n v="2817"/>
    <n v="0.97"/>
    <n v="34.659999999999997"/>
    <n v="1891"/>
    <n v="616"/>
    <n v="311"/>
    <m/>
    <m/>
    <n v="76"/>
    <n v="0"/>
    <n v="1003"/>
    <n v="56"/>
    <n v="378"/>
    <n v="153"/>
    <n v="65.342087076710428"/>
    <n v="21.285418106427091"/>
    <n v="10.74637180373186"/>
    <n v="2.626123013130615"/>
    <n v="0"/>
    <n v="34.657912923289565"/>
  </r>
  <r>
    <x v="2"/>
    <n v="2"/>
    <x v="2"/>
    <x v="37"/>
    <s v="092"/>
    <x v="84"/>
    <n v="4682"/>
    <n v="3443"/>
    <n v="4191"/>
    <n v="1.22"/>
    <n v="29.1"/>
    <n v="2441"/>
    <n v="599"/>
    <n v="316"/>
    <m/>
    <m/>
    <n v="87"/>
    <n v="0"/>
    <n v="1002"/>
    <n v="0"/>
    <n v="879"/>
    <n v="123"/>
    <n v="70.897473133894863"/>
    <n v="17.397618356084809"/>
    <n v="9.1780424048794664"/>
    <n v="2.5268661051408658"/>
    <n v="0"/>
    <n v="29.102526866105137"/>
  </r>
  <r>
    <x v="2"/>
    <n v="2"/>
    <x v="2"/>
    <x v="38"/>
    <s v="093"/>
    <x v="85"/>
    <n v="3171"/>
    <n v="2318"/>
    <n v="2839"/>
    <n v="1.22"/>
    <n v="28.77"/>
    <n v="1651"/>
    <n v="382"/>
    <n v="213"/>
    <m/>
    <m/>
    <n v="72"/>
    <n v="0"/>
    <n v="667"/>
    <n v="203"/>
    <n v="666"/>
    <n v="236"/>
    <n v="71.22519413287317"/>
    <n v="16.479723899913719"/>
    <n v="9.1889559965487493"/>
    <n v="3.1061259706643658"/>
    <n v="0"/>
    <n v="28.774805867126833"/>
  </r>
  <r>
    <x v="2"/>
    <n v="2"/>
    <x v="2"/>
    <x v="41"/>
    <s v="094"/>
    <x v="86"/>
    <n v="3798"/>
    <n v="3336"/>
    <n v="4899"/>
    <n v="1.47"/>
    <n v="36.299999999999997"/>
    <n v="2125"/>
    <n v="703"/>
    <n v="391"/>
    <m/>
    <m/>
    <n v="117"/>
    <n v="0"/>
    <n v="1211"/>
    <n v="38"/>
    <n v="710"/>
    <n v="405"/>
    <n v="63.699040767386094"/>
    <n v="21.073141486810552"/>
    <n v="11.720623501199041"/>
    <n v="3.5071942446043161"/>
    <n v="0"/>
    <n v="36.300959232613913"/>
  </r>
  <r>
    <x v="2"/>
    <n v="2"/>
    <x v="2"/>
    <x v="42"/>
    <s v="095"/>
    <x v="87"/>
    <n v="6651"/>
    <n v="6127"/>
    <n v="7985"/>
    <n v="1.3"/>
    <n v="30.03"/>
    <n v="4287"/>
    <n v="1071"/>
    <n v="617"/>
    <m/>
    <m/>
    <n v="152"/>
    <n v="0"/>
    <n v="1840"/>
    <n v="1291"/>
    <n v="1639"/>
    <n v="606"/>
    <n v="69.968989717643211"/>
    <n v="17.480006528480494"/>
    <n v="10.07018116533377"/>
    <n v="2.4808225885425168"/>
    <n v="0"/>
    <n v="30.031010282356778"/>
  </r>
  <r>
    <x v="2"/>
    <n v="2"/>
    <x v="2"/>
    <x v="43"/>
    <s v="096"/>
    <x v="88"/>
    <n v="4522"/>
    <n v="4050"/>
    <n v="6523"/>
    <n v="1.61"/>
    <n v="36.57"/>
    <n v="2569"/>
    <n v="888"/>
    <n v="491"/>
    <m/>
    <m/>
    <n v="102"/>
    <n v="0"/>
    <n v="1481"/>
    <n v="105"/>
    <n v="542"/>
    <n v="227"/>
    <n v="63.432098765432102"/>
    <n v="21.925925925925927"/>
    <n v="12.123456790123457"/>
    <n v="2.5185185185185186"/>
    <n v="0"/>
    <n v="36.567901234567898"/>
  </r>
  <r>
    <x v="2"/>
    <n v="2"/>
    <x v="2"/>
    <x v="44"/>
    <s v="097"/>
    <x v="89"/>
    <n v="3147"/>
    <n v="2670"/>
    <n v="4353"/>
    <n v="1.63"/>
    <n v="36.74"/>
    <n v="1689"/>
    <n v="561"/>
    <n v="312"/>
    <m/>
    <m/>
    <n v="105"/>
    <n v="3"/>
    <n v="981"/>
    <n v="25"/>
    <n v="395"/>
    <n v="399"/>
    <n v="63.258426966292134"/>
    <n v="21.011235955056179"/>
    <n v="11.685393258426966"/>
    <n v="3.9325842696629212"/>
    <n v="0.11235955056179776"/>
    <n v="36.741573033707866"/>
  </r>
  <r>
    <x v="2"/>
    <n v="2"/>
    <x v="2"/>
    <x v="45"/>
    <s v="098"/>
    <x v="90"/>
    <n v="5433"/>
    <n v="4923"/>
    <n v="6759"/>
    <n v="1.37"/>
    <n v="33.17"/>
    <n v="3290"/>
    <n v="948"/>
    <n v="522"/>
    <m/>
    <m/>
    <n v="163"/>
    <n v="0"/>
    <n v="1633"/>
    <n v="88"/>
    <n v="736"/>
    <m/>
    <n v="66.829169205768835"/>
    <n v="19.256550883607556"/>
    <n v="10.603290676416819"/>
    <n v="3.3109892342067848"/>
    <n v="0"/>
    <n v="33.170830794231158"/>
  </r>
  <r>
    <x v="2"/>
    <n v="2"/>
    <x v="2"/>
    <x v="0"/>
    <s v="099"/>
    <x v="91"/>
    <n v="941"/>
    <n v="855"/>
    <n v="1155"/>
    <n v="1.35"/>
    <n v="31.93"/>
    <n v="582"/>
    <n v="148"/>
    <n v="90"/>
    <m/>
    <m/>
    <n v="35"/>
    <n v="0"/>
    <n v="273"/>
    <n v="15"/>
    <n v="139"/>
    <n v="64"/>
    <n v="68.070175438596493"/>
    <n v="17.309941520467838"/>
    <n v="10.526315789473683"/>
    <n v="4.0935672514619883"/>
    <n v="0"/>
    <n v="31.929824561403507"/>
  </r>
  <r>
    <x v="2"/>
    <n v="2"/>
    <x v="2"/>
    <x v="27"/>
    <s v="100"/>
    <x v="96"/>
    <n v="4334"/>
    <n v="3720"/>
    <n v="3069"/>
    <n v="0.83"/>
    <n v="20.86"/>
    <n v="2944"/>
    <n v="511"/>
    <n v="228"/>
    <m/>
    <m/>
    <n v="37"/>
    <n v="0"/>
    <n v="776"/>
    <n v="29"/>
    <n v="304"/>
    <n v="165"/>
    <n v="79.13978494623656"/>
    <n v="13.736559139784946"/>
    <n v="6.129032258064516"/>
    <n v="0.9946236559139785"/>
    <n v="0"/>
    <n v="20.86021505376344"/>
  </r>
  <r>
    <x v="2"/>
    <n v="2"/>
    <x v="2"/>
    <x v="27"/>
    <s v="101"/>
    <x v="97"/>
    <n v="4895"/>
    <n v="4367"/>
    <n v="2840"/>
    <n v="0.65"/>
    <n v="20.59"/>
    <n v="3468"/>
    <n v="632"/>
    <n v="228"/>
    <m/>
    <m/>
    <n v="39"/>
    <n v="0"/>
    <n v="899"/>
    <n v="180"/>
    <n v="668"/>
    <n v="319"/>
    <n v="79.413785207236089"/>
    <n v="14.472177696359056"/>
    <n v="5.2209754980535834"/>
    <n v="0.89306159835127086"/>
    <n v="0"/>
    <n v="20.586214792763911"/>
  </r>
  <r>
    <x v="2"/>
    <n v="2"/>
    <x v="2"/>
    <x v="33"/>
    <s v="102"/>
    <x v="98"/>
    <n v="1842"/>
    <n v="1630"/>
    <n v="1957"/>
    <n v="1.2"/>
    <n v="30.92"/>
    <n v="1126"/>
    <n v="322"/>
    <n v="153"/>
    <m/>
    <m/>
    <n v="29"/>
    <n v="0"/>
    <n v="504"/>
    <n v="0"/>
    <n v="162"/>
    <n v="0"/>
    <n v="69.079754601226995"/>
    <n v="19.754601226993866"/>
    <n v="9.3865030674846626"/>
    <n v="1.7791411042944787"/>
    <n v="0"/>
    <n v="30.920245398773005"/>
  </r>
  <r>
    <x v="2"/>
    <n v="2"/>
    <x v="2"/>
    <x v="39"/>
    <s v="103"/>
    <x v="100"/>
    <n v="985"/>
    <n v="753"/>
    <n v="1059"/>
    <n v="1.41"/>
    <n v="37.32"/>
    <n v="472"/>
    <n v="168"/>
    <n v="92"/>
    <m/>
    <m/>
    <n v="21"/>
    <n v="0"/>
    <n v="281"/>
    <n v="28"/>
    <n v="221"/>
    <n v="112"/>
    <n v="62.682602921646748"/>
    <n v="22.310756972111552"/>
    <n v="12.217795484727755"/>
    <n v="2.788844621513944"/>
    <n v="0"/>
    <n v="37.317397078353252"/>
  </r>
  <r>
    <x v="2"/>
    <n v="2"/>
    <x v="2"/>
    <x v="41"/>
    <s v="104"/>
    <x v="101"/>
    <n v="2276"/>
    <n v="2010"/>
    <n v="3016"/>
    <n v="1.5"/>
    <n v="36.520000000000003"/>
    <n v="1276"/>
    <n v="440"/>
    <n v="254"/>
    <m/>
    <m/>
    <n v="40"/>
    <n v="0"/>
    <n v="734"/>
    <n v="104"/>
    <n v="245"/>
    <n v="76"/>
    <n v="63.482587064676622"/>
    <n v="21.890547263681594"/>
    <n v="12.636815920398009"/>
    <n v="1.9900497512437811"/>
    <n v="0"/>
    <n v="36.517412935323385"/>
  </r>
  <r>
    <x v="2"/>
    <n v="2"/>
    <x v="2"/>
    <x v="12"/>
    <s v="105"/>
    <x v="102"/>
    <n v="291"/>
    <n v="226"/>
    <n v="89"/>
    <n v="0.39"/>
    <n v="13.72"/>
    <n v="195"/>
    <n v="21"/>
    <n v="9"/>
    <m/>
    <m/>
    <n v="1"/>
    <n v="0"/>
    <n v="31"/>
    <n v="2"/>
    <n v="64"/>
    <n v="7"/>
    <n v="86.283185840707972"/>
    <n v="9.2920353982300892"/>
    <n v="3.9823008849557522"/>
    <n v="0.44247787610619471"/>
    <n v="0"/>
    <n v="13.716814159292035"/>
  </r>
  <r>
    <x v="2"/>
    <n v="2"/>
    <x v="2"/>
    <x v="12"/>
    <s v="106"/>
    <x v="103"/>
    <n v="671"/>
    <n v="546"/>
    <n v="309"/>
    <n v="0.56999999999999995"/>
    <n v="17.03"/>
    <n v="453"/>
    <n v="64"/>
    <n v="21"/>
    <m/>
    <m/>
    <n v="8"/>
    <n v="0"/>
    <n v="93"/>
    <n v="1"/>
    <n v="56"/>
    <n v="12"/>
    <n v="82.967032967032978"/>
    <n v="11.721611721611721"/>
    <n v="3.8461538461538463"/>
    <n v="1.4652014652014651"/>
    <n v="0"/>
    <n v="17.032967032967033"/>
  </r>
  <r>
    <x v="2"/>
    <n v="2"/>
    <x v="2"/>
    <x v="12"/>
    <s v="107"/>
    <x v="104"/>
    <n v="1449"/>
    <n v="960"/>
    <n v="490"/>
    <n v="0.51"/>
    <n v="15"/>
    <n v="816"/>
    <n v="104"/>
    <n v="32"/>
    <m/>
    <m/>
    <n v="8"/>
    <n v="0"/>
    <n v="144"/>
    <n v="8"/>
    <n v="130"/>
    <n v="93"/>
    <n v="85"/>
    <n v="10.833333333333334"/>
    <n v="3.3333333333333335"/>
    <n v="0.83333333333333337"/>
    <n v="0"/>
    <n v="15"/>
  </r>
  <r>
    <x v="2"/>
    <n v="2"/>
    <x v="2"/>
    <x v="12"/>
    <s v="108"/>
    <x v="105"/>
    <n v="1848"/>
    <n v="1500"/>
    <n v="948"/>
    <n v="0.63"/>
    <n v="18.27"/>
    <n v="1226"/>
    <n v="183"/>
    <n v="72"/>
    <m/>
    <m/>
    <n v="19"/>
    <n v="0"/>
    <n v="274"/>
    <n v="42"/>
    <n v="260"/>
    <n v="137"/>
    <n v="81.733333333333334"/>
    <n v="12.2"/>
    <n v="4.8"/>
    <n v="1.2666666666666666"/>
    <n v="0"/>
    <n v="18.266666666666666"/>
  </r>
  <r>
    <x v="2"/>
    <n v="2"/>
    <x v="2"/>
    <x v="12"/>
    <s v="109"/>
    <x v="106"/>
    <n v="1227"/>
    <n v="1017"/>
    <n v="565"/>
    <n v="0.56000000000000005"/>
    <n v="17.399999999999999"/>
    <n v="840"/>
    <n v="128"/>
    <n v="40"/>
    <m/>
    <m/>
    <n v="9"/>
    <n v="0"/>
    <n v="177"/>
    <n v="8"/>
    <n v="161"/>
    <n v="146"/>
    <n v="82.595870206489678"/>
    <n v="12.586037364798427"/>
    <n v="3.9331366764995082"/>
    <n v="0.88495575221238942"/>
    <n v="0"/>
    <n v="17.404129793510325"/>
  </r>
  <r>
    <x v="2"/>
    <n v="2"/>
    <x v="2"/>
    <x v="12"/>
    <s v="110"/>
    <x v="107"/>
    <n v="1043"/>
    <n v="910"/>
    <n v="877"/>
    <n v="0.96"/>
    <n v="23.08"/>
    <n v="700"/>
    <n v="127"/>
    <n v="68"/>
    <m/>
    <m/>
    <n v="15"/>
    <n v="0"/>
    <n v="210"/>
    <n v="47"/>
    <n v="215"/>
    <n v="93"/>
    <n v="76.923076923076934"/>
    <n v="13.956043956043956"/>
    <n v="7.4725274725274726"/>
    <n v="1.6483516483516485"/>
    <n v="0"/>
    <n v="23.076923076923077"/>
  </r>
  <r>
    <x v="2"/>
    <n v="2"/>
    <x v="2"/>
    <x v="12"/>
    <s v="111"/>
    <x v="108"/>
    <n v="1770"/>
    <n v="1606"/>
    <n v="1348"/>
    <n v="0.84"/>
    <n v="21.48"/>
    <n v="1261"/>
    <n v="240"/>
    <n v="96"/>
    <m/>
    <m/>
    <n v="9"/>
    <n v="0"/>
    <n v="345"/>
    <n v="14"/>
    <n v="97"/>
    <n v="84"/>
    <n v="78.518057285180575"/>
    <n v="14.943960149439601"/>
    <n v="5.9775840597758405"/>
    <n v="0.56039850560398508"/>
    <n v="0"/>
    <n v="21.481942714819429"/>
  </r>
  <r>
    <x v="2"/>
    <n v="2"/>
    <x v="2"/>
    <x v="12"/>
    <s v="112"/>
    <x v="109"/>
    <n v="3481"/>
    <n v="2777"/>
    <n v="1717"/>
    <n v="0.62"/>
    <n v="18.260000000000002"/>
    <n v="2270"/>
    <n v="357"/>
    <n v="124"/>
    <m/>
    <m/>
    <n v="26"/>
    <n v="0"/>
    <n v="507"/>
    <n v="58"/>
    <n v="369"/>
    <n v="193"/>
    <n v="81.742888008642424"/>
    <n v="12.855599567879006"/>
    <n v="4.4652502700756216"/>
    <n v="0.93626215340295282"/>
    <n v="0"/>
    <n v="18.257111991357579"/>
  </r>
  <r>
    <x v="2"/>
    <n v="2"/>
    <x v="2"/>
    <x v="12"/>
    <s v="113"/>
    <x v="110"/>
    <n v="2408"/>
    <n v="2019"/>
    <n v="1164"/>
    <n v="0.57999999999999996"/>
    <n v="16.690000000000001"/>
    <n v="1682"/>
    <n v="245"/>
    <n v="78"/>
    <m/>
    <m/>
    <n v="14"/>
    <n v="0"/>
    <n v="337"/>
    <n v="47"/>
    <n v="301"/>
    <n v="175"/>
    <n v="83.308568598316"/>
    <n v="12.134720158494304"/>
    <n v="3.8632986627043091"/>
    <n v="0.69341258048538879"/>
    <n v="0"/>
    <n v="16.691431401684"/>
  </r>
  <r>
    <x v="2"/>
    <n v="2"/>
    <x v="2"/>
    <x v="12"/>
    <s v="114"/>
    <x v="111"/>
    <n v="1722"/>
    <n v="1356"/>
    <n v="882"/>
    <n v="0.65"/>
    <n v="17.48"/>
    <n v="1119"/>
    <n v="153"/>
    <n v="72"/>
    <m/>
    <m/>
    <n v="12"/>
    <n v="0"/>
    <n v="237"/>
    <n v="55"/>
    <n v="293"/>
    <n v="255"/>
    <n v="82.522123893805315"/>
    <n v="11.283185840707963"/>
    <n v="5.3097345132743365"/>
    <n v="0.88495575221238942"/>
    <n v="0"/>
    <n v="17.477876106194689"/>
  </r>
  <r>
    <x v="2"/>
    <n v="2"/>
    <x v="2"/>
    <x v="12"/>
    <s v="115"/>
    <x v="112"/>
    <n v="5306"/>
    <n v="4588"/>
    <n v="3812"/>
    <n v="0.83"/>
    <n v="22.65"/>
    <n v="3549"/>
    <n v="681"/>
    <n v="280"/>
    <m/>
    <m/>
    <n v="78"/>
    <n v="0"/>
    <n v="1039"/>
    <n v="149"/>
    <n v="1038"/>
    <n v="812"/>
    <n v="77.353966870095903"/>
    <n v="14.84306887532694"/>
    <n v="6.1028770706190061"/>
    <n v="1.7000871839581517"/>
    <n v="0"/>
    <n v="22.646033129904097"/>
  </r>
  <r>
    <x v="2"/>
    <n v="2"/>
    <x v="2"/>
    <x v="12"/>
    <s v="116"/>
    <x v="113"/>
    <n v="5979"/>
    <n v="5050"/>
    <n v="2987"/>
    <n v="0.59"/>
    <n v="16.829999999999998"/>
    <n v="4200"/>
    <n v="588"/>
    <n v="229"/>
    <m/>
    <m/>
    <n v="33"/>
    <n v="0"/>
    <n v="850"/>
    <n v="166"/>
    <n v="849"/>
    <n v="18"/>
    <n v="83.168316831683171"/>
    <n v="11.643564356435645"/>
    <n v="4.5346534653465342"/>
    <n v="0.65346534653465349"/>
    <n v="0"/>
    <n v="16.831683168316832"/>
  </r>
  <r>
    <x v="2"/>
    <n v="2"/>
    <x v="2"/>
    <x v="12"/>
    <s v="117"/>
    <x v="114"/>
    <n v="1353"/>
    <n v="1031"/>
    <n v="832"/>
    <n v="0.81"/>
    <n v="23.28"/>
    <n v="791"/>
    <n v="159"/>
    <n v="64"/>
    <m/>
    <m/>
    <n v="17"/>
    <n v="0"/>
    <n v="240"/>
    <n v="80"/>
    <n v="209"/>
    <n v="404"/>
    <n v="76.721629485935978"/>
    <n v="15.42192046556741"/>
    <n v="6.2075654704170713"/>
    <n v="1.6488845780795343"/>
    <n v="0"/>
    <n v="23.278370514064015"/>
  </r>
  <r>
    <x v="2"/>
    <n v="2"/>
    <x v="2"/>
    <x v="12"/>
    <s v="118"/>
    <x v="115"/>
    <n v="1903"/>
    <n v="1328"/>
    <n v="565"/>
    <n v="0.43"/>
    <n v="12.42"/>
    <n v="1163"/>
    <n v="113"/>
    <n v="43"/>
    <m/>
    <m/>
    <n v="9"/>
    <n v="0"/>
    <n v="165"/>
    <n v="3"/>
    <n v="221"/>
    <n v="113"/>
    <n v="87.575301204819283"/>
    <n v="8.5090361445783138"/>
    <n v="3.2379518072289155"/>
    <n v="0.67771084337349397"/>
    <n v="0"/>
    <n v="12.424698795180724"/>
  </r>
  <r>
    <x v="2"/>
    <n v="2"/>
    <x v="2"/>
    <x v="12"/>
    <s v="119"/>
    <x v="116"/>
    <n v="3267"/>
    <n v="3030"/>
    <n v="2217"/>
    <n v="0.73"/>
    <n v="17.329999999999998"/>
    <n v="2505"/>
    <n v="385"/>
    <n v="114"/>
    <m/>
    <m/>
    <n v="26"/>
    <n v="0"/>
    <n v="525"/>
    <n v="33"/>
    <n v="369"/>
    <n v="237"/>
    <n v="82.67326732673267"/>
    <n v="12.706270627062707"/>
    <n v="3.7623762376237622"/>
    <n v="0.85808580858085814"/>
    <n v="0"/>
    <n v="17.326732673267326"/>
  </r>
  <r>
    <x v="2"/>
    <n v="2"/>
    <x v="2"/>
    <x v="12"/>
    <s v="120"/>
    <x v="117"/>
    <n v="1504"/>
    <n v="1258"/>
    <n v="1019"/>
    <n v="0.81"/>
    <n v="21.38"/>
    <n v="989"/>
    <n v="174"/>
    <n v="80"/>
    <m/>
    <m/>
    <n v="15"/>
    <n v="0"/>
    <n v="269"/>
    <n v="7"/>
    <n v="78"/>
    <n v="72"/>
    <n v="78.616852146263909"/>
    <n v="13.831478537360889"/>
    <n v="6.359300476947535"/>
    <n v="1.192368839427663"/>
    <n v="0"/>
    <n v="21.383147853736091"/>
  </r>
  <r>
    <x v="2"/>
    <n v="2"/>
    <x v="2"/>
    <x v="12"/>
    <s v="121"/>
    <x v="118"/>
    <n v="2200"/>
    <n v="1976"/>
    <n v="1611"/>
    <n v="0.82"/>
    <n v="20.65"/>
    <n v="1568"/>
    <n v="278"/>
    <n v="108"/>
    <m/>
    <m/>
    <n v="22"/>
    <n v="0"/>
    <n v="408"/>
    <n v="5"/>
    <n v="283"/>
    <n v="139"/>
    <n v="79.352226720647778"/>
    <n v="14.068825910931174"/>
    <n v="5.4655870445344128"/>
    <n v="1.1133603238866396"/>
    <n v="0"/>
    <n v="20.647773279352226"/>
  </r>
  <r>
    <x v="2"/>
    <n v="2"/>
    <x v="2"/>
    <x v="12"/>
    <s v="122"/>
    <x v="119"/>
    <n v="1399"/>
    <n v="1201"/>
    <n v="790"/>
    <n v="0.66"/>
    <n v="18.82"/>
    <n v="975"/>
    <n v="159"/>
    <n v="61"/>
    <m/>
    <m/>
    <n v="6"/>
    <n v="0"/>
    <n v="226"/>
    <n v="24"/>
    <n v="159"/>
    <n v="72"/>
    <n v="81.182348043297253"/>
    <n v="13.238967527060783"/>
    <n v="5.0791007493755203"/>
    <n v="0.49958368026644462"/>
    <n v="0"/>
    <n v="18.817651956702747"/>
  </r>
  <r>
    <x v="2"/>
    <n v="2"/>
    <x v="2"/>
    <x v="12"/>
    <s v="123"/>
    <x v="120"/>
    <n v="4118"/>
    <n v="3678"/>
    <n v="2702"/>
    <n v="0.73"/>
    <n v="20.64"/>
    <n v="2919"/>
    <n v="508"/>
    <n v="210"/>
    <m/>
    <m/>
    <n v="41"/>
    <n v="0"/>
    <n v="759"/>
    <n v="19"/>
    <n v="339"/>
    <n v="160"/>
    <n v="79.363784665579118"/>
    <n v="13.811854268624252"/>
    <n v="5.709624796084829"/>
    <n v="1.1147362697118"/>
    <n v="0"/>
    <n v="20.636215334420882"/>
  </r>
  <r>
    <x v="2"/>
    <n v="2"/>
    <x v="2"/>
    <x v="12"/>
    <s v="124"/>
    <x v="121"/>
    <n v="6197"/>
    <n v="5490"/>
    <n v="3697"/>
    <n v="0.67"/>
    <n v="19.27"/>
    <n v="4432"/>
    <n v="738"/>
    <n v="251"/>
    <m/>
    <m/>
    <n v="69"/>
    <n v="0"/>
    <n v="1058"/>
    <n v="78"/>
    <n v="514"/>
    <n v="382"/>
    <n v="80.728597449908918"/>
    <n v="13.442622950819672"/>
    <n v="4.5719489981785069"/>
    <n v="1.2568306010928962"/>
    <n v="0"/>
    <n v="19.271402550091075"/>
  </r>
  <r>
    <x v="2"/>
    <n v="2"/>
    <x v="2"/>
    <x v="12"/>
    <s v="125"/>
    <x v="122"/>
    <n v="5767"/>
    <n v="5231"/>
    <n v="5676"/>
    <n v="1.0900000000000001"/>
    <n v="26.92"/>
    <n v="3823"/>
    <n v="893"/>
    <n v="430"/>
    <m/>
    <m/>
    <n v="85"/>
    <n v="0"/>
    <n v="1408"/>
    <n v="65"/>
    <n v="523"/>
    <n v="636"/>
    <n v="73.083540432039769"/>
    <n v="17.071305677690692"/>
    <n v="8.2202255782833102"/>
    <n v="1.6249283119862359"/>
    <n v="0"/>
    <n v="26.916459567960239"/>
  </r>
  <r>
    <x v="2"/>
    <n v="2"/>
    <x v="2"/>
    <x v="12"/>
    <s v="126"/>
    <x v="123"/>
    <n v="3713"/>
    <n v="3299"/>
    <n v="3569"/>
    <n v="1.08"/>
    <n v="24.64"/>
    <n v="2486"/>
    <n v="506"/>
    <n v="252"/>
    <m/>
    <m/>
    <n v="55"/>
    <n v="0"/>
    <n v="813"/>
    <n v="35"/>
    <n v="362"/>
    <n v="163"/>
    <n v="75.356168535919977"/>
    <n v="15.337981206426191"/>
    <n v="7.6386783873901187"/>
    <n v="1.6671718702637162"/>
    <n v="0"/>
    <n v="24.643831464080023"/>
  </r>
  <r>
    <x v="2"/>
    <n v="2"/>
    <x v="2"/>
    <x v="12"/>
    <s v="127"/>
    <x v="124"/>
    <n v="6923"/>
    <n v="5541"/>
    <n v="4091"/>
    <n v="0.74"/>
    <n v="20.5"/>
    <n v="4405"/>
    <n v="782"/>
    <n v="274"/>
    <m/>
    <m/>
    <n v="80"/>
    <n v="0"/>
    <n v="1136"/>
    <n v="119"/>
    <n v="778"/>
    <n v="496"/>
    <n v="79.498285508031046"/>
    <n v="14.112975997112434"/>
    <n v="4.9449557841544847"/>
    <n v="1.4437827107020393"/>
    <n v="0"/>
    <n v="20.501714491968958"/>
  </r>
  <r>
    <x v="2"/>
    <n v="2"/>
    <x v="2"/>
    <x v="47"/>
    <m/>
    <x v="47"/>
    <n v="432930"/>
    <n v="370324"/>
    <n v="373040"/>
    <n v="1.01"/>
    <n v="25.64"/>
    <n v="275370"/>
    <n v="60769"/>
    <n v="27710"/>
    <m/>
    <m/>
    <n v="6440"/>
    <n v="35"/>
    <n v="94954"/>
    <n v="10070"/>
    <n v="56518"/>
    <n v="22812"/>
    <n v="74.359209773063583"/>
    <n v="16.40968449249846"/>
    <n v="7.4826368261306317"/>
    <n v="1.7390177250191725"/>
    <n v="9.451183288147676E-3"/>
    <n v="25.64079022693641"/>
  </r>
  <r>
    <x v="2"/>
    <n v="1"/>
    <x v="1"/>
    <x v="0"/>
    <s v="001"/>
    <x v="125"/>
    <n v="46428"/>
    <n v="40548"/>
    <n v="58221"/>
    <n v="1.44"/>
    <n v="31.18"/>
    <n v="27907"/>
    <n v="7188"/>
    <n v="4196"/>
    <m/>
    <m/>
    <n v="1185"/>
    <n v="72"/>
    <n v="12641"/>
    <n v="759"/>
    <n v="5307"/>
    <n v="1135"/>
    <n v="68.82460293972575"/>
    <n v="17.727138206569993"/>
    <n v="10.348229259149649"/>
    <n v="2.9224622669428824"/>
    <n v="0.17756732761171945"/>
    <n v="31.175397060274239"/>
  </r>
  <r>
    <x v="2"/>
    <n v="1"/>
    <x v="1"/>
    <x v="1"/>
    <s v="002"/>
    <x v="126"/>
    <n v="12963"/>
    <n v="12043"/>
    <n v="27637"/>
    <n v="2.29"/>
    <n v="46.69"/>
    <n v="6420"/>
    <n v="2897"/>
    <n v="2202"/>
    <m/>
    <m/>
    <n v="467"/>
    <n v="57"/>
    <n v="5623"/>
    <n v="95"/>
    <n v="1256"/>
    <n v="859"/>
    <n v="53.308976168728719"/>
    <n v="24.055467906667776"/>
    <n v="18.284480611143401"/>
    <n v="3.8777713194386783"/>
    <n v="0.47330399402142326"/>
    <n v="46.691023831271281"/>
  </r>
  <r>
    <x v="2"/>
    <n v="1"/>
    <x v="1"/>
    <x v="2"/>
    <s v="003"/>
    <x v="127"/>
    <n v="12287"/>
    <n v="11588"/>
    <n v="21596"/>
    <n v="1.86"/>
    <n v="40.44"/>
    <n v="6902"/>
    <n v="2605"/>
    <n v="1691"/>
    <m/>
    <m/>
    <n v="383"/>
    <n v="7"/>
    <n v="4686"/>
    <n v="95"/>
    <n v="1115"/>
    <n v="151"/>
    <n v="59.561615464273387"/>
    <n v="22.480151881256472"/>
    <n v="14.592682084915429"/>
    <n v="3.3051432516396271"/>
    <n v="6.0407317915084573E-2"/>
    <n v="40.438384535726613"/>
  </r>
  <r>
    <x v="2"/>
    <n v="1"/>
    <x v="1"/>
    <x v="3"/>
    <s v="004"/>
    <x v="128"/>
    <n v="22073"/>
    <n v="19611"/>
    <n v="41159"/>
    <n v="2.1"/>
    <n v="43.53"/>
    <n v="11074"/>
    <n v="4562"/>
    <n v="3095"/>
    <m/>
    <m/>
    <n v="794"/>
    <n v="86"/>
    <n v="8537"/>
    <n v="127"/>
    <n v="2321"/>
    <n v="995"/>
    <n v="56.468308602315034"/>
    <n v="23.262454744786091"/>
    <n v="15.781959104584162"/>
    <n v="4.0487481515476009"/>
    <n v="0.43852939676712044"/>
    <n v="43.531691397684973"/>
  </r>
  <r>
    <x v="2"/>
    <n v="1"/>
    <x v="1"/>
    <x v="4"/>
    <s v="005"/>
    <x v="129"/>
    <n v="11581"/>
    <n v="10808"/>
    <n v="23461"/>
    <n v="2.17"/>
    <n v="44.93"/>
    <n v="5952"/>
    <n v="2651"/>
    <n v="1733"/>
    <m/>
    <m/>
    <n v="462"/>
    <n v="10"/>
    <n v="4856"/>
    <n v="104"/>
    <n v="1057"/>
    <n v="163"/>
    <n v="55.070318282753519"/>
    <n v="24.528127313101404"/>
    <n v="16.034418948926721"/>
    <n v="4.2746113989637307"/>
    <n v="9.2524056254626202E-2"/>
    <n v="44.929681717246481"/>
  </r>
  <r>
    <x v="2"/>
    <n v="1"/>
    <x v="1"/>
    <x v="5"/>
    <s v="006"/>
    <x v="130"/>
    <n v="10889"/>
    <n v="10576"/>
    <n v="20263"/>
    <n v="1.92"/>
    <n v="41.83"/>
    <n v="6152"/>
    <n v="2502"/>
    <n v="1576"/>
    <m/>
    <m/>
    <n v="344"/>
    <n v="2"/>
    <n v="4424"/>
    <n v="121"/>
    <n v="1019"/>
    <n v="556"/>
    <n v="58.16944024205749"/>
    <n v="23.657337367624812"/>
    <n v="14.901664145234495"/>
    <n v="3.2526475037821481"/>
    <n v="1.8910741301059002E-2"/>
    <n v="41.83055975794251"/>
  </r>
  <r>
    <x v="2"/>
    <n v="1"/>
    <x v="1"/>
    <x v="6"/>
    <s v="007"/>
    <x v="131"/>
    <n v="20104"/>
    <n v="18567"/>
    <n v="38266"/>
    <n v="2.06"/>
    <n v="43.32"/>
    <n v="10523"/>
    <n v="4380"/>
    <n v="2861"/>
    <m/>
    <m/>
    <n v="766"/>
    <n v="37"/>
    <n v="8044"/>
    <n v="336"/>
    <n v="2112"/>
    <n v="515"/>
    <n v="56.675822696181399"/>
    <n v="23.590240749717239"/>
    <n v="15.409059083319868"/>
    <n v="4.1255991813432429"/>
    <n v="0.19927828943825066"/>
    <n v="43.324177303818601"/>
  </r>
  <r>
    <x v="2"/>
    <n v="1"/>
    <x v="1"/>
    <x v="7"/>
    <s v="008"/>
    <x v="132"/>
    <n v="28100"/>
    <n v="24764"/>
    <n v="36350"/>
    <n v="1.47"/>
    <n v="34.56"/>
    <n v="16206"/>
    <n v="4765"/>
    <n v="3062"/>
    <m/>
    <m/>
    <n v="706"/>
    <n v="25"/>
    <n v="8558"/>
    <n v="191"/>
    <n v="3019"/>
    <n v="307"/>
    <n v="65.441770311742857"/>
    <n v="19.241641091907606"/>
    <n v="12.364722984978194"/>
    <n v="2.8509126150864157"/>
    <n v="0.10095299628492974"/>
    <n v="34.55822968825715"/>
  </r>
  <r>
    <x v="2"/>
    <n v="1"/>
    <x v="1"/>
    <x v="8"/>
    <s v="009"/>
    <x v="133"/>
    <n v="19343"/>
    <n v="17611"/>
    <n v="24807"/>
    <n v="1.41"/>
    <n v="31.46"/>
    <n v="12070"/>
    <n v="3154"/>
    <n v="1681"/>
    <m/>
    <m/>
    <n v="486"/>
    <n v="220"/>
    <n v="5541"/>
    <n v="382"/>
    <n v="2271"/>
    <n v="708"/>
    <n v="68.53671001078871"/>
    <n v="17.909261257168815"/>
    <n v="9.5451706319913683"/>
    <n v="2.7596388620748398"/>
    <n v="1.2492192379762648"/>
    <n v="31.46328998921129"/>
  </r>
  <r>
    <x v="2"/>
    <n v="1"/>
    <x v="1"/>
    <x v="9"/>
    <s v="010"/>
    <x v="134"/>
    <n v="20514"/>
    <n v="17812"/>
    <n v="24809"/>
    <n v="1.39"/>
    <n v="33.25"/>
    <n v="11890"/>
    <n v="3618"/>
    <n v="1876"/>
    <m/>
    <m/>
    <n v="416"/>
    <n v="12"/>
    <n v="5922"/>
    <n v="129"/>
    <n v="1950"/>
    <n v="3141"/>
    <n v="66.752750954412761"/>
    <n v="20.312149112957556"/>
    <n v="10.532225465977993"/>
    <n v="2.3355041545025825"/>
    <n v="6.737031214911296E-2"/>
    <n v="33.247249045587246"/>
  </r>
  <r>
    <x v="2"/>
    <n v="1"/>
    <x v="1"/>
    <x v="10"/>
    <s v="011"/>
    <x v="135"/>
    <n v="67302"/>
    <n v="57727"/>
    <n v="68948"/>
    <n v="1.19"/>
    <n v="28.57"/>
    <n v="41234"/>
    <n v="10516"/>
    <n v="5062"/>
    <m/>
    <m/>
    <n v="862"/>
    <n v="53"/>
    <n v="16493"/>
    <n v="910"/>
    <n v="6410"/>
    <n v="1622"/>
    <n v="71.429313839277981"/>
    <n v="18.21677897690855"/>
    <n v="8.768860325324372"/>
    <n v="1.4932354011121312"/>
    <n v="9.1811457376963987E-2"/>
    <n v="28.570686160722019"/>
  </r>
  <r>
    <x v="2"/>
    <n v="1"/>
    <x v="1"/>
    <x v="11"/>
    <s v="012"/>
    <x v="136"/>
    <n v="56044"/>
    <n v="47746"/>
    <n v="63072"/>
    <n v="1.32"/>
    <n v="31.7"/>
    <n v="32610"/>
    <n v="9291"/>
    <n v="4869"/>
    <m/>
    <m/>
    <n v="958"/>
    <n v="18"/>
    <n v="15136"/>
    <n v="755"/>
    <n v="6074"/>
    <n v="3022"/>
    <n v="68.298915092363757"/>
    <n v="19.459221714908054"/>
    <n v="10.19771289741549"/>
    <n v="2.0064508021614373"/>
    <n v="3.7699493151258749E-2"/>
    <n v="31.70108490763624"/>
  </r>
  <r>
    <x v="2"/>
    <n v="1"/>
    <x v="1"/>
    <x v="12"/>
    <s v="013"/>
    <x v="137"/>
    <n v="101324"/>
    <n v="87829"/>
    <n v="67850"/>
    <n v="0.77"/>
    <n v="20.66"/>
    <n v="69680"/>
    <n v="12138"/>
    <n v="4906"/>
    <m/>
    <m/>
    <n v="1105"/>
    <n v="0"/>
    <n v="18149"/>
    <n v="1603"/>
    <n v="11759"/>
    <n v="7557"/>
    <n v="79.335982420385065"/>
    <n v="13.820036662150315"/>
    <n v="5.5858543305741835"/>
    <n v="1.258126586890435"/>
    <n v="0"/>
    <n v="20.664017579614931"/>
  </r>
  <r>
    <x v="2"/>
    <n v="1"/>
    <x v="1"/>
    <x v="13"/>
    <s v="014"/>
    <x v="138"/>
    <n v="82711"/>
    <n v="75251"/>
    <n v="63280"/>
    <n v="0.84"/>
    <n v="22.25"/>
    <n v="58508"/>
    <n v="10970"/>
    <n v="4662"/>
    <m/>
    <m/>
    <n v="1109"/>
    <n v="2"/>
    <n v="16743"/>
    <n v="2094"/>
    <n v="11716"/>
    <n v="4724"/>
    <n v="77.750461787883225"/>
    <n v="14.577879363729384"/>
    <n v="6.195266508086271"/>
    <n v="1.4737345683113845"/>
    <n v="2.6577719897410003E-3"/>
    <n v="22.249538212116782"/>
  </r>
  <r>
    <x v="2"/>
    <n v="1"/>
    <x v="1"/>
    <x v="14"/>
    <s v="015"/>
    <x v="139"/>
    <n v="21788"/>
    <n v="20226"/>
    <n v="22863"/>
    <n v="1.1299999999999999"/>
    <n v="28.1"/>
    <n v="14543"/>
    <n v="3575"/>
    <n v="1657"/>
    <m/>
    <m/>
    <n v="441"/>
    <n v="10"/>
    <n v="5683"/>
    <n v="102"/>
    <n v="875"/>
    <n v="154"/>
    <n v="71.902501730445962"/>
    <n v="17.675269455156727"/>
    <n v="8.1924255908236923"/>
    <n v="2.1803619104123406"/>
    <n v="4.9441313161277568E-2"/>
    <n v="28.097498269554038"/>
  </r>
  <r>
    <x v="2"/>
    <n v="1"/>
    <x v="1"/>
    <x v="15"/>
    <s v="016"/>
    <x v="140"/>
    <n v="10192"/>
    <n v="9584"/>
    <n v="12798"/>
    <n v="1.34"/>
    <n v="33.67"/>
    <n v="6357"/>
    <n v="2104"/>
    <n v="943"/>
    <m/>
    <m/>
    <n v="180"/>
    <n v="0"/>
    <n v="3227"/>
    <n v="186"/>
    <n v="1373"/>
    <n v="473"/>
    <n v="66.329298831385643"/>
    <n v="21.953255425709518"/>
    <n v="9.8393155258764597"/>
    <n v="1.8781302170283807"/>
    <n v="0"/>
    <n v="33.670701168614357"/>
  </r>
  <r>
    <x v="2"/>
    <n v="1"/>
    <x v="1"/>
    <x v="16"/>
    <s v="017"/>
    <x v="141"/>
    <n v="11450"/>
    <n v="10814"/>
    <n v="12587"/>
    <n v="1.1599999999999999"/>
    <n v="29.39"/>
    <n v="7636"/>
    <n v="1957"/>
    <n v="963"/>
    <m/>
    <m/>
    <n v="244"/>
    <n v="14"/>
    <n v="3178"/>
    <n v="192"/>
    <n v="1299"/>
    <n v="599"/>
    <n v="70.612169410024038"/>
    <n v="18.096911411133714"/>
    <n v="8.905122988718329"/>
    <n v="2.2563343813574996"/>
    <n v="0.12946180876641392"/>
    <n v="29.387830589975955"/>
  </r>
  <r>
    <x v="2"/>
    <n v="1"/>
    <x v="1"/>
    <x v="17"/>
    <s v="018"/>
    <x v="142"/>
    <n v="7871"/>
    <n v="7385"/>
    <n v="7376"/>
    <n v="1"/>
    <n v="29.22"/>
    <n v="5227"/>
    <n v="1384"/>
    <n v="585"/>
    <m/>
    <m/>
    <n v="156"/>
    <n v="33"/>
    <n v="2158"/>
    <n v="17"/>
    <n v="685"/>
    <n v="357"/>
    <n v="70.778605280974944"/>
    <n v="18.740690589031821"/>
    <n v="7.9214624238320912"/>
    <n v="2.1123899796885581"/>
    <n v="0.44685172647257959"/>
    <n v="29.221394719025049"/>
  </r>
  <r>
    <x v="2"/>
    <n v="1"/>
    <x v="1"/>
    <x v="18"/>
    <s v="019"/>
    <x v="143"/>
    <n v="8088"/>
    <n v="6983"/>
    <n v="11248"/>
    <n v="1.61"/>
    <n v="38.159999999999997"/>
    <n v="4318"/>
    <n v="1513"/>
    <n v="845"/>
    <m/>
    <m/>
    <n v="255"/>
    <n v="52"/>
    <n v="2665"/>
    <n v="145"/>
    <n v="763"/>
    <n v="299"/>
    <n v="61.835887154518112"/>
    <n v="21.66690534154375"/>
    <n v="12.100816268079621"/>
    <n v="3.6517256193613061"/>
    <n v="0.74466561649720753"/>
    <n v="38.164112845481881"/>
  </r>
  <r>
    <x v="2"/>
    <n v="1"/>
    <x v="1"/>
    <x v="19"/>
    <s v="020"/>
    <x v="144"/>
    <n v="21446"/>
    <n v="19371"/>
    <n v="22203"/>
    <n v="1.1499999999999999"/>
    <n v="28.57"/>
    <n v="13837"/>
    <n v="3513"/>
    <n v="1622"/>
    <m/>
    <m/>
    <n v="399"/>
    <n v="0"/>
    <n v="5534"/>
    <n v="214"/>
    <n v="2265"/>
    <n v="116"/>
    <n v="71.431521346342478"/>
    <n v="18.135356976924268"/>
    <n v="8.3733415931030919"/>
    <n v="2.0597800836301685"/>
    <n v="0"/>
    <n v="28.568478653657532"/>
  </r>
  <r>
    <x v="2"/>
    <n v="1"/>
    <x v="1"/>
    <x v="20"/>
    <s v="021"/>
    <x v="145"/>
    <n v="20026"/>
    <n v="18375"/>
    <n v="15538"/>
    <n v="0.85"/>
    <n v="23.06"/>
    <n v="14138"/>
    <n v="2830"/>
    <n v="1138"/>
    <m/>
    <m/>
    <n v="269"/>
    <n v="0"/>
    <n v="4237"/>
    <n v="209"/>
    <n v="2166"/>
    <n v="183"/>
    <n v="76.941496598639461"/>
    <n v="15.401360544217688"/>
    <n v="6.1931972789115646"/>
    <n v="1.4639455782312925"/>
    <n v="0"/>
    <n v="23.058503401360543"/>
  </r>
  <r>
    <x v="2"/>
    <n v="1"/>
    <x v="1"/>
    <x v="21"/>
    <s v="022"/>
    <x v="146"/>
    <n v="35976"/>
    <n v="31277"/>
    <n v="26758"/>
    <n v="0.86"/>
    <n v="22.18"/>
    <n v="24339"/>
    <n v="4454"/>
    <n v="2030"/>
    <m/>
    <m/>
    <n v="454"/>
    <n v="0"/>
    <n v="6938"/>
    <n v="235"/>
    <n v="4208"/>
    <n v="1543"/>
    <n v="77.817565623301462"/>
    <n v="14.240496211273459"/>
    <n v="6.4903923010518909"/>
    <n v="1.4515458643731816"/>
    <n v="0"/>
    <n v="22.182434376698531"/>
  </r>
  <r>
    <x v="2"/>
    <n v="1"/>
    <x v="1"/>
    <x v="22"/>
    <s v="023"/>
    <x v="147"/>
    <n v="74038"/>
    <n v="68362"/>
    <n v="55129"/>
    <n v="0.81"/>
    <n v="21.28"/>
    <n v="53817"/>
    <n v="9674"/>
    <n v="3905"/>
    <m/>
    <m/>
    <n v="963"/>
    <n v="3"/>
    <n v="14545"/>
    <n v="1860"/>
    <n v="11460"/>
    <n v="2094"/>
    <n v="78.723559872443758"/>
    <n v="14.1511365963547"/>
    <n v="5.7122377929258938"/>
    <n v="1.4086773353617508"/>
    <n v="4.3884029138995346E-3"/>
    <n v="21.276440127556246"/>
  </r>
  <r>
    <x v="2"/>
    <n v="1"/>
    <x v="1"/>
    <x v="23"/>
    <s v="024"/>
    <x v="148"/>
    <n v="17985"/>
    <n v="16411"/>
    <n v="25105"/>
    <n v="1.53"/>
    <n v="35.54"/>
    <n v="10579"/>
    <n v="3377"/>
    <n v="1786"/>
    <m/>
    <m/>
    <n v="496"/>
    <n v="173"/>
    <n v="5832"/>
    <n v="279"/>
    <n v="2136"/>
    <n v="208"/>
    <n v="64.462860276643724"/>
    <n v="20.577661324721223"/>
    <n v="10.882944366583388"/>
    <n v="3.0223630491743343"/>
    <n v="1.0541709828773382"/>
    <n v="35.53713972335629"/>
  </r>
  <r>
    <x v="2"/>
    <n v="1"/>
    <x v="1"/>
    <x v="24"/>
    <s v="025"/>
    <x v="149"/>
    <n v="14541"/>
    <n v="12689"/>
    <n v="16825"/>
    <n v="1.33"/>
    <n v="32.130000000000003"/>
    <n v="8612"/>
    <n v="2483"/>
    <n v="1311"/>
    <m/>
    <m/>
    <n v="278"/>
    <n v="5"/>
    <n v="4077"/>
    <n v="21"/>
    <n v="1555"/>
    <n v="0"/>
    <n v="67.869808495547318"/>
    <n v="19.568129876270785"/>
    <n v="10.3317834344708"/>
    <n v="2.1908739853416344"/>
    <n v="3.9404208369453859E-2"/>
    <n v="32.130191504452675"/>
  </r>
  <r>
    <x v="2"/>
    <n v="1"/>
    <x v="1"/>
    <x v="25"/>
    <s v="026"/>
    <x v="150"/>
    <n v="23566"/>
    <n v="21048"/>
    <n v="21973"/>
    <n v="1.04"/>
    <n v="26.57"/>
    <n v="15456"/>
    <n v="3574"/>
    <n v="1670"/>
    <m/>
    <m/>
    <n v="348"/>
    <n v="0"/>
    <n v="5592"/>
    <n v="865"/>
    <n v="3586"/>
    <n v="1193"/>
    <n v="73.432155074116295"/>
    <n v="16.980235651843405"/>
    <n v="7.9342455340174842"/>
    <n v="1.653363740022805"/>
    <n v="0"/>
    <n v="26.567844925883694"/>
  </r>
  <r>
    <x v="2"/>
    <n v="1"/>
    <x v="1"/>
    <x v="26"/>
    <s v="027"/>
    <x v="151"/>
    <n v="85245"/>
    <n v="68144"/>
    <n v="76590"/>
    <n v="1.1200000000000001"/>
    <n v="29.62"/>
    <n v="47963"/>
    <n v="12906"/>
    <n v="5939"/>
    <m/>
    <m/>
    <n v="1310"/>
    <n v="26"/>
    <n v="20181"/>
    <n v="2354"/>
    <n v="8906"/>
    <n v="2648"/>
    <n v="70.38477342099084"/>
    <n v="18.939305001173985"/>
    <n v="8.715367457149565"/>
    <n v="1.922399624324959"/>
    <n v="3.8154496360648042E-2"/>
    <n v="29.615226579009157"/>
  </r>
  <r>
    <x v="2"/>
    <n v="1"/>
    <x v="1"/>
    <x v="27"/>
    <s v="028"/>
    <x v="152"/>
    <n v="49730"/>
    <n v="46265"/>
    <n v="44300"/>
    <n v="0.96"/>
    <n v="24.65"/>
    <n v="34860"/>
    <n v="7363"/>
    <n v="3315"/>
    <m/>
    <m/>
    <n v="727"/>
    <n v="0"/>
    <n v="11405"/>
    <n v="899"/>
    <n v="6833"/>
    <n v="2664"/>
    <n v="75.348535610072403"/>
    <n v="15.914838430779207"/>
    <n v="7.165243704744408"/>
    <n v="1.5713822544039771"/>
    <n v="0"/>
    <n v="24.65146438992759"/>
  </r>
  <r>
    <x v="2"/>
    <n v="1"/>
    <x v="1"/>
    <x v="28"/>
    <s v="029"/>
    <x v="153"/>
    <n v="13594"/>
    <n v="10446"/>
    <n v="13701"/>
    <n v="1.31"/>
    <n v="32.28"/>
    <n v="7074"/>
    <n v="2071"/>
    <n v="1096"/>
    <m/>
    <m/>
    <n v="205"/>
    <n v="0"/>
    <n v="3372"/>
    <n v="136"/>
    <n v="1406"/>
    <n v="433"/>
    <n v="67.719701321079839"/>
    <n v="19.825770629906184"/>
    <n v="10.492054374880338"/>
    <n v="1.9624736741336395"/>
    <n v="0"/>
    <n v="32.280298678920161"/>
  </r>
  <r>
    <x v="2"/>
    <n v="1"/>
    <x v="1"/>
    <x v="29"/>
    <s v="030"/>
    <x v="154"/>
    <n v="9628"/>
    <n v="8365"/>
    <n v="13615"/>
    <n v="1.63"/>
    <n v="37.1"/>
    <n v="5262"/>
    <n v="1805"/>
    <n v="1080"/>
    <m/>
    <m/>
    <n v="218"/>
    <n v="0"/>
    <n v="3103"/>
    <n v="112"/>
    <n v="1066"/>
    <n v="24"/>
    <n v="62.904961147638971"/>
    <n v="21.578003586371789"/>
    <n v="12.910938433950985"/>
    <n v="2.6060968320382547"/>
    <n v="0"/>
    <n v="37.095038852361029"/>
  </r>
  <r>
    <x v="2"/>
    <n v="1"/>
    <x v="1"/>
    <x v="30"/>
    <s v="031"/>
    <x v="155"/>
    <n v="5642"/>
    <n v="5345"/>
    <n v="6005"/>
    <n v="1.1200000000000001"/>
    <n v="28.36"/>
    <n v="3829"/>
    <n v="1001"/>
    <n v="415"/>
    <m/>
    <m/>
    <n v="100"/>
    <n v="0"/>
    <n v="1516"/>
    <n v="209"/>
    <n v="786"/>
    <n v="1293"/>
    <n v="71.63704396632366"/>
    <n v="18.727782974742752"/>
    <n v="7.7642656688493918"/>
    <n v="1.8709073900841908"/>
    <n v="0"/>
    <n v="28.362956033676333"/>
  </r>
  <r>
    <x v="2"/>
    <n v="1"/>
    <x v="1"/>
    <x v="31"/>
    <s v="032"/>
    <x v="156"/>
    <n v="6617"/>
    <n v="5997"/>
    <n v="6366"/>
    <n v="1.06"/>
    <n v="28.7"/>
    <n v="4276"/>
    <n v="1081"/>
    <n v="508"/>
    <m/>
    <m/>
    <n v="109"/>
    <n v="23"/>
    <n v="1721"/>
    <n v="46"/>
    <n v="716"/>
    <n v="180"/>
    <n v="71.302317825579451"/>
    <n v="18.025679506419877"/>
    <n v="8.4709021177255295"/>
    <n v="1.8175754543938636"/>
    <n v="0.38352509588127398"/>
    <n v="28.697682174420542"/>
  </r>
  <r>
    <x v="2"/>
    <n v="1"/>
    <x v="1"/>
    <x v="32"/>
    <s v="033"/>
    <x v="157"/>
    <n v="18950"/>
    <n v="15499"/>
    <n v="17039"/>
    <n v="1.1000000000000001"/>
    <n v="28.85"/>
    <n v="11028"/>
    <n v="2778"/>
    <n v="1313"/>
    <m/>
    <m/>
    <n v="337"/>
    <n v="43"/>
    <n v="4471"/>
    <n v="308"/>
    <n v="2308"/>
    <n v="426"/>
    <n v="71.152977611458795"/>
    <n v="17.923737015291309"/>
    <n v="8.4715142912445955"/>
    <n v="2.1743338279889026"/>
    <n v="0.27743725401638819"/>
    <n v="28.847022388541195"/>
  </r>
  <r>
    <x v="2"/>
    <n v="1"/>
    <x v="1"/>
    <x v="33"/>
    <s v="034"/>
    <x v="158"/>
    <n v="27038"/>
    <n v="21751"/>
    <n v="20876"/>
    <n v="0.96"/>
    <n v="25.64"/>
    <n v="16174"/>
    <n v="3686"/>
    <n v="1474"/>
    <m/>
    <m/>
    <n v="417"/>
    <n v="0"/>
    <n v="5577"/>
    <n v="294"/>
    <n v="2178"/>
    <n v="202"/>
    <n v="74.359799549446009"/>
    <n v="16.946347294377269"/>
    <n v="6.776699921842674"/>
    <n v="1.9171532343340534"/>
    <n v="0"/>
    <n v="25.640200450553998"/>
  </r>
  <r>
    <x v="2"/>
    <n v="1"/>
    <x v="1"/>
    <x v="34"/>
    <s v="035"/>
    <x v="159"/>
    <n v="13168"/>
    <n v="11380"/>
    <n v="12953"/>
    <n v="1.1399999999999999"/>
    <n v="29.21"/>
    <n v="8056"/>
    <n v="2140"/>
    <n v="976"/>
    <m/>
    <m/>
    <n v="204"/>
    <n v="4"/>
    <n v="3324"/>
    <n v="173"/>
    <n v="1149"/>
    <n v="277"/>
    <n v="70.79086115992969"/>
    <n v="18.804920913884008"/>
    <n v="8.5764499121265381"/>
    <n v="1.7926186291739894"/>
    <n v="3.5149384885764502E-2"/>
    <n v="29.209138840070299"/>
  </r>
  <r>
    <x v="2"/>
    <n v="1"/>
    <x v="1"/>
    <x v="35"/>
    <s v="036"/>
    <x v="160"/>
    <n v="6965"/>
    <n v="6216"/>
    <n v="10709"/>
    <n v="1.72"/>
    <n v="39.880000000000003"/>
    <n v="3737"/>
    <n v="1422"/>
    <n v="837"/>
    <m/>
    <m/>
    <n v="219"/>
    <n v="1"/>
    <n v="2479"/>
    <n v="180"/>
    <n v="1376"/>
    <n v="493"/>
    <n v="60.119047619047613"/>
    <n v="22.876447876447877"/>
    <n v="13.465250965250966"/>
    <n v="3.5231660231660231"/>
    <n v="1.6087516087516088E-2"/>
    <n v="39.880952380952387"/>
  </r>
  <r>
    <x v="2"/>
    <n v="1"/>
    <x v="1"/>
    <x v="36"/>
    <s v="037"/>
    <x v="161"/>
    <n v="9623"/>
    <n v="8369"/>
    <n v="11066"/>
    <n v="1.32"/>
    <n v="35.39"/>
    <n v="5407"/>
    <n v="1808"/>
    <n v="879"/>
    <m/>
    <m/>
    <n v="253"/>
    <n v="22"/>
    <n v="2962"/>
    <n v="99"/>
    <n v="1056"/>
    <n v="283"/>
    <n v="64.607479985661371"/>
    <n v="21.603536862229657"/>
    <n v="10.503046959015414"/>
    <n v="3.0230612976460751"/>
    <n v="0.26287489544748477"/>
    <n v="35.392520014338629"/>
  </r>
  <r>
    <x v="2"/>
    <n v="1"/>
    <x v="1"/>
    <x v="37"/>
    <s v="038"/>
    <x v="162"/>
    <n v="12803"/>
    <n v="10251"/>
    <n v="14167"/>
    <n v="1.38"/>
    <n v="29.47"/>
    <n v="7230"/>
    <n v="1782"/>
    <n v="935"/>
    <m/>
    <m/>
    <n v="304"/>
    <n v="0"/>
    <n v="3021"/>
    <n v="88"/>
    <n v="1710"/>
    <n v="232"/>
    <n v="70.529704419081057"/>
    <n v="17.383669885864794"/>
    <n v="9.1210613598673298"/>
    <n v="2.9655643351868108"/>
    <n v="0"/>
    <n v="29.470295580918936"/>
  </r>
  <r>
    <x v="2"/>
    <n v="1"/>
    <x v="1"/>
    <x v="38"/>
    <s v="039"/>
    <x v="163"/>
    <n v="6809"/>
    <n v="5331"/>
    <n v="7542"/>
    <n v="1.41"/>
    <n v="33.18"/>
    <n v="3562"/>
    <n v="1026"/>
    <n v="567"/>
    <m/>
    <m/>
    <n v="172"/>
    <n v="4"/>
    <n v="1769"/>
    <n v="232"/>
    <n v="1020"/>
    <n v="272"/>
    <n v="66.816732320390173"/>
    <n v="19.245920090039391"/>
    <n v="10.635903207653348"/>
    <n v="3.2264115550553369"/>
    <n v="7.5032826861752014E-2"/>
    <n v="33.183267679609827"/>
  </r>
  <r>
    <x v="2"/>
    <n v="1"/>
    <x v="1"/>
    <x v="39"/>
    <s v="040"/>
    <x v="164"/>
    <n v="47374"/>
    <n v="38507"/>
    <n v="45947"/>
    <n v="1.19"/>
    <n v="29.13"/>
    <n v="27290"/>
    <n v="7397"/>
    <n v="3086"/>
    <m/>
    <m/>
    <n v="724"/>
    <n v="10"/>
    <n v="11217"/>
    <n v="739"/>
    <n v="4281"/>
    <n v="1260"/>
    <n v="70.87023138650116"/>
    <n v="19.209494377645623"/>
    <n v="8.0141273015295909"/>
    <n v="1.8801776300412913"/>
    <n v="2.5969304282338276E-2"/>
    <n v="29.129768613498847"/>
  </r>
  <r>
    <x v="2"/>
    <n v="1"/>
    <x v="1"/>
    <x v="40"/>
    <s v="041"/>
    <x v="165"/>
    <n v="8740"/>
    <n v="8053"/>
    <n v="17121"/>
    <n v="2.13"/>
    <n v="44.82"/>
    <n v="4444"/>
    <n v="1965"/>
    <n v="1285"/>
    <m/>
    <m/>
    <n v="359"/>
    <n v="0"/>
    <n v="3609"/>
    <n v="50"/>
    <n v="1419"/>
    <n v="184"/>
    <n v="55.18440332795231"/>
    <n v="24.400844405811497"/>
    <n v="15.956786290823297"/>
    <n v="4.4579659754128897"/>
    <n v="0"/>
    <n v="44.81559667204769"/>
  </r>
  <r>
    <x v="2"/>
    <n v="1"/>
    <x v="1"/>
    <x v="41"/>
    <s v="042"/>
    <x v="166"/>
    <n v="13809"/>
    <n v="12343"/>
    <n v="22627"/>
    <n v="1.83"/>
    <n v="42.45"/>
    <n v="7103"/>
    <n v="2989"/>
    <n v="1780"/>
    <m/>
    <m/>
    <n v="471"/>
    <n v="0"/>
    <n v="5240"/>
    <n v="217"/>
    <n v="1588"/>
    <n v="597"/>
    <n v="57.546787652920685"/>
    <n v="24.216154905614516"/>
    <n v="14.421129385076561"/>
    <n v="3.8159280563882363"/>
    <n v="0"/>
    <n v="42.453212347079315"/>
  </r>
  <r>
    <x v="2"/>
    <n v="1"/>
    <x v="1"/>
    <x v="42"/>
    <s v="043"/>
    <x v="167"/>
    <n v="17025"/>
    <n v="15885"/>
    <n v="25531"/>
    <n v="1.61"/>
    <n v="37.31"/>
    <n v="9958"/>
    <n v="3488"/>
    <n v="1901"/>
    <m/>
    <m/>
    <n v="470"/>
    <n v="68"/>
    <n v="5927"/>
    <n v="1414"/>
    <n v="2642"/>
    <n v="776"/>
    <n v="62.688070506767389"/>
    <n v="21.957821844507396"/>
    <n v="11.967264715140068"/>
    <n v="2.9587661315706644"/>
    <n v="0.42807680201447912"/>
    <n v="37.311929493232611"/>
  </r>
  <r>
    <x v="2"/>
    <n v="1"/>
    <x v="1"/>
    <x v="43"/>
    <s v="044"/>
    <x v="168"/>
    <n v="10804"/>
    <n v="9293"/>
    <n v="18488"/>
    <n v="1.99"/>
    <n v="41.72"/>
    <n v="5416"/>
    <n v="2210"/>
    <n v="1333"/>
    <m/>
    <m/>
    <n v="334"/>
    <n v="0"/>
    <n v="3877"/>
    <n v="169"/>
    <n v="1015"/>
    <n v="245"/>
    <n v="58.280426127192506"/>
    <n v="23.781340794146129"/>
    <n v="14.344129990315292"/>
    <n v="3.594103088346067"/>
    <n v="0"/>
    <n v="41.719573872807494"/>
  </r>
  <r>
    <x v="2"/>
    <n v="1"/>
    <x v="1"/>
    <x v="44"/>
    <s v="045"/>
    <x v="169"/>
    <n v="11107"/>
    <n v="9380"/>
    <n v="19263"/>
    <n v="2.0499999999999998"/>
    <n v="43.96"/>
    <n v="5257"/>
    <n v="2246"/>
    <n v="1478"/>
    <m/>
    <m/>
    <n v="390"/>
    <n v="9"/>
    <n v="4123"/>
    <n v="82"/>
    <n v="862"/>
    <n v="453"/>
    <n v="56.044776119402982"/>
    <n v="23.944562899786781"/>
    <n v="15.756929637526653"/>
    <n v="4.157782515991471"/>
    <n v="9.5948827292110878E-2"/>
    <n v="43.955223880597018"/>
  </r>
  <r>
    <x v="2"/>
    <n v="1"/>
    <x v="1"/>
    <x v="45"/>
    <s v="046"/>
    <x v="170"/>
    <n v="16219"/>
    <n v="14420"/>
    <n v="25837"/>
    <n v="1.79"/>
    <n v="40.4"/>
    <n v="8595"/>
    <n v="3133"/>
    <n v="2174"/>
    <m/>
    <m/>
    <n v="518"/>
    <n v="0"/>
    <n v="5825"/>
    <n v="104"/>
    <n v="1364"/>
    <n v="68"/>
    <n v="59.604715672676832"/>
    <n v="21.726768377253812"/>
    <n v="15.076282940360612"/>
    <n v="3.5922330097087376"/>
    <n v="0"/>
    <n v="40.395284327323161"/>
  </r>
  <r>
    <x v="2"/>
    <n v="1"/>
    <x v="1"/>
    <x v="46"/>
    <s v="047"/>
    <x v="171"/>
    <n v="16979"/>
    <n v="13111"/>
    <n v="29230"/>
    <n v="2.23"/>
    <n v="48.59"/>
    <n v="6740"/>
    <n v="3501"/>
    <n v="2382"/>
    <m/>
    <m/>
    <n v="486"/>
    <n v="2"/>
    <n v="6371"/>
    <n v="272"/>
    <n v="1084"/>
    <n v="255"/>
    <n v="51.407215315384022"/>
    <n v="26.702768667531078"/>
    <n v="18.167950575852338"/>
    <n v="3.7068110746701244"/>
    <n v="1.5254366562428496E-2"/>
    <n v="48.592784684615971"/>
  </r>
  <r>
    <x v="2"/>
    <n v="1"/>
    <x v="1"/>
    <x v="47"/>
    <m/>
    <x v="48"/>
    <n v="1186499"/>
    <n v="1039357"/>
    <n v="1289095"/>
    <n v="1.24"/>
    <n v="29.84"/>
    <n v="729248"/>
    <n v="189473"/>
    <n v="96680"/>
    <m/>
    <m/>
    <n v="22853"/>
    <n v="1103"/>
    <n v="310109"/>
    <n v="20203"/>
    <n v="134522"/>
    <n v="45939"/>
    <n v="70.163379858893521"/>
    <n v="18.229828634434558"/>
    <n v="9.3019049277582191"/>
    <n v="2.1987632738318017"/>
    <n v="0.10612330508189198"/>
    <n v="29.836620141106472"/>
  </r>
  <r>
    <x v="3"/>
    <n v="0"/>
    <x v="0"/>
    <x v="0"/>
    <s v="001"/>
    <x v="0"/>
    <n v="25060"/>
    <n v="22352"/>
    <n v="33724"/>
    <n v="1.5087687902648532"/>
    <n v="32.270042949176805"/>
    <n v="15139"/>
    <n v="4013"/>
    <n v="2419"/>
    <m/>
    <m/>
    <n v="719"/>
    <n v="62"/>
    <n v="7213"/>
    <n v="476"/>
    <n v="2568"/>
    <n v="525"/>
    <n v="67.729957050823202"/>
    <n v="17.95365068002863"/>
    <n v="10.822297780959198"/>
    <n v="3.2167143879742301"/>
    <n v="0.27738010021474585"/>
    <n v="32.270042949176805"/>
  </r>
  <r>
    <x v="3"/>
    <n v="0"/>
    <x v="0"/>
    <x v="1"/>
    <s v="002"/>
    <x v="1"/>
    <n v="12718"/>
    <n v="11873"/>
    <n v="25037"/>
    <n v="2.1087341025856987"/>
    <n v="44.032679188073779"/>
    <n v="6645"/>
    <n v="2732"/>
    <n v="2072"/>
    <m/>
    <m/>
    <n v="391"/>
    <n v="33"/>
    <n v="5228"/>
    <n v="99"/>
    <n v="1239"/>
    <n v="842"/>
    <n v="55.967320811926221"/>
    <n v="23.010191190095174"/>
    <n v="17.451360229091215"/>
    <n v="3.2931862208371938"/>
    <n v="0.27794154805019794"/>
    <n v="44.032679188073779"/>
  </r>
  <r>
    <x v="3"/>
    <n v="0"/>
    <x v="0"/>
    <x v="2"/>
    <s v="003"/>
    <x v="2"/>
    <n v="12168"/>
    <n v="11492"/>
    <n v="18410"/>
    <n v="1.6019839888618168"/>
    <n v="36.825617821092933"/>
    <n v="7260"/>
    <n v="2408"/>
    <n v="1451"/>
    <m/>
    <m/>
    <n v="367"/>
    <n v="6"/>
    <n v="4232"/>
    <n v="105"/>
    <n v="1029"/>
    <n v="156"/>
    <n v="63.174382178907059"/>
    <n v="20.953706926557604"/>
    <n v="12.626174730247127"/>
    <n v="3.1935259310824922"/>
    <n v="5.221023320570832E-2"/>
    <n v="36.825617821092933"/>
  </r>
  <r>
    <x v="3"/>
    <n v="0"/>
    <x v="0"/>
    <x v="3"/>
    <s v="004"/>
    <x v="3"/>
    <n v="12050"/>
    <n v="11161"/>
    <n v="24783"/>
    <n v="2.2204999552011468"/>
    <n v="45.71274975360631"/>
    <n v="6059"/>
    <n v="2698"/>
    <n v="1924"/>
    <m/>
    <m/>
    <n v="423"/>
    <n v="57"/>
    <n v="5102"/>
    <n v="112"/>
    <n v="1352"/>
    <n v="421"/>
    <n v="54.28725024639369"/>
    <n v="24.173461159394318"/>
    <n v="17.238598691873488"/>
    <n v="3.7899829764358031"/>
    <n v="0.51070692590269684"/>
    <n v="45.71274975360631"/>
  </r>
  <r>
    <x v="3"/>
    <n v="0"/>
    <x v="0"/>
    <x v="4"/>
    <s v="005"/>
    <x v="4"/>
    <n v="5774"/>
    <n v="5442"/>
    <n v="11749"/>
    <n v="2.158948915839765"/>
    <n v="45.497978684307242"/>
    <n v="2966"/>
    <n v="1424"/>
    <n v="841"/>
    <m/>
    <m/>
    <n v="210"/>
    <n v="1"/>
    <n v="2476"/>
    <n v="42"/>
    <n v="457"/>
    <n v="38"/>
    <n v="54.502021315692758"/>
    <n v="26.166850422638738"/>
    <n v="15.453877251010658"/>
    <n v="3.8588754134509373"/>
    <n v="1.8375597206909226E-2"/>
    <n v="45.497978684307242"/>
  </r>
  <r>
    <x v="3"/>
    <n v="0"/>
    <x v="0"/>
    <x v="5"/>
    <s v="006"/>
    <x v="5"/>
    <n v="10758"/>
    <n v="10444"/>
    <n v="20089"/>
    <n v="1.923496744542321"/>
    <n v="41.459211030256604"/>
    <n v="6114"/>
    <n v="2371"/>
    <n v="1624"/>
    <m/>
    <m/>
    <n v="332"/>
    <n v="3"/>
    <n v="4330"/>
    <n v="178"/>
    <n v="990"/>
    <n v="592"/>
    <n v="58.540788969743396"/>
    <n v="22.702029873611643"/>
    <n v="15.549597855227882"/>
    <n v="3.1788586748372274"/>
    <n v="2.8724626579854463E-2"/>
    <n v="41.459211030256604"/>
  </r>
  <r>
    <x v="3"/>
    <n v="0"/>
    <x v="0"/>
    <x v="6"/>
    <s v="007"/>
    <x v="6"/>
    <n v="12648"/>
    <n v="11998"/>
    <n v="24953"/>
    <n v="2.0797632938823138"/>
    <n v="43.073845640940156"/>
    <n v="6830"/>
    <n v="2769"/>
    <n v="1938"/>
    <m/>
    <m/>
    <n v="429"/>
    <n v="32"/>
    <n v="5168"/>
    <n v="106"/>
    <n v="1078"/>
    <n v="197"/>
    <n v="56.926154359059844"/>
    <n v="23.078846474412401"/>
    <n v="16.152692115352561"/>
    <n v="3.5755959326554425"/>
    <n v="0.26671111851975327"/>
    <n v="43.073845640940156"/>
  </r>
  <r>
    <x v="3"/>
    <n v="0"/>
    <x v="0"/>
    <x v="7"/>
    <s v="008"/>
    <x v="7"/>
    <n v="27892"/>
    <n v="24596"/>
    <n v="34477"/>
    <n v="1.4017319889412914"/>
    <n v="32.175963571312408"/>
    <n v="16682"/>
    <n v="4653"/>
    <n v="2682"/>
    <m/>
    <m/>
    <n v="542"/>
    <n v="37"/>
    <n v="7914"/>
    <n v="1072"/>
    <n v="2831"/>
    <n v="415"/>
    <n v="67.824036428687592"/>
    <n v="18.917710196779964"/>
    <n v="10.904212067002765"/>
    <n v="2.2036103431452267"/>
    <n v="0.15043096438445275"/>
    <n v="32.175963571312408"/>
  </r>
  <r>
    <x v="3"/>
    <n v="0"/>
    <x v="0"/>
    <x v="8"/>
    <s v="009"/>
    <x v="8"/>
    <n v="13785"/>
    <n v="12855"/>
    <n v="16233"/>
    <n v="1.2627771295215868"/>
    <n v="32.189809412679892"/>
    <n v="8717"/>
    <n v="2411"/>
    <n v="1218"/>
    <m/>
    <m/>
    <n v="405"/>
    <n v="104"/>
    <n v="4138"/>
    <n v="236"/>
    <n v="1462"/>
    <n v="174"/>
    <n v="67.810190587320108"/>
    <n v="18.755348113574485"/>
    <n v="9.4749124854142366"/>
    <n v="3.1505250875145858"/>
    <n v="0.80902372617658502"/>
    <n v="32.189809412679892"/>
  </r>
  <r>
    <x v="3"/>
    <n v="0"/>
    <x v="0"/>
    <x v="9"/>
    <s v="010"/>
    <x v="9"/>
    <n v="19257"/>
    <n v="17363"/>
    <n v="20345"/>
    <n v="1.1717445141968554"/>
    <n v="28.739273167079421"/>
    <n v="12373"/>
    <n v="3153"/>
    <n v="1536"/>
    <m/>
    <m/>
    <n v="293"/>
    <n v="8"/>
    <n v="4990"/>
    <n v="136"/>
    <n v="1870"/>
    <n v="337"/>
    <n v="71.260726832920568"/>
    <n v="18.159304267695674"/>
    <n v="8.8463975119507001"/>
    <n v="1.6874964003916373"/>
    <n v="4.6074987041409894E-2"/>
    <n v="28.739273167079421"/>
  </r>
  <r>
    <x v="3"/>
    <n v="0"/>
    <x v="0"/>
    <x v="10"/>
    <s v="011"/>
    <x v="10"/>
    <n v="51351"/>
    <n v="45622"/>
    <n v="51050"/>
    <n v="1.1189776862040244"/>
    <n v="27.482355004164656"/>
    <n v="33084"/>
    <n v="7976"/>
    <n v="3886"/>
    <m/>
    <m/>
    <n v="588"/>
    <n v="88"/>
    <n v="12538"/>
    <n v="567"/>
    <n v="4850"/>
    <n v="1276"/>
    <n v="72.51764499583534"/>
    <n v="17.482793389154356"/>
    <n v="8.5178203498312222"/>
    <n v="1.2888518697119811"/>
    <n v="0.19288939546709921"/>
    <n v="27.482355004164656"/>
  </r>
  <r>
    <x v="3"/>
    <n v="0"/>
    <x v="0"/>
    <x v="11"/>
    <s v="012"/>
    <x v="11"/>
    <n v="41739"/>
    <n v="35581"/>
    <n v="43823"/>
    <n v="1.2316404822798686"/>
    <n v="30.454456029903596"/>
    <n v="24745"/>
    <n v="6598"/>
    <n v="3510"/>
    <m/>
    <m/>
    <n v="714"/>
    <n v="14"/>
    <n v="10836"/>
    <n v="618"/>
    <n v="4605"/>
    <n v="2090"/>
    <n v="69.545543970096404"/>
    <n v="18.543604732863045"/>
    <n v="9.8648154914139567"/>
    <n v="2.0066889632107023"/>
    <n v="3.9346842415896123E-2"/>
    <n v="30.454456029903596"/>
  </r>
  <r>
    <x v="3"/>
    <n v="0"/>
    <x v="0"/>
    <x v="12"/>
    <s v="013"/>
    <x v="12"/>
    <n v="36216"/>
    <n v="32555"/>
    <n v="23844"/>
    <n v="0.73242205498387347"/>
    <n v="19.852557210873904"/>
    <n v="26092"/>
    <n v="4320"/>
    <n v="1760"/>
    <m/>
    <m/>
    <n v="383"/>
    <n v="0"/>
    <n v="6463"/>
    <n v="656"/>
    <n v="4033"/>
    <n v="2790"/>
    <n v="80.147442789126089"/>
    <n v="13.269851021348487"/>
    <n v="5.406235601290124"/>
    <n v="1.1764705882352942"/>
    <n v="0"/>
    <n v="19.852557210873904"/>
  </r>
  <r>
    <x v="3"/>
    <n v="0"/>
    <x v="0"/>
    <x v="13"/>
    <s v="014"/>
    <x v="13"/>
    <n v="26053"/>
    <n v="23131"/>
    <n v="20351"/>
    <n v="0.87981496692749994"/>
    <n v="22.934589944230684"/>
    <n v="17826"/>
    <n v="3490"/>
    <n v="1497"/>
    <m/>
    <m/>
    <n v="318"/>
    <n v="0"/>
    <n v="5305"/>
    <n v="335"/>
    <n v="2365"/>
    <n v="1218"/>
    <n v="77.065410055769306"/>
    <n v="15.087977173490122"/>
    <n v="6.4718343348752763"/>
    <n v="1.374778435865289"/>
    <n v="0"/>
    <n v="22.934589944230684"/>
  </r>
  <r>
    <x v="3"/>
    <n v="0"/>
    <x v="0"/>
    <x v="14"/>
    <s v="015"/>
    <x v="14"/>
    <n v="19101"/>
    <n v="12853"/>
    <n v="12885"/>
    <n v="1.002489691122695"/>
    <n v="25.223683186804635"/>
    <n v="9611"/>
    <n v="2102"/>
    <n v="899"/>
    <m/>
    <m/>
    <n v="239"/>
    <n v="2"/>
    <n v="3242"/>
    <n v="44"/>
    <n v="481"/>
    <n v="0"/>
    <n v="74.776316813195365"/>
    <n v="16.354158562203377"/>
    <n v="6.9944759978215201"/>
    <n v="1.859488057262896"/>
    <n v="1.5560569516844317E-2"/>
    <n v="25.223683186804635"/>
  </r>
  <r>
    <x v="3"/>
    <n v="0"/>
    <x v="0"/>
    <x v="15"/>
    <s v="016"/>
    <x v="15"/>
    <n v="6102"/>
    <n v="5856"/>
    <n v="7359"/>
    <n v="1.2566598360655739"/>
    <n v="30.703551912568305"/>
    <n v="4058"/>
    <n v="1118"/>
    <n v="538"/>
    <m/>
    <m/>
    <n v="142"/>
    <n v="0"/>
    <n v="1798"/>
    <n v="95"/>
    <n v="860"/>
    <n v="270"/>
    <n v="69.296448087431699"/>
    <n v="19.09153005464481"/>
    <n v="9.1871584699453557"/>
    <n v="2.4248633879781418"/>
    <n v="0"/>
    <n v="30.703551912568305"/>
  </r>
  <r>
    <x v="3"/>
    <n v="0"/>
    <x v="0"/>
    <x v="16"/>
    <s v="017"/>
    <x v="16"/>
    <n v="6513"/>
    <n v="6191"/>
    <n v="7902"/>
    <n v="1.2763689226296235"/>
    <n v="34.000969148764341"/>
    <n v="4086"/>
    <n v="1336"/>
    <n v="645"/>
    <m/>
    <m/>
    <n v="114"/>
    <n v="10"/>
    <n v="2105"/>
    <n v="46"/>
    <n v="666"/>
    <n v="135"/>
    <n v="65.999030851235659"/>
    <n v="21.57971248586658"/>
    <n v="10.418349216604748"/>
    <n v="1.8413826522371186"/>
    <n v="0.16152479405588757"/>
    <n v="34.000969148764341"/>
  </r>
  <r>
    <x v="3"/>
    <n v="0"/>
    <x v="0"/>
    <x v="17"/>
    <s v="018"/>
    <x v="17"/>
    <n v="7762"/>
    <n v="7323"/>
    <n v="7164"/>
    <n v="0.97828758705448582"/>
    <n v="27.133688379079612"/>
    <n v="5336"/>
    <n v="1020"/>
    <n v="856"/>
    <m/>
    <m/>
    <n v="108"/>
    <n v="3"/>
    <n v="1987"/>
    <n v="30"/>
    <n v="659"/>
    <n v="334"/>
    <n v="72.866311620920385"/>
    <n v="13.928717738631708"/>
    <n v="11.689198415949747"/>
    <n v="1.4748054076198278"/>
    <n v="4.0966816878328552E-2"/>
    <n v="27.133688379079612"/>
  </r>
  <r>
    <x v="3"/>
    <n v="0"/>
    <x v="0"/>
    <x v="18"/>
    <s v="019"/>
    <x v="18"/>
    <n v="8062"/>
    <n v="7011"/>
    <n v="9822"/>
    <n v="1.400941377834831"/>
    <n v="36.471259449436602"/>
    <n v="4454"/>
    <n v="1453"/>
    <n v="774"/>
    <m/>
    <m/>
    <n v="282"/>
    <n v="48"/>
    <n v="2557"/>
    <n v="161"/>
    <n v="715"/>
    <n v="195"/>
    <n v="63.528740550563398"/>
    <n v="20.724575666809301"/>
    <n v="11.0397946084724"/>
    <n v="4.0222507488232777"/>
    <n v="0.68463842533162178"/>
    <n v="36.471259449436602"/>
  </r>
  <r>
    <x v="3"/>
    <n v="0"/>
    <x v="0"/>
    <x v="19"/>
    <s v="020"/>
    <x v="19"/>
    <n v="16831"/>
    <n v="15209"/>
    <n v="16193"/>
    <n v="1.0646985337629036"/>
    <n v="26.990597672430798"/>
    <n v="11104"/>
    <n v="2681"/>
    <n v="1110"/>
    <m/>
    <m/>
    <n v="314"/>
    <n v="0"/>
    <n v="4105"/>
    <n v="170"/>
    <n v="1614"/>
    <n v="43"/>
    <n v="73.009402327569205"/>
    <n v="17.627720428693536"/>
    <n v="7.2983102110592419"/>
    <n v="2.0645670326780197"/>
    <n v="0"/>
    <n v="26.990597672430798"/>
  </r>
  <r>
    <x v="3"/>
    <n v="0"/>
    <x v="0"/>
    <x v="20"/>
    <s v="021"/>
    <x v="20"/>
    <n v="16298"/>
    <n v="14957"/>
    <n v="12724"/>
    <n v="0.85070535535200908"/>
    <n v="22.972521227518889"/>
    <n v="11521"/>
    <n v="2287"/>
    <n v="936"/>
    <m/>
    <m/>
    <n v="213"/>
    <n v="0"/>
    <n v="3436"/>
    <n v="190"/>
    <n v="1554"/>
    <n v="295"/>
    <n v="77.027478772481118"/>
    <n v="15.29049943170422"/>
    <n v="6.2579394263555521"/>
    <n v="1.4240823694591163"/>
    <n v="0"/>
    <n v="22.972521227518889"/>
  </r>
  <r>
    <x v="3"/>
    <n v="0"/>
    <x v="0"/>
    <x v="21"/>
    <s v="022"/>
    <x v="21"/>
    <n v="21815"/>
    <n v="20384"/>
    <n v="15906"/>
    <n v="0.78031789638932492"/>
    <n v="20.624018838304554"/>
    <n v="16180"/>
    <n v="2758"/>
    <n v="1148"/>
    <m/>
    <m/>
    <n v="298"/>
    <n v="0"/>
    <n v="4204"/>
    <n v="68"/>
    <n v="2271"/>
    <n v="0"/>
    <n v="79.375981161695449"/>
    <n v="13.530219780219779"/>
    <n v="5.6318681318681323"/>
    <n v="1.4619309262166404"/>
    <n v="0"/>
    <n v="20.624018838304554"/>
  </r>
  <r>
    <x v="3"/>
    <n v="0"/>
    <x v="0"/>
    <x v="22"/>
    <s v="023"/>
    <x v="22"/>
    <n v="41303"/>
    <n v="38841"/>
    <n v="28475"/>
    <n v="0.73311706701681212"/>
    <n v="19.479416080945391"/>
    <n v="31275"/>
    <n v="5009"/>
    <n v="2089"/>
    <m/>
    <m/>
    <n v="468"/>
    <n v="0"/>
    <n v="7566"/>
    <n v="1622"/>
    <n v="6187"/>
    <n v="274"/>
    <n v="80.520583919054616"/>
    <n v="12.89616642207976"/>
    <n v="5.3783373239617935"/>
    <n v="1.2049123349038386"/>
    <n v="0"/>
    <n v="19.479416080945391"/>
  </r>
  <r>
    <x v="3"/>
    <n v="0"/>
    <x v="0"/>
    <x v="23"/>
    <s v="024"/>
    <x v="23"/>
    <n v="18082"/>
    <n v="16526"/>
    <n v="22410"/>
    <n v="1.3560450199685343"/>
    <n v="32.439791843156243"/>
    <n v="11165"/>
    <n v="3304"/>
    <n v="1654"/>
    <m/>
    <m/>
    <n v="368"/>
    <n v="35"/>
    <n v="5361"/>
    <n v="393"/>
    <n v="1880"/>
    <n v="367"/>
    <n v="67.560208156843757"/>
    <n v="19.992738714752512"/>
    <n v="10.008471499455403"/>
    <n v="2.2267941425632336"/>
    <n v="0.21178748638509015"/>
    <n v="32.439791843156243"/>
  </r>
  <r>
    <x v="3"/>
    <n v="0"/>
    <x v="0"/>
    <x v="24"/>
    <s v="025"/>
    <x v="24"/>
    <n v="14466"/>
    <n v="12706"/>
    <n v="15539"/>
    <n v="1.222965528096962"/>
    <n v="30.332126554383755"/>
    <n v="8852"/>
    <n v="2300"/>
    <n v="1186"/>
    <m/>
    <m/>
    <n v="354"/>
    <n v="14"/>
    <n v="3854"/>
    <n v="25"/>
    <n v="1835"/>
    <n v="0"/>
    <n v="69.667873445616252"/>
    <n v="18.101684243664408"/>
    <n v="9.3341728317330404"/>
    <n v="2.7860853140248705"/>
    <n v="0.11018416496143554"/>
    <n v="30.332126554383755"/>
  </r>
  <r>
    <x v="3"/>
    <n v="0"/>
    <x v="0"/>
    <x v="25"/>
    <s v="026"/>
    <x v="25"/>
    <n v="11291"/>
    <n v="10330"/>
    <n v="11897"/>
    <n v="1.1516940948693126"/>
    <n v="28.712487899322365"/>
    <n v="7364"/>
    <n v="1838"/>
    <n v="889"/>
    <m/>
    <m/>
    <n v="222"/>
    <n v="17"/>
    <n v="2966"/>
    <n v="276"/>
    <n v="1510"/>
    <n v="445"/>
    <n v="71.287512100677645"/>
    <n v="17.792836398838336"/>
    <n v="8.6060019361084219"/>
    <n v="2.149080348499516"/>
    <n v="0.16456921587608905"/>
    <n v="28.712487899322365"/>
  </r>
  <r>
    <x v="3"/>
    <n v="0"/>
    <x v="0"/>
    <x v="26"/>
    <s v="027"/>
    <x v="26"/>
    <n v="44798"/>
    <n v="35064"/>
    <n v="38825"/>
    <n v="1.1072610084417065"/>
    <n v="28.610540725530459"/>
    <n v="25032"/>
    <n v="6414"/>
    <n v="2988"/>
    <m/>
    <m/>
    <n v="602"/>
    <n v="28"/>
    <n v="10032"/>
    <n v="1205"/>
    <n v="4688"/>
    <n v="1828"/>
    <n v="71.389459274469544"/>
    <n v="18.29226557152635"/>
    <n v="8.5215605749486656"/>
    <n v="1.7168605977640885"/>
    <n v="7.985398129135296E-2"/>
    <n v="28.610540725530459"/>
  </r>
  <r>
    <x v="3"/>
    <n v="0"/>
    <x v="0"/>
    <x v="27"/>
    <s v="028"/>
    <x v="27"/>
    <n v="24533"/>
    <n v="23003"/>
    <n v="22797"/>
    <n v="0.99104464635047607"/>
    <n v="25.696648263270006"/>
    <n v="17092"/>
    <n v="3937"/>
    <n v="1601"/>
    <m/>
    <m/>
    <n v="373"/>
    <n v="0"/>
    <n v="5911"/>
    <n v="408"/>
    <n v="2996"/>
    <n v="505"/>
    <n v="74.303351736729994"/>
    <n v="17.115158892318394"/>
    <n v="6.9599617441203323"/>
    <n v="1.6215276268312828"/>
    <n v="0"/>
    <n v="25.696648263270006"/>
  </r>
  <r>
    <x v="3"/>
    <n v="0"/>
    <x v="0"/>
    <x v="28"/>
    <s v="029"/>
    <x v="28"/>
    <n v="9531"/>
    <n v="7514"/>
    <n v="9515"/>
    <n v="1.2663029012509981"/>
    <n v="32.166622305030614"/>
    <n v="5097"/>
    <n v="1538"/>
    <n v="744"/>
    <m/>
    <m/>
    <n v="135"/>
    <n v="0"/>
    <n v="2417"/>
    <n v="70"/>
    <n v="934"/>
    <n v="209"/>
    <n v="67.833377694969386"/>
    <n v="20.468458876763375"/>
    <n v="9.9015171679531537"/>
    <n v="1.7966462603140805"/>
    <n v="0"/>
    <n v="32.166622305030614"/>
  </r>
  <r>
    <x v="3"/>
    <n v="0"/>
    <x v="0"/>
    <x v="29"/>
    <s v="030"/>
    <x v="29"/>
    <n v="5680"/>
    <n v="5130"/>
    <n v="7672"/>
    <n v="1.4955165692007797"/>
    <n v="34.853801169590639"/>
    <n v="3342"/>
    <n v="1101"/>
    <n v="584"/>
    <m/>
    <m/>
    <n v="103"/>
    <n v="0"/>
    <n v="1788"/>
    <n v="63"/>
    <n v="527"/>
    <n v="13"/>
    <n v="65.146198830409347"/>
    <n v="21.46198830409357"/>
    <n v="11.384015594541911"/>
    <n v="2.0077972709551655"/>
    <n v="0"/>
    <n v="34.853801169590639"/>
  </r>
  <r>
    <x v="3"/>
    <n v="0"/>
    <x v="0"/>
    <x v="30"/>
    <s v="031"/>
    <x v="30"/>
    <n v="5453"/>
    <n v="5214"/>
    <n v="5785"/>
    <n v="1.1095128500191791"/>
    <n v="27.368622938243192"/>
    <n v="3787"/>
    <n v="902"/>
    <n v="429"/>
    <m/>
    <m/>
    <n v="95"/>
    <n v="1"/>
    <n v="1427"/>
    <n v="345"/>
    <n v="650"/>
    <n v="1252"/>
    <n v="72.631377061756808"/>
    <n v="17.299578059071731"/>
    <n v="8.2278481012658222"/>
    <n v="1.822017644802455"/>
    <n v="1.9179133103183737E-2"/>
    <n v="27.368622938243192"/>
  </r>
  <r>
    <x v="3"/>
    <n v="0"/>
    <x v="0"/>
    <x v="31"/>
    <s v="032"/>
    <x v="31"/>
    <n v="6491"/>
    <n v="5756"/>
    <n v="5945"/>
    <n v="1.0328353022932593"/>
    <n v="27.397498262682419"/>
    <n v="4179"/>
    <n v="1010"/>
    <n v="461"/>
    <m/>
    <m/>
    <n v="77"/>
    <n v="29"/>
    <n v="1577"/>
    <n v="60"/>
    <n v="697"/>
    <n v="224"/>
    <n v="72.602501737317581"/>
    <n v="17.546907574704658"/>
    <n v="8.0090340514245995"/>
    <n v="1.3377345378735233"/>
    <n v="0.50382209867963867"/>
    <n v="27.397498262682419"/>
  </r>
  <r>
    <x v="3"/>
    <n v="0"/>
    <x v="0"/>
    <x v="32"/>
    <s v="033"/>
    <x v="32"/>
    <n v="18400"/>
    <n v="15455"/>
    <n v="13940"/>
    <n v="0.90197347136848915"/>
    <n v="23.086379812358459"/>
    <n v="11887"/>
    <n v="2205"/>
    <n v="1025"/>
    <m/>
    <m/>
    <n v="303"/>
    <n v="35"/>
    <n v="3568"/>
    <n v="338"/>
    <n v="2563"/>
    <n v="337"/>
    <n v="76.913620187641541"/>
    <n v="14.26722743448722"/>
    <n v="6.6321578777094796"/>
    <n v="1.9605305726302167"/>
    <n v="0.22646392753154321"/>
    <n v="23.086379812358459"/>
  </r>
  <r>
    <x v="3"/>
    <n v="0"/>
    <x v="0"/>
    <x v="33"/>
    <s v="034"/>
    <x v="33"/>
    <n v="8771"/>
    <n v="7519"/>
    <n v="6460"/>
    <n v="0.85915680276632533"/>
    <n v="24.511238196568694"/>
    <n v="5676"/>
    <n v="1199"/>
    <n v="469"/>
    <m/>
    <m/>
    <n v="168"/>
    <n v="7"/>
    <n v="1843"/>
    <n v="123"/>
    <n v="691"/>
    <n v="84"/>
    <n v="75.488761803431302"/>
    <n v="15.946269450724831"/>
    <n v="6.2375315866471599"/>
    <n v="2.2343396728288338"/>
    <n v="9.3097486367868063E-2"/>
    <n v="24.511238196568694"/>
  </r>
  <r>
    <x v="3"/>
    <n v="0"/>
    <x v="0"/>
    <x v="34"/>
    <s v="035"/>
    <x v="34"/>
    <n v="10457"/>
    <n v="9713"/>
    <n v="9846"/>
    <n v="1.0136929887779265"/>
    <n v="26.696180376814578"/>
    <n v="7120"/>
    <n v="1695"/>
    <n v="715"/>
    <m/>
    <m/>
    <n v="183"/>
    <n v="0"/>
    <n v="2593"/>
    <n v="101"/>
    <n v="931"/>
    <n v="142"/>
    <n v="73.303819623185419"/>
    <n v="17.450839081643156"/>
    <n v="7.3612684031710076"/>
    <n v="1.8840728920004119"/>
    <n v="0"/>
    <n v="26.696180376814578"/>
  </r>
  <r>
    <x v="3"/>
    <n v="0"/>
    <x v="0"/>
    <x v="35"/>
    <s v="036"/>
    <x v="35"/>
    <n v="6944"/>
    <n v="6207"/>
    <n v="8879"/>
    <n v="1.4304817141936523"/>
    <n v="35.524407926534558"/>
    <n v="4002"/>
    <n v="1282"/>
    <n v="704"/>
    <m/>
    <m/>
    <n v="217"/>
    <n v="2"/>
    <n v="2205"/>
    <n v="245"/>
    <n v="1261"/>
    <n v="389"/>
    <n v="64.475592073465435"/>
    <n v="20.654100209440955"/>
    <n v="11.342033188335749"/>
    <n v="3.4960528435637181"/>
    <n v="3.2221685194135652E-2"/>
    <n v="35.524407926534558"/>
  </r>
  <r>
    <x v="3"/>
    <n v="0"/>
    <x v="0"/>
    <x v="36"/>
    <s v="037"/>
    <x v="36"/>
    <n v="5292"/>
    <n v="4839"/>
    <n v="6899"/>
    <n v="1.4257077908658813"/>
    <n v="35.503203141144866"/>
    <n v="3121"/>
    <n v="1042"/>
    <n v="505"/>
    <m/>
    <m/>
    <n v="150"/>
    <n v="21"/>
    <n v="1718"/>
    <n v="22"/>
    <n v="380"/>
    <n v="48"/>
    <n v="64.496796858855134"/>
    <n v="21.533374664186816"/>
    <n v="10.436040504236413"/>
    <n v="3.0998140111593306"/>
    <n v="0.43397396156230628"/>
    <n v="35.503203141144866"/>
  </r>
  <r>
    <x v="3"/>
    <n v="0"/>
    <x v="0"/>
    <x v="37"/>
    <s v="038"/>
    <x v="37"/>
    <n v="7849"/>
    <n v="6635"/>
    <n v="8222"/>
    <n v="1.2391861341371515"/>
    <n v="30.715900527505653"/>
    <n v="4597"/>
    <n v="1254"/>
    <n v="590"/>
    <m/>
    <m/>
    <n v="194"/>
    <n v="0"/>
    <n v="2038"/>
    <n v="84"/>
    <n v="827"/>
    <n v="125"/>
    <n v="69.284099472494347"/>
    <n v="18.899773926149209"/>
    <n v="8.8922381311228325"/>
    <n v="2.9238884702336096"/>
    <n v="0"/>
    <n v="30.715900527505653"/>
  </r>
  <r>
    <x v="3"/>
    <n v="0"/>
    <x v="0"/>
    <x v="38"/>
    <s v="039"/>
    <x v="38"/>
    <n v="6863"/>
    <n v="5206"/>
    <n v="6787"/>
    <n v="1.3036880522474068"/>
    <n v="31.17556665386093"/>
    <n v="3583"/>
    <n v="974"/>
    <n v="500"/>
    <m/>
    <m/>
    <n v="145"/>
    <n v="4"/>
    <n v="1623"/>
    <n v="267"/>
    <n v="825"/>
    <n v="324"/>
    <n v="68.824433346139074"/>
    <n v="18.709181713407609"/>
    <n v="9.6043027276219739"/>
    <n v="2.7852477910103723"/>
    <n v="7.6834421820975801E-2"/>
    <n v="31.17556665386093"/>
  </r>
  <r>
    <x v="3"/>
    <n v="0"/>
    <x v="0"/>
    <x v="39"/>
    <s v="040"/>
    <x v="39"/>
    <n v="23916"/>
    <n v="20198"/>
    <n v="22398"/>
    <n v="1.1089216754134072"/>
    <n v="28.502822061590255"/>
    <n v="14441"/>
    <n v="3720"/>
    <n v="1518"/>
    <m/>
    <m/>
    <n v="415"/>
    <n v="104"/>
    <n v="5757"/>
    <n v="239"/>
    <n v="1634"/>
    <n v="470"/>
    <n v="71.497177938409735"/>
    <n v="18.417665115357956"/>
    <n v="7.5155956035251021"/>
    <n v="2.0546588771165464"/>
    <n v="0.51490246559065256"/>
    <n v="28.502822061590255"/>
  </r>
  <r>
    <x v="3"/>
    <n v="0"/>
    <x v="0"/>
    <x v="40"/>
    <s v="041"/>
    <x v="40"/>
    <n v="8530"/>
    <n v="7952"/>
    <n v="14831"/>
    <n v="1.8650653923541247"/>
    <n v="41.750503018108652"/>
    <n v="4632"/>
    <n v="1900"/>
    <n v="1136"/>
    <m/>
    <m/>
    <n v="284"/>
    <n v="0"/>
    <n v="3320"/>
    <n v="71"/>
    <n v="850"/>
    <n v="178"/>
    <n v="58.249496981891348"/>
    <n v="23.893360160965795"/>
    <n v="14.285714285714285"/>
    <n v="3.5714285714285712"/>
    <n v="0"/>
    <n v="41.750503018108652"/>
  </r>
  <r>
    <x v="3"/>
    <n v="0"/>
    <x v="0"/>
    <x v="41"/>
    <s v="042"/>
    <x v="41"/>
    <n v="7204"/>
    <n v="6603"/>
    <n v="13068"/>
    <n v="1.9791004089050432"/>
    <n v="44.661517492049072"/>
    <n v="3654"/>
    <n v="1674"/>
    <n v="999"/>
    <m/>
    <m/>
    <n v="276"/>
    <n v="0"/>
    <n v="2949"/>
    <n v="100"/>
    <n v="616"/>
    <n v="81"/>
    <n v="55.338482507950935"/>
    <n v="25.352112676056336"/>
    <n v="15.129486597001362"/>
    <n v="4.1799182189913671"/>
    <n v="0"/>
    <n v="44.661517492049072"/>
  </r>
  <r>
    <x v="3"/>
    <n v="0"/>
    <x v="0"/>
    <x v="42"/>
    <s v="043"/>
    <x v="42"/>
    <n v="10303"/>
    <n v="9479"/>
    <n v="15685"/>
    <n v="1.654710412490769"/>
    <n v="38.601118261419984"/>
    <n v="5820"/>
    <n v="2212"/>
    <n v="1148"/>
    <m/>
    <m/>
    <n v="260"/>
    <n v="39"/>
    <n v="3659"/>
    <n v="131"/>
    <n v="927"/>
    <n v="168"/>
    <n v="61.398881738580023"/>
    <n v="23.335794915075432"/>
    <n v="12.110982171115097"/>
    <n v="2.7429053697647432"/>
    <n v="0.41143580546471142"/>
    <n v="38.601118261419984"/>
  </r>
  <r>
    <x v="3"/>
    <n v="0"/>
    <x v="0"/>
    <x v="43"/>
    <s v="044"/>
    <x v="43"/>
    <n v="5949"/>
    <n v="4935"/>
    <n v="11476"/>
    <n v="2.3254305977710232"/>
    <n v="44.295845997973657"/>
    <n v="2749"/>
    <n v="1196"/>
    <n v="795"/>
    <m/>
    <m/>
    <n v="195"/>
    <n v="0"/>
    <n v="2186"/>
    <n v="30"/>
    <n v="331"/>
    <n v="17"/>
    <n v="55.704154002026343"/>
    <n v="24.235055724417425"/>
    <n v="16.109422492401215"/>
    <n v="3.9513677811550152"/>
    <n v="0"/>
    <n v="44.295845997973657"/>
  </r>
  <r>
    <x v="3"/>
    <n v="0"/>
    <x v="0"/>
    <x v="44"/>
    <s v="045"/>
    <x v="44"/>
    <n v="7751"/>
    <n v="6586"/>
    <n v="13679"/>
    <n v="2.0769814758578802"/>
    <n v="45.627087761919221"/>
    <n v="3581"/>
    <n v="1693"/>
    <n v="1043"/>
    <m/>
    <m/>
    <n v="262"/>
    <n v="7"/>
    <n v="3005"/>
    <n v="60"/>
    <n v="508"/>
    <n v="49"/>
    <n v="54.372912238080772"/>
    <n v="25.706043121773458"/>
    <n v="15.836623139993927"/>
    <n v="3.9781354388095962"/>
    <n v="0.10628606134224113"/>
    <n v="45.627087761919221"/>
  </r>
  <r>
    <x v="3"/>
    <n v="0"/>
    <x v="0"/>
    <x v="45"/>
    <s v="046"/>
    <x v="45"/>
    <n v="15767"/>
    <n v="14038"/>
    <n v="23150"/>
    <n v="1.64909531272261"/>
    <n v="37.526713207009543"/>
    <n v="8770"/>
    <n v="2839"/>
    <n v="1902"/>
    <m/>
    <m/>
    <n v="527"/>
    <n v="0"/>
    <n v="5268"/>
    <n v="84"/>
    <n v="1294"/>
    <n v="59"/>
    <n v="62.473286792990457"/>
    <n v="20.223678586693261"/>
    <n v="13.548938595241488"/>
    <n v="3.754096025074797"/>
    <n v="0"/>
    <n v="37.526713207009543"/>
  </r>
  <r>
    <x v="3"/>
    <n v="0"/>
    <x v="0"/>
    <x v="46"/>
    <s v="047"/>
    <x v="46"/>
    <n v="16772"/>
    <n v="12805"/>
    <n v="25123"/>
    <n v="1.9619679812573214"/>
    <n v="45.544709098008589"/>
    <n v="6973"/>
    <n v="3369"/>
    <n v="2091"/>
    <m/>
    <m/>
    <n v="367"/>
    <n v="5"/>
    <n v="5832"/>
    <n v="197"/>
    <n v="980"/>
    <n v="211"/>
    <n v="54.455290901991404"/>
    <n v="26.310035142522452"/>
    <n v="16.329558766106988"/>
    <n v="2.8660679422100741"/>
    <n v="3.9047247169074581E-2"/>
    <n v="45.544709098008589"/>
  </r>
  <r>
    <x v="3"/>
    <n v="0"/>
    <x v="0"/>
    <x v="47"/>
    <m/>
    <x v="47"/>
    <n v="752349"/>
    <n v="664503"/>
    <n v="828126"/>
    <n v="1.246233651315344"/>
    <n v="30.072098997295722"/>
    <n v="464673"/>
    <n v="121378"/>
    <n v="63029"/>
    <m/>
    <m/>
    <n v="14567"/>
    <n v="856"/>
    <n v="199830"/>
    <n v="12101"/>
    <n v="76071"/>
    <n v="20142"/>
    <n v="69.927901002704274"/>
    <n v="18.265982245377373"/>
    <n v="9.4851340024048056"/>
    <n v="2.1921646704379061"/>
    <n v="0.12881807907564"/>
    <n v="30.072098997295722"/>
  </r>
  <r>
    <x v="3"/>
    <n v="1"/>
    <x v="1"/>
    <x v="47"/>
    <m/>
    <x v="48"/>
    <n v="1199314"/>
    <n v="1049324"/>
    <n v="1191787"/>
    <n v="1.1357664553560196"/>
    <n v="28.006125848641599"/>
    <n v="755449"/>
    <n v="181840"/>
    <n v="90428"/>
    <m/>
    <m/>
    <n v="20721"/>
    <n v="886"/>
    <n v="293875"/>
    <n v="21488"/>
    <n v="132995"/>
    <n v="42726"/>
    <n v="71.993874151358398"/>
    <n v="17.329251975557597"/>
    <n v="8.6177386584124633"/>
    <n v="1.9746999020321656"/>
    <n v="8.443531263937544E-2"/>
    <n v="28.006125848641599"/>
  </r>
  <r>
    <x v="3"/>
    <n v="2"/>
    <x v="2"/>
    <x v="0"/>
    <s v="048"/>
    <x v="49"/>
    <n v="15090"/>
    <n v="12957"/>
    <n v="13452"/>
    <n v="1.0382032877981013"/>
    <n v="24.179979933626612"/>
    <n v="9824"/>
    <n v="1951"/>
    <n v="972"/>
    <m/>
    <m/>
    <n v="210"/>
    <n v="0"/>
    <n v="3133"/>
    <n v="154"/>
    <n v="1838"/>
    <n v="445"/>
    <n v="75.820020066373388"/>
    <n v="15.057497877595122"/>
    <n v="7.5017365130817319"/>
    <n v="1.6207455429497568"/>
    <n v="0"/>
    <n v="24.179979933626612"/>
  </r>
  <r>
    <x v="3"/>
    <n v="2"/>
    <x v="2"/>
    <x v="3"/>
    <s v="049"/>
    <x v="50"/>
    <n v="9549"/>
    <n v="8268"/>
    <n v="12632"/>
    <n v="1.5278180938558297"/>
    <n v="35.776487663280115"/>
    <n v="5310"/>
    <n v="1744"/>
    <n v="980"/>
    <m/>
    <m/>
    <n v="234"/>
    <n v="0"/>
    <n v="2958"/>
    <n v="7"/>
    <n v="818"/>
    <n v="113"/>
    <n v="64.223512336719878"/>
    <n v="21.093372036768262"/>
    <n v="11.852926947266571"/>
    <n v="2.8301886792452833"/>
    <n v="0"/>
    <n v="35.776487663280115"/>
  </r>
  <r>
    <x v="3"/>
    <n v="2"/>
    <x v="2"/>
    <x v="10"/>
    <s v="050"/>
    <x v="93"/>
    <n v="11451"/>
    <n v="8092"/>
    <n v="5825"/>
    <n v="0.71984676223430544"/>
    <n v="25.54374691052892"/>
    <n v="6025"/>
    <n v="1313"/>
    <n v="609"/>
    <m/>
    <m/>
    <n v="145"/>
    <n v="0"/>
    <n v="2067"/>
    <n v="233"/>
    <n v="1182"/>
    <n v="430"/>
    <n v="74.456253089471076"/>
    <n v="16.225902125556104"/>
    <n v="7.5259515570934257"/>
    <n v="1.7918932278793871"/>
    <n v="0"/>
    <n v="25.54374691052892"/>
  </r>
  <r>
    <x v="3"/>
    <n v="2"/>
    <x v="2"/>
    <x v="11"/>
    <s v="051"/>
    <x v="51"/>
    <n v="9095"/>
    <n v="8099"/>
    <n v="8878"/>
    <n v="1.0961847141622423"/>
    <n v="27.842943573280653"/>
    <n v="5844"/>
    <n v="1459"/>
    <n v="635"/>
    <m/>
    <m/>
    <n v="161"/>
    <n v="0"/>
    <n v="2255"/>
    <n v="46"/>
    <n v="1224"/>
    <n v="724"/>
    <n v="72.15705642671935"/>
    <n v="18.014569699962959"/>
    <n v="7.8404741326089642"/>
    <n v="1.9878997407087293"/>
    <n v="0"/>
    <n v="27.842943573280653"/>
  </r>
  <r>
    <x v="3"/>
    <n v="2"/>
    <x v="2"/>
    <x v="13"/>
    <s v="052"/>
    <x v="52"/>
    <n v="33582"/>
    <n v="30957"/>
    <n v="21931"/>
    <n v="0.70843427980747486"/>
    <n v="20.399263494524664"/>
    <n v="24642"/>
    <n v="4179"/>
    <n v="1751"/>
    <m/>
    <m/>
    <n v="385"/>
    <n v="0"/>
    <n v="6315"/>
    <n v="1184"/>
    <n v="5227"/>
    <n v="2617"/>
    <n v="79.600736505475339"/>
    <n v="13.499370094001357"/>
    <n v="5.6562328390993963"/>
    <n v="1.2436605614239105"/>
    <n v="0"/>
    <n v="20.399263494524664"/>
  </r>
  <r>
    <x v="3"/>
    <n v="2"/>
    <x v="2"/>
    <x v="13"/>
    <s v="053"/>
    <x v="53"/>
    <n v="12864"/>
    <n v="11606"/>
    <n v="7445"/>
    <n v="0.64147854557987249"/>
    <n v="14.966396691366535"/>
    <n v="9869"/>
    <n v="1269"/>
    <n v="379"/>
    <m/>
    <m/>
    <n v="89"/>
    <n v="0"/>
    <n v="1737"/>
    <n v="74"/>
    <n v="1622"/>
    <n v="614"/>
    <n v="85.03360330863346"/>
    <n v="10.93399965535068"/>
    <n v="3.2655523005342064"/>
    <n v="0.76684473548164744"/>
    <n v="0"/>
    <n v="14.966396691366535"/>
  </r>
  <r>
    <x v="3"/>
    <n v="2"/>
    <x v="2"/>
    <x v="21"/>
    <s v="054"/>
    <x v="72"/>
    <n v="6292"/>
    <n v="5786"/>
    <n v="5090"/>
    <n v="0.87970964396819906"/>
    <n v="22.208779813342552"/>
    <n v="4501"/>
    <n v="850"/>
    <n v="344"/>
    <m/>
    <m/>
    <n v="91"/>
    <n v="0"/>
    <n v="1285"/>
    <n v="131"/>
    <n v="1092"/>
    <n v="452"/>
    <n v="77.791220186657455"/>
    <n v="14.690632561354994"/>
    <n v="5.9453854130660213"/>
    <n v="1.5727618389215345"/>
    <n v="0"/>
    <n v="22.208779813342552"/>
  </r>
  <r>
    <x v="3"/>
    <n v="2"/>
    <x v="2"/>
    <x v="22"/>
    <s v="055"/>
    <x v="54"/>
    <n v="19614"/>
    <n v="18265"/>
    <n v="10211"/>
    <n v="0.55904735833561459"/>
    <n v="15.411990145086229"/>
    <n v="15450"/>
    <n v="1904"/>
    <n v="769"/>
    <m/>
    <m/>
    <n v="142"/>
    <n v="0"/>
    <n v="2815"/>
    <n v="119"/>
    <n v="3145"/>
    <n v="1341"/>
    <n v="84.588009854913764"/>
    <n v="10.424308787298111"/>
    <n v="4.2102381604160968"/>
    <n v="0.77744319737202305"/>
    <n v="0"/>
    <n v="15.411990145086229"/>
  </r>
  <r>
    <x v="3"/>
    <n v="2"/>
    <x v="2"/>
    <x v="25"/>
    <s v="056"/>
    <x v="55"/>
    <n v="12039"/>
    <n v="10754"/>
    <n v="9937"/>
    <n v="0.92402826855123676"/>
    <n v="24.381625441696116"/>
    <n v="8132"/>
    <n v="1670"/>
    <n v="789"/>
    <m/>
    <m/>
    <n v="163"/>
    <n v="0"/>
    <n v="2622"/>
    <n v="289"/>
    <n v="1763"/>
    <n v="771"/>
    <n v="75.618374558303884"/>
    <n v="15.529105449135205"/>
    <n v="7.3368049098010051"/>
    <n v="1.5157150827599033"/>
    <n v="0"/>
    <n v="24.381625441696116"/>
  </r>
  <r>
    <x v="3"/>
    <n v="2"/>
    <x v="2"/>
    <x v="26"/>
    <s v="057"/>
    <x v="56"/>
    <n v="22539"/>
    <n v="17832"/>
    <n v="14581"/>
    <n v="0.81768730372364284"/>
    <n v="26.895468820098699"/>
    <n v="13036"/>
    <n v="3174"/>
    <n v="1358"/>
    <m/>
    <m/>
    <n v="264"/>
    <n v="0"/>
    <n v="4796"/>
    <n v="512"/>
    <n v="2454"/>
    <n v="1014"/>
    <n v="73.104531179901301"/>
    <n v="17.799461641991922"/>
    <n v="7.6155226558995066"/>
    <n v="1.4804845222072678"/>
    <n v="0"/>
    <n v="26.895468820098699"/>
  </r>
  <r>
    <x v="3"/>
    <n v="2"/>
    <x v="2"/>
    <x v="26"/>
    <s v="058"/>
    <x v="76"/>
    <n v="8168"/>
    <n v="7270"/>
    <n v="9996"/>
    <n v="1.3749656121045393"/>
    <n v="32.077028885832185"/>
    <n v="4938"/>
    <n v="1420"/>
    <n v="748"/>
    <m/>
    <m/>
    <n v="164"/>
    <n v="0"/>
    <n v="2332"/>
    <n v="42"/>
    <n v="882"/>
    <n v="31"/>
    <n v="67.922971114167822"/>
    <n v="19.532324621733149"/>
    <n v="10.288858321870702"/>
    <n v="2.2558459422283357"/>
    <n v="0"/>
    <n v="32.077028885832185"/>
  </r>
  <r>
    <x v="3"/>
    <n v="2"/>
    <x v="2"/>
    <x v="27"/>
    <s v="059"/>
    <x v="57"/>
    <n v="13338"/>
    <n v="12584"/>
    <n v="9740"/>
    <n v="0.77399872854418306"/>
    <n v="20.89160839160839"/>
    <n v="9955"/>
    <n v="1730"/>
    <n v="749"/>
    <m/>
    <m/>
    <n v="150"/>
    <n v="0"/>
    <n v="2629"/>
    <n v="371"/>
    <n v="2771"/>
    <n v="1101"/>
    <n v="79.108391608391599"/>
    <n v="13.747616020343292"/>
    <n v="5.9520025429116341"/>
    <n v="1.1919898283534647"/>
    <n v="0"/>
    <n v="20.89160839160839"/>
  </r>
  <r>
    <x v="3"/>
    <n v="2"/>
    <x v="2"/>
    <x v="33"/>
    <s v="060"/>
    <x v="58"/>
    <n v="11646"/>
    <n v="8971"/>
    <n v="6323"/>
    <n v="0.7048266636941255"/>
    <n v="20.789209675621446"/>
    <n v="7106"/>
    <n v="1285"/>
    <n v="491"/>
    <m/>
    <m/>
    <n v="89"/>
    <n v="0"/>
    <n v="1865"/>
    <n v="100"/>
    <n v="980"/>
    <n v="33"/>
    <n v="79.21079032437855"/>
    <n v="14.323932671942927"/>
    <n v="5.4731913944933677"/>
    <n v="0.99208560918515221"/>
    <n v="0"/>
    <n v="20.789209675621446"/>
  </r>
  <r>
    <x v="3"/>
    <n v="2"/>
    <x v="2"/>
    <x v="39"/>
    <s v="061"/>
    <x v="59"/>
    <n v="8843"/>
    <n v="4872"/>
    <n v="7975"/>
    <n v="1.6369047619047619"/>
    <n v="37.294745484400657"/>
    <n v="3055"/>
    <n v="1170"/>
    <n v="523"/>
    <m/>
    <m/>
    <n v="124"/>
    <n v="0"/>
    <n v="1817"/>
    <n v="135"/>
    <n v="725"/>
    <n v="119"/>
    <n v="62.705254515599343"/>
    <n v="24.014778325123153"/>
    <n v="10.734811165845649"/>
    <n v="2.5451559934318557"/>
    <n v="0"/>
    <n v="37.294745484400657"/>
  </r>
  <r>
    <x v="3"/>
    <n v="2"/>
    <x v="2"/>
    <x v="39"/>
    <s v="062"/>
    <x v="60"/>
    <n v="12950"/>
    <n v="11806"/>
    <n v="11906"/>
    <n v="1.0084702693545655"/>
    <n v="26.986278163645604"/>
    <n v="8620"/>
    <n v="2185"/>
    <n v="833"/>
    <m/>
    <m/>
    <n v="150"/>
    <n v="18"/>
    <n v="3186"/>
    <n v="186"/>
    <n v="1330"/>
    <n v="523"/>
    <n v="73.013721836354392"/>
    <n v="18.507538539725562"/>
    <n v="7.055734372353041"/>
    <n v="1.2705404031848213"/>
    <n v="0.15246484838217855"/>
    <n v="26.986278163645604"/>
  </r>
  <r>
    <x v="3"/>
    <n v="2"/>
    <x v="2"/>
    <x v="0"/>
    <s v="063"/>
    <x v="61"/>
    <n v="2811"/>
    <n v="2482"/>
    <n v="3624"/>
    <n v="1.460112812248187"/>
    <n v="30.177276390008057"/>
    <n v="1733"/>
    <n v="429"/>
    <n v="251"/>
    <m/>
    <m/>
    <n v="69"/>
    <n v="0"/>
    <n v="749"/>
    <n v="102"/>
    <n v="516"/>
    <n v="7"/>
    <n v="69.822723609991939"/>
    <n v="17.284448025785657"/>
    <n v="10.112812248186946"/>
    <n v="2.7800161160354553"/>
    <n v="0"/>
    <n v="30.177276390008057"/>
  </r>
  <r>
    <x v="3"/>
    <n v="2"/>
    <x v="2"/>
    <x v="0"/>
    <s v="064"/>
    <x v="92"/>
    <n v="2097"/>
    <n v="1790"/>
    <n v="3204"/>
    <n v="1.7899441340782123"/>
    <n v="37.597765363128495"/>
    <n v="1117"/>
    <n v="371"/>
    <n v="238"/>
    <m/>
    <m/>
    <n v="64"/>
    <n v="0"/>
    <n v="673"/>
    <n v="4"/>
    <n v="206"/>
    <n v="119"/>
    <n v="62.402234636871512"/>
    <n v="20.726256983240223"/>
    <n v="13.296089385474859"/>
    <n v="3.5754189944134076"/>
    <n v="0"/>
    <n v="37.597765363128495"/>
  </r>
  <r>
    <x v="3"/>
    <n v="2"/>
    <x v="2"/>
    <x v="4"/>
    <s v="065"/>
    <x v="62"/>
    <n v="2753"/>
    <n v="2590"/>
    <n v="4805"/>
    <n v="1.8552123552123552"/>
    <n v="39.845559845559848"/>
    <n v="1558"/>
    <n v="574"/>
    <n v="358"/>
    <m/>
    <m/>
    <n v="100"/>
    <n v="0"/>
    <n v="1032"/>
    <n v="28"/>
    <n v="280"/>
    <n v="40"/>
    <n v="60.154440154440159"/>
    <n v="22.162162162162165"/>
    <n v="13.822393822393822"/>
    <n v="3.8610038610038608"/>
    <n v="0"/>
    <n v="39.845559845559848"/>
  </r>
  <r>
    <x v="3"/>
    <n v="2"/>
    <x v="2"/>
    <x v="6"/>
    <s v="066"/>
    <x v="63"/>
    <n v="3442"/>
    <n v="3120"/>
    <n v="5186"/>
    <n v="1.6621794871794873"/>
    <n v="36.153846153846153"/>
    <n v="1992"/>
    <n v="619"/>
    <n v="414"/>
    <m/>
    <m/>
    <n v="95"/>
    <n v="0"/>
    <n v="1128"/>
    <n v="224"/>
    <n v="620"/>
    <n v="206"/>
    <n v="63.84615384615384"/>
    <n v="19.839743589743588"/>
    <n v="13.26923076923077"/>
    <n v="3.0448717948717947"/>
    <n v="0"/>
    <n v="36.153846153846153"/>
  </r>
  <r>
    <x v="3"/>
    <n v="2"/>
    <x v="2"/>
    <x v="6"/>
    <s v="067"/>
    <x v="64"/>
    <n v="3341"/>
    <n v="2995"/>
    <n v="5492"/>
    <n v="1.8337228714524207"/>
    <n v="38.397328881469114"/>
    <n v="1845"/>
    <n v="656"/>
    <n v="383"/>
    <m/>
    <m/>
    <n v="111"/>
    <n v="0"/>
    <n v="1150"/>
    <n v="12"/>
    <n v="300"/>
    <n v="30"/>
    <n v="61.602671118530886"/>
    <n v="21.903171953255427"/>
    <n v="12.787979966611019"/>
    <n v="3.706176961602671"/>
    <n v="0"/>
    <n v="38.397328881469114"/>
  </r>
  <r>
    <x v="3"/>
    <n v="2"/>
    <x v="2"/>
    <x v="8"/>
    <s v="068"/>
    <x v="65"/>
    <n v="4710"/>
    <n v="4253"/>
    <n v="4435"/>
    <n v="1.0427933223606867"/>
    <n v="25.44086527157301"/>
    <n v="3171"/>
    <n v="652"/>
    <n v="351"/>
    <m/>
    <m/>
    <n v="73"/>
    <n v="6"/>
    <n v="1082"/>
    <n v="161"/>
    <n v="600"/>
    <n v="449"/>
    <n v="74.559134728426983"/>
    <n v="15.330355043498706"/>
    <n v="8.252997883846696"/>
    <n v="1.7164354573242417"/>
    <n v="0.14107688690336231"/>
    <n v="25.44086527157301"/>
  </r>
  <r>
    <x v="3"/>
    <n v="2"/>
    <x v="2"/>
    <x v="10"/>
    <s v="069"/>
    <x v="172"/>
    <n v="3017"/>
    <n v="2639"/>
    <n v="2225"/>
    <n v="0.84312239484653273"/>
    <n v="22.849564228874574"/>
    <n v="2036"/>
    <n v="416"/>
    <n v="153"/>
    <m/>
    <m/>
    <n v="34"/>
    <n v="0"/>
    <n v="603"/>
    <n v="66"/>
    <n v="224"/>
    <n v="75"/>
    <n v="77.15043577112543"/>
    <n v="15.763546798029557"/>
    <n v="5.7976506252368321"/>
    <n v="1.288366805608185"/>
    <n v="0"/>
    <n v="22.849564228874574"/>
  </r>
  <r>
    <x v="3"/>
    <n v="2"/>
    <x v="2"/>
    <x v="11"/>
    <s v="070"/>
    <x v="173"/>
    <n v="5687"/>
    <n v="4742"/>
    <n v="3485"/>
    <n v="0.73492197385069591"/>
    <n v="19.611978068325602"/>
    <n v="3812"/>
    <n v="620"/>
    <n v="256"/>
    <m/>
    <m/>
    <n v="54"/>
    <n v="0"/>
    <n v="930"/>
    <n v="112"/>
    <n v="383"/>
    <n v="162"/>
    <n v="80.388021931674402"/>
    <n v="13.074652045550399"/>
    <n v="5.3985660059046818"/>
    <n v="1.1387600168705188"/>
    <n v="0"/>
    <n v="19.611978068325602"/>
  </r>
  <r>
    <x v="3"/>
    <n v="2"/>
    <x v="2"/>
    <x v="13"/>
    <s v="071"/>
    <x v="66"/>
    <n v="3792"/>
    <n v="3545"/>
    <n v="4977"/>
    <n v="1.4039492242595204"/>
    <n v="32.045133991537377"/>
    <n v="2409"/>
    <n v="638"/>
    <n v="375"/>
    <m/>
    <m/>
    <n v="123"/>
    <n v="0"/>
    <n v="1136"/>
    <n v="50"/>
    <n v="929"/>
    <n v="319"/>
    <n v="67.954866008462616"/>
    <n v="17.997179125528913"/>
    <n v="10.578279266572638"/>
    <n v="3.469675599435825"/>
    <n v="0"/>
    <n v="32.045133991537377"/>
  </r>
  <r>
    <x v="3"/>
    <n v="2"/>
    <x v="2"/>
    <x v="13"/>
    <s v="072"/>
    <x v="94"/>
    <n v="6077"/>
    <n v="5182"/>
    <n v="6161"/>
    <n v="1.1889231956773447"/>
    <n v="26.862215360864532"/>
    <n v="3790"/>
    <n v="878"/>
    <n v="440"/>
    <m/>
    <m/>
    <n v="74"/>
    <n v="0"/>
    <n v="1392"/>
    <n v="18"/>
    <n v="590"/>
    <n v="0"/>
    <n v="73.137784639135475"/>
    <n v="16.943265148591276"/>
    <n v="8.4909301428020072"/>
    <n v="1.4280200694712466"/>
    <n v="0"/>
    <n v="26.862215360864532"/>
  </r>
  <r>
    <x v="3"/>
    <n v="2"/>
    <x v="2"/>
    <x v="14"/>
    <s v="073"/>
    <x v="67"/>
    <n v="6087"/>
    <n v="5642"/>
    <n v="5283"/>
    <n v="0.9363700815313718"/>
    <n v="23.679546260191422"/>
    <n v="4306"/>
    <n v="860"/>
    <n v="371"/>
    <m/>
    <m/>
    <n v="105"/>
    <n v="0"/>
    <n v="1336"/>
    <n v="34"/>
    <n v="393"/>
    <n v="217"/>
    <n v="76.320453739808585"/>
    <n v="15.242821694434596"/>
    <n v="6.5756823821339943"/>
    <n v="1.8610421836228286"/>
    <n v="0"/>
    <n v="23.679546260191422"/>
  </r>
  <r>
    <x v="3"/>
    <n v="2"/>
    <x v="2"/>
    <x v="15"/>
    <s v="074"/>
    <x v="68"/>
    <n v="4007"/>
    <n v="3706"/>
    <n v="4943"/>
    <n v="1.3337830545062062"/>
    <n v="32.811656772800859"/>
    <n v="2490"/>
    <n v="804"/>
    <n v="342"/>
    <m/>
    <m/>
    <n v="70"/>
    <n v="0"/>
    <n v="1216"/>
    <n v="74"/>
    <n v="479"/>
    <n v="217"/>
    <n v="67.188343227199127"/>
    <n v="21.694549379384782"/>
    <n v="9.2282784673502434"/>
    <n v="1.8888289260658393"/>
    <n v="0"/>
    <n v="32.811656772800859"/>
  </r>
  <r>
    <x v="3"/>
    <n v="2"/>
    <x v="2"/>
    <x v="16"/>
    <s v="075"/>
    <x v="69"/>
    <n v="4327"/>
    <n v="4056"/>
    <n v="2748"/>
    <n v="0.6775147928994083"/>
    <n v="20.118343195266274"/>
    <n v="3240"/>
    <n v="588"/>
    <n v="202"/>
    <m/>
    <m/>
    <n v="26"/>
    <n v="0"/>
    <n v="816"/>
    <n v="94"/>
    <n v="428"/>
    <n v="565"/>
    <n v="79.881656804733723"/>
    <n v="14.497041420118343"/>
    <n v="4.9802761341222874"/>
    <n v="0.64102564102564097"/>
    <n v="0"/>
    <n v="20.118343195266274"/>
  </r>
  <r>
    <x v="3"/>
    <n v="2"/>
    <x v="2"/>
    <x v="19"/>
    <s v="076"/>
    <x v="70"/>
    <n v="3756"/>
    <n v="3427"/>
    <n v="3582"/>
    <n v="1.0452290633206887"/>
    <n v="27.020717829004958"/>
    <n v="2501"/>
    <n v="598"/>
    <n v="261"/>
    <m/>
    <m/>
    <n v="67"/>
    <n v="0"/>
    <n v="926"/>
    <n v="41"/>
    <n v="483"/>
    <n v="3"/>
    <n v="72.979282170995035"/>
    <n v="17.449664429530202"/>
    <n v="7.6159906623869276"/>
    <n v="1.955062737087832"/>
    <n v="0"/>
    <n v="27.020717829004958"/>
  </r>
  <r>
    <x v="3"/>
    <n v="2"/>
    <x v="2"/>
    <x v="20"/>
    <s v="077"/>
    <x v="71"/>
    <n v="3889"/>
    <n v="3495"/>
    <n v="2015"/>
    <n v="0.57653791130185983"/>
    <n v="17.682403433476395"/>
    <n v="2877"/>
    <n v="436"/>
    <n v="153"/>
    <m/>
    <m/>
    <n v="29"/>
    <n v="0"/>
    <n v="618"/>
    <n v="5"/>
    <n v="510"/>
    <n v="74"/>
    <n v="82.317596566523605"/>
    <n v="12.474964234620888"/>
    <n v="4.377682403433476"/>
    <n v="0.8297567954220314"/>
    <n v="0"/>
    <n v="17.682403433476395"/>
  </r>
  <r>
    <x v="3"/>
    <n v="2"/>
    <x v="2"/>
    <x v="21"/>
    <s v="078"/>
    <x v="73"/>
    <n v="8032"/>
    <n v="5635"/>
    <n v="3901"/>
    <n v="0.69228039041703637"/>
    <n v="20.44365572315883"/>
    <n v="4483"/>
    <n v="798"/>
    <n v="295"/>
    <m/>
    <m/>
    <n v="59"/>
    <n v="0"/>
    <n v="1152"/>
    <n v="90"/>
    <n v="866"/>
    <n v="0"/>
    <n v="79.556344276841173"/>
    <n v="14.161490683229813"/>
    <n v="5.2351375332741794"/>
    <n v="1.0470275066548358"/>
    <n v="0"/>
    <n v="20.44365572315883"/>
  </r>
  <r>
    <x v="3"/>
    <n v="2"/>
    <x v="2"/>
    <x v="22"/>
    <s v="079"/>
    <x v="74"/>
    <n v="3907"/>
    <n v="3561"/>
    <n v="5350"/>
    <n v="1.5023869699522605"/>
    <n v="29.570345408593091"/>
    <n v="2508"/>
    <n v="674"/>
    <n v="303"/>
    <m/>
    <m/>
    <n v="74"/>
    <n v="2"/>
    <n v="1053"/>
    <n v="43"/>
    <n v="507"/>
    <n v="7"/>
    <n v="70.429654591406916"/>
    <n v="18.927267621454646"/>
    <n v="8.508845829823084"/>
    <n v="2.0780679584386408"/>
    <n v="5.6163998876720023E-2"/>
    <n v="29.570345408593091"/>
  </r>
  <r>
    <x v="3"/>
    <n v="2"/>
    <x v="2"/>
    <x v="22"/>
    <s v="080"/>
    <x v="75"/>
    <n v="4435"/>
    <n v="4134"/>
    <n v="3078"/>
    <n v="0.7445573294629898"/>
    <n v="20.149975810353169"/>
    <n v="3301"/>
    <n v="544"/>
    <n v="216"/>
    <m/>
    <m/>
    <n v="73"/>
    <n v="0"/>
    <n v="833"/>
    <n v="122"/>
    <n v="612"/>
    <n v="176"/>
    <n v="79.850024189646831"/>
    <n v="13.159167876149008"/>
    <n v="5.2249637155297535"/>
    <n v="1.7658442186744074"/>
    <n v="0"/>
    <n v="20.149975810353169"/>
  </r>
  <r>
    <x v="3"/>
    <n v="2"/>
    <x v="2"/>
    <x v="22"/>
    <s v="081"/>
    <x v="174"/>
    <n v="3933"/>
    <n v="3719"/>
    <n v="3719"/>
    <n v="1"/>
    <n v="24.764721699381553"/>
    <n v="2798"/>
    <n v="600"/>
    <n v="271"/>
    <m/>
    <m/>
    <n v="50"/>
    <n v="0"/>
    <n v="921"/>
    <n v="64"/>
    <n v="605"/>
    <n v="5"/>
    <n v="75.235278300618447"/>
    <n v="16.133369185264858"/>
    <n v="7.2869050820112928"/>
    <n v="1.3444474321054047"/>
    <n v="0"/>
    <n v="24.764721699381553"/>
  </r>
  <r>
    <x v="3"/>
    <n v="2"/>
    <x v="2"/>
    <x v="26"/>
    <s v="082"/>
    <x v="175"/>
    <n v="3354"/>
    <n v="2939"/>
    <n v="3387"/>
    <n v="1.1524328002722015"/>
    <n v="30.044232732221843"/>
    <n v="2056"/>
    <n v="576"/>
    <n v="250"/>
    <m/>
    <m/>
    <n v="53"/>
    <n v="4"/>
    <n v="883"/>
    <n v="49"/>
    <n v="299"/>
    <n v="118"/>
    <n v="69.955767267778157"/>
    <n v="19.598502892140186"/>
    <n v="8.5062946580469543"/>
    <n v="1.8033344675059544"/>
    <n v="0.13610071452875128"/>
    <n v="30.044232732221843"/>
  </r>
  <r>
    <x v="3"/>
    <n v="2"/>
    <x v="2"/>
    <x v="26"/>
    <s v="083"/>
    <x v="95"/>
    <n v="4908"/>
    <n v="3926"/>
    <n v="4959"/>
    <n v="1.2631176770249617"/>
    <n v="29.419256240448295"/>
    <n v="2771"/>
    <n v="752"/>
    <n v="352"/>
    <m/>
    <m/>
    <n v="51"/>
    <n v="0"/>
    <n v="1155"/>
    <n v="597"/>
    <n v="29"/>
    <n v="79"/>
    <n v="70.580743759551709"/>
    <n v="19.15435557819664"/>
    <n v="8.9658685685175747"/>
    <n v="1.2990320937340805"/>
    <n v="0"/>
    <n v="29.419256240448295"/>
  </r>
  <r>
    <x v="3"/>
    <n v="2"/>
    <x v="2"/>
    <x v="27"/>
    <s v="084"/>
    <x v="77"/>
    <n v="5566"/>
    <n v="5220"/>
    <n v="4973"/>
    <n v="0.95268199233716477"/>
    <n v="24.961685823754788"/>
    <n v="3917"/>
    <n v="843"/>
    <n v="366"/>
    <m/>
    <m/>
    <n v="94"/>
    <n v="0"/>
    <n v="1303"/>
    <n v="130"/>
    <n v="1078"/>
    <n v="341"/>
    <n v="75.038314176245208"/>
    <n v="16.149425287356323"/>
    <n v="7.0114942528735638"/>
    <n v="1.8007662835249041"/>
    <n v="0"/>
    <n v="24.961685823754788"/>
  </r>
  <r>
    <x v="3"/>
    <n v="2"/>
    <x v="2"/>
    <x v="28"/>
    <s v="085"/>
    <x v="78"/>
    <n v="3311"/>
    <n v="2686"/>
    <n v="3643"/>
    <n v="1.3562918838421445"/>
    <n v="32.204020848845865"/>
    <n v="1821"/>
    <n v="529"/>
    <n v="291"/>
    <m/>
    <m/>
    <n v="45"/>
    <n v="0"/>
    <n v="865"/>
    <n v="54"/>
    <n v="447"/>
    <n v="229"/>
    <n v="67.795979151154128"/>
    <n v="19.694713328369325"/>
    <n v="10.833953834698436"/>
    <n v="1.6753536857781088"/>
    <n v="0"/>
    <n v="32.204020848845865"/>
  </r>
  <r>
    <x v="3"/>
    <n v="2"/>
    <x v="2"/>
    <x v="29"/>
    <s v="086"/>
    <x v="79"/>
    <n v="3429"/>
    <n v="2885"/>
    <n v="4211"/>
    <n v="1.4596187175043327"/>
    <n v="36.672443674176776"/>
    <n v="1827"/>
    <n v="656"/>
    <n v="348"/>
    <m/>
    <m/>
    <n v="54"/>
    <n v="0"/>
    <n v="1058"/>
    <n v="17"/>
    <n v="338"/>
    <n v="2"/>
    <n v="63.327556325823217"/>
    <n v="22.738301559792028"/>
    <n v="12.062391681109187"/>
    <n v="1.8717504332755632"/>
    <n v="0"/>
    <n v="36.672443674176776"/>
  </r>
  <r>
    <x v="3"/>
    <n v="2"/>
    <x v="2"/>
    <x v="32"/>
    <s v="087"/>
    <x v="80"/>
    <n v="6925"/>
    <n v="5852"/>
    <n v="5975"/>
    <n v="1.0210184552289816"/>
    <n v="24.726589200273409"/>
    <n v="4405"/>
    <n v="888"/>
    <n v="442"/>
    <m/>
    <m/>
    <n v="117"/>
    <n v="0"/>
    <n v="1447"/>
    <n v="224"/>
    <n v="1599"/>
    <n v="177"/>
    <n v="75.273410799726591"/>
    <n v="15.174299384825702"/>
    <n v="7.5529733424470269"/>
    <n v="1.9993164730006836"/>
    <n v="0"/>
    <n v="24.726589200273409"/>
  </r>
  <r>
    <x v="3"/>
    <n v="2"/>
    <x v="2"/>
    <x v="32"/>
    <s v="088"/>
    <x v="81"/>
    <n v="4948"/>
    <n v="3751"/>
    <n v="4036"/>
    <n v="1.075979738736337"/>
    <n v="28.712343375099973"/>
    <n v="2674"/>
    <n v="696"/>
    <n v="309"/>
    <m/>
    <m/>
    <n v="72"/>
    <n v="0"/>
    <n v="1077"/>
    <n v="87"/>
    <n v="628"/>
    <n v="139"/>
    <n v="71.287656624900038"/>
    <n v="18.55505198613703"/>
    <n v="8.2378032524660103"/>
    <n v="1.9194881364969341"/>
    <n v="0"/>
    <n v="28.712343375099973"/>
  </r>
  <r>
    <x v="3"/>
    <n v="2"/>
    <x v="2"/>
    <x v="33"/>
    <s v="089"/>
    <x v="82"/>
    <n v="4128"/>
    <n v="3499"/>
    <n v="2853"/>
    <n v="0.81537582166333233"/>
    <n v="23.006573306659046"/>
    <n v="2694"/>
    <n v="539"/>
    <n v="231"/>
    <m/>
    <m/>
    <n v="35"/>
    <n v="0"/>
    <n v="805"/>
    <n v="45"/>
    <n v="380"/>
    <n v="29"/>
    <n v="76.99342669334095"/>
    <n v="15.404401257502142"/>
    <n v="6.6018862532152038"/>
    <n v="1.0002857959416978"/>
    <n v="0"/>
    <n v="23.006573306659046"/>
  </r>
  <r>
    <x v="3"/>
    <n v="2"/>
    <x v="2"/>
    <x v="34"/>
    <s v="090"/>
    <x v="99"/>
    <n v="2356"/>
    <n v="1376"/>
    <n v="1581"/>
    <n v="1.148982558139535"/>
    <n v="28.851744186046513"/>
    <n v="979"/>
    <n v="262"/>
    <n v="123"/>
    <m/>
    <m/>
    <n v="12"/>
    <n v="0"/>
    <n v="397"/>
    <n v="78"/>
    <n v="263"/>
    <n v="98"/>
    <n v="71.148255813953483"/>
    <n v="19.040697674418606"/>
    <n v="8.9389534883720945"/>
    <n v="0.87209302325581395"/>
    <n v="0"/>
    <n v="28.851744186046513"/>
  </r>
  <r>
    <x v="3"/>
    <n v="2"/>
    <x v="2"/>
    <x v="36"/>
    <s v="091"/>
    <x v="83"/>
    <n v="4351"/>
    <n v="3559"/>
    <n v="3719"/>
    <n v="1.0449564484405731"/>
    <n v="34.30738971621242"/>
    <n v="2338"/>
    <n v="762"/>
    <n v="367"/>
    <m/>
    <m/>
    <n v="92"/>
    <n v="0"/>
    <n v="1221"/>
    <n v="61"/>
    <n v="430"/>
    <n v="240"/>
    <n v="65.692610283787573"/>
    <n v="21.410508569822984"/>
    <n v="10.311885361056476"/>
    <n v="2.5849957853329588"/>
    <n v="0"/>
    <n v="34.30738971621242"/>
  </r>
  <r>
    <x v="3"/>
    <n v="2"/>
    <x v="2"/>
    <x v="37"/>
    <s v="092"/>
    <x v="84"/>
    <n v="4702"/>
    <n v="3586"/>
    <n v="4045"/>
    <n v="1.1279977691020635"/>
    <n v="28.137200223089792"/>
    <n v="2577"/>
    <n v="600"/>
    <n v="324"/>
    <m/>
    <m/>
    <n v="85"/>
    <n v="0"/>
    <n v="1009"/>
    <n v="4"/>
    <n v="630"/>
    <n v="165"/>
    <n v="71.862799776910208"/>
    <n v="16.731734523145565"/>
    <n v="9.0351366424986068"/>
    <n v="2.3703290574456215"/>
    <n v="0"/>
    <n v="28.137200223089792"/>
  </r>
  <r>
    <x v="3"/>
    <n v="2"/>
    <x v="2"/>
    <x v="38"/>
    <s v="093"/>
    <x v="85"/>
    <n v="3042"/>
    <n v="2238"/>
    <n v="2501"/>
    <n v="1.11751563896336"/>
    <n v="26.764968722073277"/>
    <n v="1639"/>
    <n v="365"/>
    <n v="175"/>
    <m/>
    <m/>
    <n v="59"/>
    <n v="0"/>
    <n v="599"/>
    <n v="232"/>
    <n v="541"/>
    <n v="296"/>
    <n v="73.235031277926723"/>
    <n v="16.309204647006258"/>
    <n v="7.8194816800714921"/>
    <n v="2.6362823949955319"/>
    <n v="0"/>
    <n v="26.764968722073277"/>
  </r>
  <r>
    <x v="3"/>
    <n v="2"/>
    <x v="2"/>
    <x v="41"/>
    <s v="094"/>
    <x v="86"/>
    <n v="3820"/>
    <n v="3364"/>
    <n v="4974"/>
    <n v="1.4785969084423305"/>
    <n v="35.493460166468488"/>
    <n v="2170"/>
    <n v="681"/>
    <n v="404"/>
    <m/>
    <m/>
    <n v="109"/>
    <n v="0"/>
    <n v="1194"/>
    <n v="59"/>
    <n v="707"/>
    <n v="304"/>
    <n v="64.506539833531505"/>
    <n v="20.243757431629014"/>
    <n v="12.009512485136742"/>
    <n v="3.2401902497027346"/>
    <n v="0"/>
    <n v="35.493460166468488"/>
  </r>
  <r>
    <x v="3"/>
    <n v="2"/>
    <x v="2"/>
    <x v="42"/>
    <s v="095"/>
    <x v="87"/>
    <n v="6759"/>
    <n v="6346"/>
    <n v="7087"/>
    <n v="1.1167664670658684"/>
    <n v="27.812795461708163"/>
    <n v="4581"/>
    <n v="1099"/>
    <n v="540"/>
    <m/>
    <m/>
    <n v="126"/>
    <n v="0"/>
    <n v="1765"/>
    <n v="1035"/>
    <n v="1504"/>
    <n v="530"/>
    <n v="72.187204538291837"/>
    <n v="17.317995587771826"/>
    <n v="8.5092971950835175"/>
    <n v="1.9855026788528205"/>
    <n v="0"/>
    <n v="27.812795461708163"/>
  </r>
  <r>
    <x v="3"/>
    <n v="2"/>
    <x v="2"/>
    <x v="43"/>
    <s v="096"/>
    <x v="88"/>
    <n v="4569"/>
    <n v="4114"/>
    <n v="7036"/>
    <n v="1.7102576567817209"/>
    <n v="35.464268351968883"/>
    <n v="2655"/>
    <n v="810"/>
    <n v="544"/>
    <m/>
    <m/>
    <n v="105"/>
    <n v="0"/>
    <n v="1459"/>
    <n v="143"/>
    <n v="591"/>
    <n v="264"/>
    <n v="64.535731648031117"/>
    <n v="19.688867282450172"/>
    <n v="13.223140495867769"/>
    <n v="2.5522605736509481"/>
    <n v="0"/>
    <n v="35.464268351968883"/>
  </r>
  <r>
    <x v="3"/>
    <n v="2"/>
    <x v="2"/>
    <x v="44"/>
    <s v="097"/>
    <x v="89"/>
    <n v="3070"/>
    <n v="2733"/>
    <n v="4116"/>
    <n v="1.5060373216245884"/>
    <n v="34.13830954994512"/>
    <n v="1800"/>
    <n v="532"/>
    <n v="300"/>
    <m/>
    <m/>
    <n v="101"/>
    <n v="0"/>
    <n v="933"/>
    <n v="76"/>
    <n v="431"/>
    <n v="826"/>
    <n v="65.861690450054894"/>
    <n v="19.465788510793999"/>
    <n v="10.976948408342482"/>
    <n v="3.695572630808635"/>
    <n v="0"/>
    <n v="34.13830954994512"/>
  </r>
  <r>
    <x v="3"/>
    <n v="2"/>
    <x v="2"/>
    <x v="45"/>
    <s v="098"/>
    <x v="90"/>
    <n v="5516"/>
    <n v="5028"/>
    <n v="6157"/>
    <n v="1.2245425616547334"/>
    <n v="28.997613365155132"/>
    <n v="3570"/>
    <n v="861"/>
    <n v="455"/>
    <m/>
    <m/>
    <n v="142"/>
    <n v="0"/>
    <n v="1458"/>
    <n v="52"/>
    <n v="702"/>
    <n v="0"/>
    <n v="71.002386634844868"/>
    <n v="17.124105011933175"/>
    <n v="9.0493237867939538"/>
    <n v="2.824184566428003"/>
    <n v="0"/>
    <n v="28.997613365155132"/>
  </r>
  <r>
    <x v="3"/>
    <n v="2"/>
    <x v="2"/>
    <x v="0"/>
    <s v="099"/>
    <x v="91"/>
    <n v="961"/>
    <n v="881"/>
    <n v="1228"/>
    <n v="1.3938706015891034"/>
    <n v="32.009080590238362"/>
    <n v="599"/>
    <n v="151"/>
    <n v="109"/>
    <m/>
    <m/>
    <n v="22"/>
    <n v="0"/>
    <n v="282"/>
    <n v="12"/>
    <n v="153"/>
    <n v="68"/>
    <n v="67.990919409761631"/>
    <n v="17.139614074914871"/>
    <n v="12.372304199772985"/>
    <n v="2.4971623155505105"/>
    <n v="0"/>
    <n v="32.009080590238362"/>
  </r>
  <r>
    <x v="3"/>
    <n v="2"/>
    <x v="2"/>
    <x v="13"/>
    <s v="100"/>
    <x v="176"/>
    <n v="3848"/>
    <n v="3332"/>
    <n v="2682"/>
    <n v="0.80492196878751499"/>
    <n v="21.638655462184875"/>
    <n v="2611"/>
    <n v="487"/>
    <n v="195"/>
    <m/>
    <m/>
    <n v="39"/>
    <n v="0"/>
    <n v="721"/>
    <n v="46"/>
    <n v="405"/>
    <n v="167"/>
    <n v="78.361344537815128"/>
    <n v="14.615846338535416"/>
    <n v="5.8523409363745493"/>
    <n v="1.1704681872749101"/>
    <n v="0"/>
    <n v="21.638655462184875"/>
  </r>
  <r>
    <x v="3"/>
    <n v="2"/>
    <x v="2"/>
    <x v="27"/>
    <s v="101"/>
    <x v="96"/>
    <n v="4329"/>
    <n v="3729"/>
    <n v="2458"/>
    <n v="0.65915795119334941"/>
    <n v="18.905872888173771"/>
    <n v="3024"/>
    <n v="508"/>
    <n v="162"/>
    <m/>
    <m/>
    <n v="35"/>
    <n v="0"/>
    <n v="705"/>
    <n v="38"/>
    <n v="366"/>
    <n v="158"/>
    <n v="81.094127111826225"/>
    <n v="13.622955215875571"/>
    <n v="4.3443282381335475"/>
    <n v="0.93858943416465535"/>
    <n v="0"/>
    <n v="18.905872888173771"/>
  </r>
  <r>
    <x v="3"/>
    <n v="2"/>
    <x v="2"/>
    <x v="27"/>
    <s v="102"/>
    <x v="97"/>
    <n v="5068"/>
    <n v="4510"/>
    <n v="2651"/>
    <n v="0.58780487804878045"/>
    <n v="18.935698447893571"/>
    <n v="3656"/>
    <n v="620"/>
    <n v="202"/>
    <m/>
    <m/>
    <n v="32"/>
    <n v="0"/>
    <n v="854"/>
    <n v="71"/>
    <n v="707"/>
    <n v="360"/>
    <n v="81.064301552106429"/>
    <n v="13.747228381374724"/>
    <n v="4.4789356984478941"/>
    <n v="0.70953436807095338"/>
    <n v="0"/>
    <n v="18.935698447893571"/>
  </r>
  <r>
    <x v="3"/>
    <n v="2"/>
    <x v="2"/>
    <x v="33"/>
    <s v="103"/>
    <x v="98"/>
    <n v="2025"/>
    <n v="1802"/>
    <n v="2253"/>
    <n v="1.2502774694783574"/>
    <n v="32.963374028856826"/>
    <n v="1208"/>
    <n v="379"/>
    <n v="171"/>
    <m/>
    <m/>
    <n v="44"/>
    <n v="0"/>
    <n v="594"/>
    <n v="0"/>
    <n v="153"/>
    <n v="9"/>
    <n v="67.036625971143167"/>
    <n v="21.032186459489459"/>
    <n v="9.489456159822419"/>
    <n v="2.4417314095449503"/>
    <n v="0"/>
    <n v="32.963374028856826"/>
  </r>
  <r>
    <x v="3"/>
    <n v="2"/>
    <x v="2"/>
    <x v="39"/>
    <s v="104"/>
    <x v="100"/>
    <n v="968"/>
    <n v="775"/>
    <n v="952"/>
    <n v="1.2283870967741934"/>
    <n v="32.129032258064512"/>
    <n v="526"/>
    <n v="144"/>
    <n v="80"/>
    <m/>
    <m/>
    <n v="25"/>
    <n v="0"/>
    <n v="249"/>
    <n v="20"/>
    <n v="155"/>
    <n v="122"/>
    <n v="67.870967741935488"/>
    <n v="18.580645161290324"/>
    <n v="10.32258064516129"/>
    <n v="3.225806451612903"/>
    <n v="0"/>
    <n v="32.129032258064512"/>
  </r>
  <r>
    <x v="3"/>
    <n v="2"/>
    <x v="2"/>
    <x v="41"/>
    <s v="105"/>
    <x v="101"/>
    <n v="2356"/>
    <n v="2138"/>
    <n v="3335"/>
    <n v="1.5598690364826941"/>
    <n v="37.464920486435922"/>
    <n v="1337"/>
    <n v="490"/>
    <n v="260"/>
    <m/>
    <m/>
    <n v="51"/>
    <n v="0"/>
    <n v="801"/>
    <n v="104"/>
    <n v="181"/>
    <n v="70"/>
    <n v="62.535079513564071"/>
    <n v="22.91861552853134"/>
    <n v="12.160898035547241"/>
    <n v="2.3854069223573431"/>
    <n v="0"/>
    <n v="37.464920486435922"/>
  </r>
  <r>
    <x v="3"/>
    <n v="2"/>
    <x v="2"/>
    <x v="12"/>
    <s v="106"/>
    <x v="102"/>
    <n v="303"/>
    <n v="221"/>
    <n v="101"/>
    <n v="0.45701357466063347"/>
    <n v="14.932126696832579"/>
    <n v="188"/>
    <n v="26"/>
    <n v="6"/>
    <m/>
    <m/>
    <n v="1"/>
    <n v="0"/>
    <n v="33"/>
    <n v="5"/>
    <n v="53"/>
    <n v="9"/>
    <n v="85.067873303167417"/>
    <n v="11.76470588235294"/>
    <n v="2.7149321266968327"/>
    <n v="0.45248868778280549"/>
    <n v="0"/>
    <n v="14.932126696832579"/>
  </r>
  <r>
    <x v="3"/>
    <n v="2"/>
    <x v="2"/>
    <x v="12"/>
    <s v="107"/>
    <x v="103"/>
    <n v="768"/>
    <n v="660"/>
    <n v="300"/>
    <n v="0.45454545454545453"/>
    <n v="14.09090909090909"/>
    <n v="567"/>
    <n v="63"/>
    <n v="21"/>
    <m/>
    <m/>
    <n v="9"/>
    <n v="0"/>
    <n v="93"/>
    <n v="0"/>
    <n v="70"/>
    <n v="17"/>
    <n v="85.909090909090907"/>
    <n v="9.5454545454545467"/>
    <n v="3.1818181818181817"/>
    <n v="1.3636363636363635"/>
    <n v="0"/>
    <n v="14.09090909090909"/>
  </r>
  <r>
    <x v="3"/>
    <n v="2"/>
    <x v="2"/>
    <x v="12"/>
    <s v="108"/>
    <x v="104"/>
    <n v="1533"/>
    <n v="1003"/>
    <n v="569"/>
    <n v="0.56729810568295114"/>
    <n v="16.251246261216352"/>
    <n v="840"/>
    <n v="115"/>
    <n v="43"/>
    <m/>
    <m/>
    <n v="5"/>
    <n v="0"/>
    <n v="163"/>
    <n v="19"/>
    <n v="123"/>
    <n v="110"/>
    <n v="83.748753738783648"/>
    <n v="11.465603190428714"/>
    <n v="4.2871385842472582"/>
    <n v="0.49850448654037888"/>
    <n v="0"/>
    <n v="16.251246261216352"/>
  </r>
  <r>
    <x v="3"/>
    <n v="2"/>
    <x v="2"/>
    <x v="12"/>
    <s v="109"/>
    <x v="105"/>
    <n v="1730"/>
    <n v="1408"/>
    <n v="1048"/>
    <n v="0.74431818181818177"/>
    <n v="19.886363636363637"/>
    <n v="1128"/>
    <n v="182"/>
    <n v="77"/>
    <m/>
    <m/>
    <n v="21"/>
    <n v="0"/>
    <n v="280"/>
    <n v="53"/>
    <n v="262"/>
    <n v="130"/>
    <n v="80.11363636363636"/>
    <n v="12.926136363636365"/>
    <n v="5.46875"/>
    <n v="1.4914772727272727"/>
    <n v="0"/>
    <n v="19.886363636363637"/>
  </r>
  <r>
    <x v="3"/>
    <n v="2"/>
    <x v="2"/>
    <x v="12"/>
    <s v="110"/>
    <x v="106"/>
    <n v="1242"/>
    <n v="1011"/>
    <n v="559"/>
    <n v="0.55291790306627098"/>
    <n v="16.2215628090999"/>
    <n v="847"/>
    <n v="119"/>
    <n v="35"/>
    <m/>
    <m/>
    <n v="10"/>
    <n v="0"/>
    <n v="164"/>
    <n v="3"/>
    <n v="145"/>
    <n v="189"/>
    <n v="83.778437190900107"/>
    <n v="11.770524233432244"/>
    <n v="3.4619188921859543"/>
    <n v="0.98911968348170121"/>
    <n v="0"/>
    <n v="16.2215628090999"/>
  </r>
  <r>
    <x v="3"/>
    <n v="2"/>
    <x v="2"/>
    <x v="12"/>
    <s v="111"/>
    <x v="107"/>
    <n v="1051"/>
    <n v="906"/>
    <n v="747"/>
    <n v="0.82450331125827814"/>
    <n v="21.523178807947019"/>
    <n v="711"/>
    <n v="134"/>
    <n v="48"/>
    <m/>
    <m/>
    <n v="13"/>
    <n v="0"/>
    <n v="195"/>
    <n v="46"/>
    <n v="217"/>
    <n v="91"/>
    <n v="78.476821192052981"/>
    <n v="14.790286975717439"/>
    <n v="5.298013245033113"/>
    <n v="1.434878587196468"/>
    <n v="0"/>
    <n v="21.523178807947019"/>
  </r>
  <r>
    <x v="3"/>
    <n v="2"/>
    <x v="2"/>
    <x v="12"/>
    <s v="112"/>
    <x v="108"/>
    <n v="1770"/>
    <n v="1596"/>
    <n v="1026"/>
    <n v="0.6428571428571429"/>
    <n v="18.170426065162907"/>
    <n v="1306"/>
    <n v="214"/>
    <n v="68"/>
    <m/>
    <m/>
    <n v="8"/>
    <n v="0"/>
    <n v="290"/>
    <n v="13"/>
    <n v="135"/>
    <n v="66"/>
    <n v="81.8295739348371"/>
    <n v="13.408521303258144"/>
    <n v="4.2606516290726812"/>
    <n v="0.50125313283208017"/>
    <n v="0"/>
    <n v="18.170426065162907"/>
  </r>
  <r>
    <x v="3"/>
    <n v="2"/>
    <x v="2"/>
    <x v="12"/>
    <s v="113"/>
    <x v="109"/>
    <n v="3689"/>
    <n v="2930"/>
    <n v="1656"/>
    <n v="0.56518771331058015"/>
    <n v="16.655290102389078"/>
    <n v="2442"/>
    <n v="350"/>
    <n v="107"/>
    <m/>
    <m/>
    <n v="31"/>
    <n v="0"/>
    <n v="488"/>
    <n v="87"/>
    <n v="360"/>
    <n v="190"/>
    <n v="83.344709897610926"/>
    <n v="11.945392491467576"/>
    <n v="3.6518771331058018"/>
    <n v="1.0580204778156996"/>
    <n v="0"/>
    <n v="16.655290102389078"/>
  </r>
  <r>
    <x v="3"/>
    <n v="2"/>
    <x v="2"/>
    <x v="12"/>
    <s v="114"/>
    <x v="110"/>
    <n v="2328"/>
    <n v="2009"/>
    <n v="1059"/>
    <n v="0.52712792434046785"/>
    <n v="16.027874564459928"/>
    <n v="1687"/>
    <n v="246"/>
    <n v="57"/>
    <m/>
    <m/>
    <n v="19"/>
    <n v="0"/>
    <n v="322"/>
    <n v="55"/>
    <n v="273"/>
    <n v="178"/>
    <n v="83.972125435540065"/>
    <n v="12.244897959183673"/>
    <n v="2.8372324539571925"/>
    <n v="0.9457441513190642"/>
    <n v="0"/>
    <n v="16.027874564459928"/>
  </r>
  <r>
    <x v="3"/>
    <n v="2"/>
    <x v="2"/>
    <x v="12"/>
    <s v="115"/>
    <x v="111"/>
    <n v="1659"/>
    <n v="1315"/>
    <n v="799"/>
    <n v="0.60760456273764263"/>
    <n v="18.250950570342205"/>
    <n v="1075"/>
    <n v="167"/>
    <n v="63"/>
    <m/>
    <m/>
    <n v="10"/>
    <n v="0"/>
    <n v="240"/>
    <n v="44"/>
    <n v="332"/>
    <n v="302"/>
    <n v="81.749049429657788"/>
    <n v="12.699619771863119"/>
    <n v="4.7908745247148294"/>
    <n v="0.76045627376425851"/>
    <n v="0"/>
    <n v="18.250950570342205"/>
  </r>
  <r>
    <x v="3"/>
    <n v="2"/>
    <x v="2"/>
    <x v="12"/>
    <s v="116"/>
    <x v="112"/>
    <n v="5322"/>
    <n v="4687"/>
    <n v="3298"/>
    <n v="0.70364838916151051"/>
    <n v="19.351397482398124"/>
    <n v="3780"/>
    <n v="588"/>
    <n v="255"/>
    <m/>
    <m/>
    <n v="64"/>
    <n v="0"/>
    <n v="907"/>
    <n v="121"/>
    <n v="968"/>
    <n v="673"/>
    <n v="80.648602517601873"/>
    <n v="12.545338169404738"/>
    <n v="5.4405803285683803"/>
    <n v="1.3654789844250055"/>
    <n v="0"/>
    <n v="19.351397482398124"/>
  </r>
  <r>
    <x v="3"/>
    <n v="2"/>
    <x v="2"/>
    <x v="12"/>
    <s v="117"/>
    <x v="113"/>
    <n v="6019"/>
    <n v="5169"/>
    <n v="2759"/>
    <n v="0.53375894757206421"/>
    <n v="15.322112594312246"/>
    <n v="4377"/>
    <n v="557"/>
    <n v="190"/>
    <m/>
    <m/>
    <n v="45"/>
    <n v="0"/>
    <n v="792"/>
    <n v="201"/>
    <n v="812"/>
    <n v="11"/>
    <n v="84.677887405687756"/>
    <n v="10.77577868059586"/>
    <n v="3.6757593344940998"/>
    <n v="0.87057457922228665"/>
    <n v="0"/>
    <n v="15.322112594312246"/>
  </r>
  <r>
    <x v="3"/>
    <n v="2"/>
    <x v="2"/>
    <x v="12"/>
    <s v="118"/>
    <x v="114"/>
    <n v="1327"/>
    <n v="951"/>
    <n v="656"/>
    <n v="0.68980021030494221"/>
    <n v="19.768664563617243"/>
    <n v="763"/>
    <n v="130"/>
    <n v="50"/>
    <m/>
    <m/>
    <n v="8"/>
    <n v="0"/>
    <n v="188"/>
    <n v="81"/>
    <n v="207"/>
    <n v="379"/>
    <n v="80.23133543638275"/>
    <n v="13.669821240799159"/>
    <n v="5.2576235541535228"/>
    <n v="0.84121976866456361"/>
    <n v="0"/>
    <n v="19.768664563617243"/>
  </r>
  <r>
    <x v="3"/>
    <n v="2"/>
    <x v="2"/>
    <x v="12"/>
    <s v="119"/>
    <x v="115"/>
    <n v="1840"/>
    <n v="1325"/>
    <n v="599"/>
    <n v="0.45207547169811318"/>
    <n v="13.056603773584904"/>
    <n v="1152"/>
    <n v="112"/>
    <n v="49"/>
    <m/>
    <m/>
    <n v="12"/>
    <n v="0"/>
    <n v="173"/>
    <n v="7"/>
    <n v="202"/>
    <n v="112"/>
    <n v="86.943396226415089"/>
    <n v="8.4528301886792452"/>
    <n v="3.6981132075471699"/>
    <n v="0.90566037735849059"/>
    <n v="0"/>
    <n v="13.056603773584904"/>
  </r>
  <r>
    <x v="3"/>
    <n v="2"/>
    <x v="2"/>
    <x v="12"/>
    <s v="120"/>
    <x v="116"/>
    <n v="3239"/>
    <n v="3003"/>
    <n v="1742"/>
    <n v="0.58008658008658009"/>
    <n v="16.74991674991675"/>
    <n v="2500"/>
    <n v="341"/>
    <n v="132"/>
    <m/>
    <m/>
    <n v="30"/>
    <n v="0"/>
    <n v="503"/>
    <n v="44"/>
    <n v="292"/>
    <n v="277"/>
    <n v="83.25008325008325"/>
    <n v="11.355311355311356"/>
    <n v="4.395604395604396"/>
    <n v="0.99900099900099903"/>
    <n v="0"/>
    <n v="16.74991674991675"/>
  </r>
  <r>
    <x v="3"/>
    <n v="2"/>
    <x v="2"/>
    <x v="12"/>
    <s v="121"/>
    <x v="117"/>
    <n v="1382"/>
    <n v="1186"/>
    <n v="756"/>
    <n v="0.63743676222596968"/>
    <n v="18.634064080944352"/>
    <n v="965"/>
    <n v="147"/>
    <n v="65"/>
    <m/>
    <m/>
    <n v="9"/>
    <n v="0"/>
    <n v="221"/>
    <n v="9"/>
    <n v="58"/>
    <n v="73"/>
    <n v="81.365935919055659"/>
    <n v="12.39460370994941"/>
    <n v="5.4806070826306916"/>
    <n v="0.75885328836424959"/>
    <n v="0"/>
    <n v="18.634064080944352"/>
  </r>
  <r>
    <x v="3"/>
    <n v="2"/>
    <x v="2"/>
    <x v="12"/>
    <s v="122"/>
    <x v="118"/>
    <n v="2237"/>
    <n v="2021"/>
    <n v="1400"/>
    <n v="0.69272637308263241"/>
    <n v="17.714002968827312"/>
    <n v="1663"/>
    <n v="232"/>
    <n v="105"/>
    <m/>
    <m/>
    <n v="21"/>
    <n v="0"/>
    <n v="358"/>
    <n v="4"/>
    <n v="262"/>
    <n v="140"/>
    <n v="82.285997031172684"/>
    <n v="11.479465611083622"/>
    <n v="5.1954477981197424"/>
    <n v="1.0390895596239487"/>
    <n v="0"/>
    <n v="17.714002968827312"/>
  </r>
  <r>
    <x v="3"/>
    <n v="2"/>
    <x v="2"/>
    <x v="12"/>
    <s v="123"/>
    <x v="119"/>
    <n v="1471"/>
    <n v="1265"/>
    <n v="900"/>
    <n v="0.71146245059288538"/>
    <n v="19.367588932806324"/>
    <n v="1020"/>
    <n v="155"/>
    <n v="75"/>
    <m/>
    <m/>
    <n v="15"/>
    <n v="0"/>
    <n v="245"/>
    <n v="56"/>
    <n v="175"/>
    <n v="64"/>
    <n v="80.632411067193672"/>
    <n v="12.252964426877471"/>
    <n v="5.928853754940711"/>
    <n v="1.1857707509881421"/>
    <n v="0"/>
    <n v="19.367588932806324"/>
  </r>
  <r>
    <x v="3"/>
    <n v="2"/>
    <x v="2"/>
    <x v="12"/>
    <s v="124"/>
    <x v="120"/>
    <n v="4090"/>
    <n v="3666"/>
    <n v="2808"/>
    <n v="0.76595744680851063"/>
    <n v="20.158210583742498"/>
    <n v="2927"/>
    <n v="485"/>
    <n v="198"/>
    <m/>
    <m/>
    <n v="56"/>
    <n v="0"/>
    <n v="739"/>
    <n v="13"/>
    <n v="259"/>
    <n v="160"/>
    <n v="79.841789416257498"/>
    <n v="13.229678123295145"/>
    <n v="5.400981996726677"/>
    <n v="1.5275504637206765"/>
    <n v="0"/>
    <n v="20.158210583742498"/>
  </r>
  <r>
    <x v="3"/>
    <n v="2"/>
    <x v="2"/>
    <x v="12"/>
    <s v="125"/>
    <x v="121"/>
    <n v="6030"/>
    <n v="5338"/>
    <n v="3564"/>
    <n v="0.66766579243162238"/>
    <n v="19.408017984263772"/>
    <n v="4302"/>
    <n v="705"/>
    <n v="278"/>
    <m/>
    <m/>
    <n v="53"/>
    <n v="0"/>
    <n v="1036"/>
    <n v="90"/>
    <n v="547"/>
    <n v="389"/>
    <n v="80.591982015736235"/>
    <n v="13.207193705507681"/>
    <n v="5.2079430498313979"/>
    <n v="0.992881228924691"/>
    <n v="0"/>
    <n v="19.408017984263772"/>
  </r>
  <r>
    <x v="3"/>
    <n v="2"/>
    <x v="2"/>
    <x v="12"/>
    <s v="126"/>
    <x v="122"/>
    <n v="5699"/>
    <n v="5050"/>
    <n v="5100"/>
    <n v="1.0099009900990099"/>
    <n v="25.564356435643564"/>
    <n v="3759"/>
    <n v="827"/>
    <n v="390"/>
    <m/>
    <m/>
    <n v="74"/>
    <n v="0"/>
    <n v="1291"/>
    <n v="98"/>
    <n v="563"/>
    <n v="556"/>
    <n v="74.43564356435644"/>
    <n v="16.376237623762378"/>
    <n v="7.7227722772277225"/>
    <n v="1.4653465346534653"/>
    <n v="0"/>
    <n v="25.564356435643564"/>
  </r>
  <r>
    <x v="3"/>
    <n v="2"/>
    <x v="2"/>
    <x v="12"/>
    <s v="127"/>
    <x v="123"/>
    <n v="3744"/>
    <n v="3330"/>
    <n v="3341"/>
    <n v="1.0033033033033032"/>
    <n v="24.204204204204206"/>
    <n v="2524"/>
    <n v="512"/>
    <n v="225"/>
    <m/>
    <m/>
    <n v="69"/>
    <n v="0"/>
    <n v="806"/>
    <n v="29"/>
    <n v="382"/>
    <n v="189"/>
    <n v="75.795795795795797"/>
    <n v="15.375375375375375"/>
    <n v="6.756756756756757"/>
    <n v="2.0720720720720722"/>
    <n v="0"/>
    <n v="24.204204204204206"/>
  </r>
  <r>
    <x v="3"/>
    <n v="2"/>
    <x v="2"/>
    <x v="12"/>
    <s v="128"/>
    <x v="124"/>
    <n v="7023"/>
    <n v="5670"/>
    <n v="3927"/>
    <n v="0.69259259259259254"/>
    <n v="19.858906525573193"/>
    <n v="4544"/>
    <n v="767"/>
    <n v="299"/>
    <m/>
    <m/>
    <n v="60"/>
    <n v="0"/>
    <n v="1126"/>
    <n v="148"/>
    <n v="926"/>
    <n v="489"/>
    <n v="80.14109347442681"/>
    <n v="13.527336860670195"/>
    <n v="5.2733686067019399"/>
    <n v="1.0582010582010581"/>
    <n v="0"/>
    <n v="19.858906525573193"/>
  </r>
  <r>
    <x v="3"/>
    <n v="2"/>
    <x v="2"/>
    <x v="47"/>
    <m/>
    <x v="47"/>
    <n v="446965"/>
    <n v="384821"/>
    <n v="363661"/>
    <n v="0.94501339583858468"/>
    <n v="24.438635105672507"/>
    <n v="290776"/>
    <n v="60462"/>
    <n v="27399"/>
    <m/>
    <m/>
    <n v="6154"/>
    <n v="30"/>
    <n v="94045"/>
    <n v="9387"/>
    <n v="56924"/>
    <n v="22584"/>
    <n v="75.561364894327482"/>
    <n v="15.711720514213102"/>
    <n v="7.1199336834528264"/>
    <n v="1.5991850756585528"/>
    <n v="7.7958323480267445E-3"/>
    <n v="24.438635105672507"/>
  </r>
  <r>
    <x v="3"/>
    <n v="1"/>
    <x v="1"/>
    <x v="0"/>
    <s v="001"/>
    <x v="125"/>
    <n v="46019"/>
    <n v="40462"/>
    <n v="55232"/>
    <n v="1.3650338589293658"/>
    <n v="29.781029113736345"/>
    <n v="28412"/>
    <n v="6915"/>
    <n v="3989"/>
    <m/>
    <m/>
    <n v="1084"/>
    <n v="62"/>
    <n v="12050"/>
    <n v="748"/>
    <n v="5281"/>
    <n v="1164"/>
    <n v="70.218970886263648"/>
    <n v="17.090109238297664"/>
    <n v="9.8586327912609359"/>
    <n v="2.6790568928871532"/>
    <n v="0.15323019129059365"/>
    <n v="29.781029113736345"/>
  </r>
  <r>
    <x v="3"/>
    <n v="1"/>
    <x v="1"/>
    <x v="1"/>
    <s v="002"/>
    <x v="126"/>
    <n v="12718"/>
    <n v="11873"/>
    <n v="25037"/>
    <n v="2.1087341025856987"/>
    <n v="44.032679188073779"/>
    <n v="6645"/>
    <n v="2732"/>
    <n v="2072"/>
    <m/>
    <m/>
    <n v="391"/>
    <n v="33"/>
    <n v="5228"/>
    <n v="99"/>
    <n v="1239"/>
    <n v="842"/>
    <n v="55.967320811926221"/>
    <n v="23.010191190095174"/>
    <n v="17.451360229091215"/>
    <n v="3.2931862208371938"/>
    <n v="0.27794154805019794"/>
    <n v="44.032679188073779"/>
  </r>
  <r>
    <x v="3"/>
    <n v="1"/>
    <x v="1"/>
    <x v="2"/>
    <s v="003"/>
    <x v="127"/>
    <n v="12168"/>
    <n v="11492"/>
    <n v="18410"/>
    <n v="1.6019839888618168"/>
    <n v="36.825617821092933"/>
    <n v="7260"/>
    <n v="2408"/>
    <n v="1451"/>
    <m/>
    <m/>
    <n v="367"/>
    <n v="6"/>
    <n v="4232"/>
    <n v="105"/>
    <n v="1029"/>
    <n v="156"/>
    <n v="63.174382178907059"/>
    <n v="20.953706926557604"/>
    <n v="12.626174730247127"/>
    <n v="3.1935259310824922"/>
    <n v="5.221023320570832E-2"/>
    <n v="36.825617821092933"/>
  </r>
  <r>
    <x v="3"/>
    <n v="1"/>
    <x v="1"/>
    <x v="3"/>
    <s v="004"/>
    <x v="128"/>
    <n v="21599"/>
    <n v="19429"/>
    <n v="37415"/>
    <n v="1.9257295794945699"/>
    <n v="41.484379021051005"/>
    <n v="11369"/>
    <n v="4442"/>
    <n v="2904"/>
    <m/>
    <m/>
    <n v="657"/>
    <n v="57"/>
    <n v="8060"/>
    <n v="119"/>
    <n v="2170"/>
    <n v="534"/>
    <n v="58.515620978948988"/>
    <n v="22.862730969169796"/>
    <n v="14.946729116269495"/>
    <n v="3.3815430541973344"/>
    <n v="0.29337588141438053"/>
    <n v="41.484379021051005"/>
  </r>
  <r>
    <x v="3"/>
    <n v="1"/>
    <x v="1"/>
    <x v="4"/>
    <s v="005"/>
    <x v="129"/>
    <n v="8527"/>
    <n v="8032"/>
    <n v="16554"/>
    <n v="2.0610059760956174"/>
    <n v="43.67529880478088"/>
    <n v="4524"/>
    <n v="1998"/>
    <n v="1199"/>
    <m/>
    <m/>
    <n v="310"/>
    <n v="1"/>
    <n v="3508"/>
    <n v="70"/>
    <n v="737"/>
    <n v="78"/>
    <n v="56.324701195219127"/>
    <n v="24.875498007968126"/>
    <n v="14.927788844621514"/>
    <n v="3.8595617529880477"/>
    <n v="1.245019920318725E-2"/>
    <n v="43.67529880478088"/>
  </r>
  <r>
    <x v="3"/>
    <n v="1"/>
    <x v="1"/>
    <x v="5"/>
    <s v="006"/>
    <x v="130"/>
    <n v="10758"/>
    <n v="10444"/>
    <n v="20089"/>
    <n v="1.923496744542321"/>
    <n v="41.459211030256604"/>
    <n v="6114"/>
    <n v="2371"/>
    <n v="1624"/>
    <m/>
    <m/>
    <n v="332"/>
    <n v="3"/>
    <n v="4330"/>
    <n v="178"/>
    <n v="990"/>
    <n v="592"/>
    <n v="58.540788969743396"/>
    <n v="22.702029873611643"/>
    <n v="15.549597855227882"/>
    <n v="3.1788586748372274"/>
    <n v="2.8724626579854463E-2"/>
    <n v="41.459211030256604"/>
  </r>
  <r>
    <x v="3"/>
    <n v="1"/>
    <x v="1"/>
    <x v="6"/>
    <s v="007"/>
    <x v="131"/>
    <n v="19431"/>
    <n v="18113"/>
    <n v="35631"/>
    <n v="1.9671506652680395"/>
    <n v="41.10859603599625"/>
    <n v="10667"/>
    <n v="4044"/>
    <n v="2735"/>
    <m/>
    <m/>
    <n v="635"/>
    <n v="32"/>
    <n v="7446"/>
    <n v="342"/>
    <n v="1998"/>
    <n v="433"/>
    <n v="58.89140396400375"/>
    <n v="22.326505824545904"/>
    <n v="15.099652183514603"/>
    <n v="3.5057693369403191"/>
    <n v="0.17666869099541765"/>
    <n v="41.10859603599625"/>
  </r>
  <r>
    <x v="3"/>
    <n v="1"/>
    <x v="1"/>
    <x v="7"/>
    <s v="008"/>
    <x v="132"/>
    <n v="27892"/>
    <n v="24596"/>
    <n v="34477"/>
    <n v="1.4017319889412914"/>
    <n v="32.175963571312408"/>
    <n v="16682"/>
    <n v="4653"/>
    <n v="2682"/>
    <m/>
    <m/>
    <n v="542"/>
    <n v="37"/>
    <n v="7914"/>
    <n v="1072"/>
    <n v="2831"/>
    <n v="415"/>
    <n v="67.824036428687592"/>
    <n v="18.917710196779964"/>
    <n v="10.904212067002765"/>
    <n v="2.2036103431452267"/>
    <n v="0.15043096438445275"/>
    <n v="32.175963571312408"/>
  </r>
  <r>
    <x v="3"/>
    <n v="1"/>
    <x v="1"/>
    <x v="8"/>
    <s v="009"/>
    <x v="133"/>
    <n v="18495"/>
    <n v="17108"/>
    <n v="20668"/>
    <n v="1.2080897825578676"/>
    <n v="30.512041150339027"/>
    <n v="11888"/>
    <n v="3063"/>
    <n v="1569"/>
    <m/>
    <m/>
    <n v="478"/>
    <n v="110"/>
    <n v="5220"/>
    <n v="397"/>
    <n v="2062"/>
    <n v="623"/>
    <n v="69.487958849660984"/>
    <n v="17.903904606032263"/>
    <n v="9.1711480009352346"/>
    <n v="2.7940144961421556"/>
    <n v="0.64297404722936635"/>
    <n v="30.512041150339027"/>
  </r>
  <r>
    <x v="3"/>
    <n v="1"/>
    <x v="1"/>
    <x v="9"/>
    <s v="010"/>
    <x v="134"/>
    <n v="19257"/>
    <n v="17363"/>
    <n v="20345"/>
    <n v="1.1717445141968554"/>
    <n v="28.739273167079421"/>
    <n v="12373"/>
    <n v="3153"/>
    <n v="1536"/>
    <m/>
    <m/>
    <n v="293"/>
    <n v="8"/>
    <n v="4990"/>
    <n v="136"/>
    <n v="1870"/>
    <n v="337"/>
    <n v="71.260726832920568"/>
    <n v="18.159304267695674"/>
    <n v="8.8463975119507001"/>
    <n v="1.6874964003916373"/>
    <n v="4.6074987041409894E-2"/>
    <n v="28.739273167079421"/>
  </r>
  <r>
    <x v="3"/>
    <n v="1"/>
    <x v="1"/>
    <x v="10"/>
    <s v="011"/>
    <x v="135"/>
    <n v="65819"/>
    <n v="56353"/>
    <n v="59100"/>
    <n v="1.0487462956719251"/>
    <n v="26.987028197256578"/>
    <n v="41145"/>
    <n v="9705"/>
    <n v="4648"/>
    <m/>
    <m/>
    <n v="767"/>
    <n v="88"/>
    <n v="15208"/>
    <n v="866"/>
    <n v="6256"/>
    <n v="1781"/>
    <n v="73.012971802743422"/>
    <n v="17.221798307099888"/>
    <n v="8.2480080918495915"/>
    <n v="1.3610632974287082"/>
    <n v="0.15615850087839159"/>
    <n v="26.987028197256578"/>
  </r>
  <r>
    <x v="3"/>
    <n v="1"/>
    <x v="1"/>
    <x v="11"/>
    <s v="012"/>
    <x v="136"/>
    <n v="56521"/>
    <n v="48422"/>
    <n v="56186"/>
    <n v="1.1603403411672379"/>
    <n v="28.955846516046424"/>
    <n v="34401"/>
    <n v="8677"/>
    <n v="4401"/>
    <m/>
    <m/>
    <n v="929"/>
    <n v="14"/>
    <n v="14021"/>
    <n v="776"/>
    <n v="6212"/>
    <n v="2976"/>
    <n v="71.044153483953579"/>
    <n v="17.919540704638386"/>
    <n v="9.0888439139234229"/>
    <n v="1.918549419685267"/>
    <n v="2.8912477799347403E-2"/>
    <n v="28.955846516046424"/>
  </r>
  <r>
    <x v="3"/>
    <n v="1"/>
    <x v="1"/>
    <x v="12"/>
    <s v="013"/>
    <x v="137"/>
    <n v="101712"/>
    <n v="88275"/>
    <n v="62558"/>
    <n v="0.70867176437269896"/>
    <n v="19.389408099688474"/>
    <n v="71159"/>
    <n v="11494"/>
    <n v="4596"/>
    <m/>
    <m/>
    <n v="1026"/>
    <n v="0"/>
    <n v="17116"/>
    <n v="1882"/>
    <n v="11656"/>
    <n v="7584"/>
    <n v="80.610591900311519"/>
    <n v="13.020674030019824"/>
    <n v="5.2064570943075612"/>
    <n v="1.1622769753610875"/>
    <n v="0"/>
    <n v="19.389408099688474"/>
  </r>
  <r>
    <x v="3"/>
    <n v="1"/>
    <x v="1"/>
    <x v="13"/>
    <s v="014"/>
    <x v="138"/>
    <n v="86216"/>
    <n v="77753"/>
    <n v="63547"/>
    <n v="0.81729322341260147"/>
    <n v="21.357375278124316"/>
    <n v="61147"/>
    <n v="10941"/>
    <n v="4637"/>
    <m/>
    <m/>
    <n v="1028"/>
    <n v="0"/>
    <n v="16606"/>
    <n v="1707"/>
    <n v="11138"/>
    <n v="4935"/>
    <n v="78.642624721875691"/>
    <n v="14.071482772368912"/>
    <n v="5.9637570254523942"/>
    <n v="1.322135480303011"/>
    <n v="0"/>
    <n v="21.357375278124316"/>
  </r>
  <r>
    <x v="3"/>
    <n v="1"/>
    <x v="1"/>
    <x v="14"/>
    <s v="015"/>
    <x v="139"/>
    <n v="25188"/>
    <n v="18495"/>
    <n v="18168"/>
    <n v="0.98231954582319547"/>
    <n v="24.752635847526356"/>
    <n v="13917"/>
    <n v="2962"/>
    <n v="1270"/>
    <m/>
    <m/>
    <n v="344"/>
    <n v="2"/>
    <n v="4578"/>
    <n v="78"/>
    <n v="874"/>
    <n v="217"/>
    <n v="75.247364152473637"/>
    <n v="16.015139226818061"/>
    <n v="6.8667207353338737"/>
    <n v="1.8599621519329548"/>
    <n v="1.0813733441470668E-2"/>
    <n v="24.752635847526356"/>
  </r>
  <r>
    <x v="3"/>
    <n v="1"/>
    <x v="1"/>
    <x v="15"/>
    <s v="016"/>
    <x v="140"/>
    <n v="10109"/>
    <n v="9562"/>
    <n v="12302"/>
    <n v="1.2865509307676217"/>
    <n v="31.520602384438401"/>
    <n v="6548"/>
    <n v="1922"/>
    <n v="880"/>
    <m/>
    <m/>
    <n v="212"/>
    <n v="0"/>
    <n v="3014"/>
    <n v="169"/>
    <n v="1339"/>
    <n v="487"/>
    <n v="68.479397615561595"/>
    <n v="20.100397406400337"/>
    <n v="9.2030955866973443"/>
    <n v="2.2171093913407236"/>
    <n v="0"/>
    <n v="31.520602384438401"/>
  </r>
  <r>
    <x v="3"/>
    <n v="1"/>
    <x v="1"/>
    <x v="16"/>
    <s v="017"/>
    <x v="141"/>
    <n v="10840"/>
    <n v="10247"/>
    <n v="10650"/>
    <n v="1.0393285839757977"/>
    <n v="28.505904167073286"/>
    <n v="7326"/>
    <n v="1924"/>
    <n v="847"/>
    <m/>
    <m/>
    <n v="140"/>
    <n v="10"/>
    <n v="2921"/>
    <n v="140"/>
    <n v="1094"/>
    <n v="700"/>
    <n v="71.494095832926703"/>
    <n v="18.7762271884454"/>
    <n v="8.2658339026056407"/>
    <n v="1.3662535376207672"/>
    <n v="9.758953840148335E-2"/>
    <n v="28.505904167073286"/>
  </r>
  <r>
    <x v="3"/>
    <n v="1"/>
    <x v="1"/>
    <x v="17"/>
    <s v="018"/>
    <x v="142"/>
    <n v="7762"/>
    <n v="7323"/>
    <n v="7164"/>
    <n v="0.97828758705448582"/>
    <n v="27.133688379079612"/>
    <n v="5336"/>
    <n v="1020"/>
    <n v="856"/>
    <m/>
    <m/>
    <n v="108"/>
    <n v="3"/>
    <n v="1987"/>
    <n v="30"/>
    <n v="659"/>
    <n v="334"/>
    <n v="72.866311620920385"/>
    <n v="13.928717738631708"/>
    <n v="11.689198415949747"/>
    <n v="1.4748054076198278"/>
    <n v="4.0966816878328552E-2"/>
    <n v="27.133688379079612"/>
  </r>
  <r>
    <x v="3"/>
    <n v="1"/>
    <x v="1"/>
    <x v="18"/>
    <s v="019"/>
    <x v="143"/>
    <n v="8062"/>
    <n v="7011"/>
    <n v="9822"/>
    <n v="1.400941377834831"/>
    <n v="36.471259449436602"/>
    <n v="4454"/>
    <n v="1453"/>
    <n v="774"/>
    <m/>
    <m/>
    <n v="282"/>
    <n v="48"/>
    <n v="2557"/>
    <n v="161"/>
    <n v="715"/>
    <n v="195"/>
    <n v="63.528740550563398"/>
    <n v="20.724575666809301"/>
    <n v="11.0397946084724"/>
    <n v="4.0222507488232777"/>
    <n v="0.68463842533162178"/>
    <n v="36.471259449436602"/>
  </r>
  <r>
    <x v="3"/>
    <n v="1"/>
    <x v="1"/>
    <x v="19"/>
    <s v="020"/>
    <x v="144"/>
    <n v="20587"/>
    <n v="18636"/>
    <n v="19775"/>
    <n v="1.061118265722258"/>
    <n v="26.996136509980683"/>
    <n v="13605"/>
    <n v="3279"/>
    <n v="1371"/>
    <m/>
    <m/>
    <n v="381"/>
    <n v="0"/>
    <n v="5031"/>
    <n v="211"/>
    <n v="2097"/>
    <n v="46"/>
    <n v="73.003863490019313"/>
    <n v="17.594977462974885"/>
    <n v="7.3567289117836445"/>
    <n v="2.0444301352221506"/>
    <n v="0"/>
    <n v="26.996136509980683"/>
  </r>
  <r>
    <x v="3"/>
    <n v="1"/>
    <x v="1"/>
    <x v="20"/>
    <s v="021"/>
    <x v="145"/>
    <n v="20187"/>
    <n v="18452"/>
    <n v="14739"/>
    <n v="0.79877520052026885"/>
    <n v="21.970518101018861"/>
    <n v="14398"/>
    <n v="2723"/>
    <n v="1089"/>
    <m/>
    <m/>
    <n v="242"/>
    <n v="0"/>
    <n v="4054"/>
    <n v="195"/>
    <n v="2064"/>
    <n v="369"/>
    <n v="78.029481898981146"/>
    <n v="14.757207890743551"/>
    <n v="5.901799262952526"/>
    <n v="1.3115109473227835"/>
    <n v="0"/>
    <n v="21.970518101018861"/>
  </r>
  <r>
    <x v="3"/>
    <n v="1"/>
    <x v="1"/>
    <x v="21"/>
    <s v="022"/>
    <x v="146"/>
    <n v="36139"/>
    <n v="31805"/>
    <n v="24897"/>
    <n v="0.7828014463134727"/>
    <n v="20.880364722527904"/>
    <n v="25164"/>
    <n v="4406"/>
    <n v="1787"/>
    <m/>
    <m/>
    <n v="448"/>
    <n v="0"/>
    <n v="6641"/>
    <n v="289"/>
    <n v="4229"/>
    <n v="452"/>
    <n v="79.119635277472099"/>
    <n v="13.853167740921238"/>
    <n v="5.6186134255620184"/>
    <n v="1.4085835560446469"/>
    <n v="0"/>
    <n v="20.880364722527904"/>
  </r>
  <r>
    <x v="3"/>
    <n v="1"/>
    <x v="1"/>
    <x v="22"/>
    <s v="023"/>
    <x v="147"/>
    <n v="73192"/>
    <n v="68520"/>
    <n v="50833"/>
    <n v="0.74187098657326334"/>
    <n v="19.246935201401051"/>
    <n v="55332"/>
    <n v="8731"/>
    <n v="3648"/>
    <m/>
    <m/>
    <n v="807"/>
    <n v="2"/>
    <n v="13188"/>
    <n v="1970"/>
    <n v="11056"/>
    <n v="1803"/>
    <n v="80.753064798598956"/>
    <n v="12.742265032107413"/>
    <n v="5.3239929947460594"/>
    <n v="1.1777583187390543"/>
    <n v="2.918855808523059E-3"/>
    <n v="19.246935201401051"/>
  </r>
  <r>
    <x v="3"/>
    <n v="1"/>
    <x v="1"/>
    <x v="23"/>
    <s v="024"/>
    <x v="148"/>
    <n v="18082"/>
    <n v="16526"/>
    <n v="22410"/>
    <n v="1.3560450199685343"/>
    <n v="32.439791843156243"/>
    <n v="11165"/>
    <n v="3304"/>
    <n v="1654"/>
    <m/>
    <m/>
    <n v="368"/>
    <n v="35"/>
    <n v="5361"/>
    <n v="393"/>
    <n v="1880"/>
    <n v="367"/>
    <n v="67.560208156843757"/>
    <n v="19.992738714752512"/>
    <n v="10.008471499455403"/>
    <n v="2.2267941425632336"/>
    <n v="0.21178748638509015"/>
    <n v="32.439791843156243"/>
  </r>
  <r>
    <x v="3"/>
    <n v="1"/>
    <x v="1"/>
    <x v="24"/>
    <s v="025"/>
    <x v="149"/>
    <n v="14466"/>
    <n v="12706"/>
    <n v="15539"/>
    <n v="1.222965528096962"/>
    <n v="30.332126554383755"/>
    <n v="8852"/>
    <n v="2300"/>
    <n v="1186"/>
    <m/>
    <m/>
    <n v="354"/>
    <n v="14"/>
    <n v="3854"/>
    <n v="25"/>
    <n v="1835"/>
    <n v="0"/>
    <n v="69.667873445616252"/>
    <n v="18.101684243664408"/>
    <n v="9.3341728317330404"/>
    <n v="2.7860853140248705"/>
    <n v="0.11018416496143554"/>
    <n v="30.332126554383755"/>
  </r>
  <r>
    <x v="3"/>
    <n v="1"/>
    <x v="1"/>
    <x v="25"/>
    <s v="026"/>
    <x v="150"/>
    <n v="23330"/>
    <n v="21084"/>
    <n v="21834"/>
    <n v="1.0355719977233921"/>
    <n v="26.50350977044204"/>
    <n v="15496"/>
    <n v="3508"/>
    <n v="1678"/>
    <m/>
    <m/>
    <n v="385"/>
    <n v="17"/>
    <n v="5588"/>
    <n v="565"/>
    <n v="3273"/>
    <n v="1216"/>
    <n v="73.496490229557949"/>
    <n v="16.638209068487953"/>
    <n v="7.9586416239802702"/>
    <n v="1.8260292164674636"/>
    <n v="8.0629861506355538E-2"/>
    <n v="26.50350977044204"/>
  </r>
  <r>
    <x v="3"/>
    <n v="1"/>
    <x v="1"/>
    <x v="26"/>
    <s v="027"/>
    <x v="151"/>
    <n v="83767"/>
    <n v="67031"/>
    <n v="71748"/>
    <n v="1.070370425623965"/>
    <n v="28.640479778013155"/>
    <n v="47833"/>
    <n v="12336"/>
    <n v="5696"/>
    <m/>
    <m/>
    <n v="1134"/>
    <n v="32"/>
    <n v="19198"/>
    <n v="2405"/>
    <n v="8352"/>
    <n v="3070"/>
    <n v="71.359520221986841"/>
    <n v="18.403425280840207"/>
    <n v="8.4975608300637031"/>
    <n v="1.6917545613223732"/>
    <n v="4.7739105786874729E-2"/>
    <n v="28.640479778013155"/>
  </r>
  <r>
    <x v="3"/>
    <n v="1"/>
    <x v="1"/>
    <x v="27"/>
    <s v="028"/>
    <x v="152"/>
    <n v="52834"/>
    <n v="49046"/>
    <n v="42619"/>
    <n v="0.86895975206948584"/>
    <n v="23.247563511805243"/>
    <n v="37644"/>
    <n v="7638"/>
    <n v="3080"/>
    <m/>
    <m/>
    <n v="684"/>
    <n v="0"/>
    <n v="11402"/>
    <n v="1018"/>
    <n v="7918"/>
    <n v="2465"/>
    <n v="76.752436488194746"/>
    <n v="15.573135423887779"/>
    <n v="6.2798189454797537"/>
    <n v="1.3946091424377116"/>
    <n v="0"/>
    <n v="23.247563511805243"/>
  </r>
  <r>
    <x v="3"/>
    <n v="1"/>
    <x v="1"/>
    <x v="28"/>
    <s v="029"/>
    <x v="153"/>
    <n v="12842"/>
    <n v="10200"/>
    <n v="13158"/>
    <n v="1.29"/>
    <n v="32.176470588235297"/>
    <n v="6918"/>
    <n v="2067"/>
    <n v="1035"/>
    <m/>
    <m/>
    <n v="180"/>
    <n v="0"/>
    <n v="3282"/>
    <n v="124"/>
    <n v="1381"/>
    <n v="438"/>
    <n v="67.82352941176471"/>
    <n v="20.264705882352942"/>
    <n v="10.147058823529411"/>
    <n v="1.7647058823529411"/>
    <n v="0"/>
    <n v="32.176470588235297"/>
  </r>
  <r>
    <x v="3"/>
    <n v="1"/>
    <x v="1"/>
    <x v="29"/>
    <s v="030"/>
    <x v="154"/>
    <n v="9109"/>
    <n v="8015"/>
    <n v="11883"/>
    <n v="1.4825951341235184"/>
    <n v="35.508421709295071"/>
    <n v="5169"/>
    <n v="1757"/>
    <n v="932"/>
    <m/>
    <m/>
    <n v="157"/>
    <n v="0"/>
    <n v="2846"/>
    <n v="80"/>
    <n v="865"/>
    <n v="15"/>
    <n v="64.491578290704936"/>
    <n v="21.921397379912662"/>
    <n v="11.628197130380537"/>
    <n v="1.9588271990018713"/>
    <n v="0"/>
    <n v="35.508421709295071"/>
  </r>
  <r>
    <x v="3"/>
    <n v="1"/>
    <x v="1"/>
    <x v="30"/>
    <s v="031"/>
    <x v="155"/>
    <n v="5453"/>
    <n v="5214"/>
    <n v="5785"/>
    <n v="1.1095128500191791"/>
    <n v="27.368622938243192"/>
    <n v="3787"/>
    <n v="902"/>
    <n v="429"/>
    <m/>
    <m/>
    <n v="95"/>
    <n v="1"/>
    <n v="1427"/>
    <n v="345"/>
    <n v="650"/>
    <n v="1252"/>
    <n v="72.631377061756808"/>
    <n v="17.299578059071731"/>
    <n v="8.2278481012658222"/>
    <n v="1.822017644802455"/>
    <n v="1.9179133103183737E-2"/>
    <n v="27.368622938243192"/>
  </r>
  <r>
    <x v="3"/>
    <n v="1"/>
    <x v="1"/>
    <x v="31"/>
    <s v="032"/>
    <x v="156"/>
    <n v="6491"/>
    <n v="5756"/>
    <n v="5945"/>
    <n v="1.0328353022932593"/>
    <n v="27.397498262682419"/>
    <n v="4179"/>
    <n v="1010"/>
    <n v="461"/>
    <m/>
    <m/>
    <n v="77"/>
    <n v="29"/>
    <n v="1577"/>
    <n v="60"/>
    <n v="697"/>
    <n v="224"/>
    <n v="72.602501737317581"/>
    <n v="17.546907574704658"/>
    <n v="8.0090340514245995"/>
    <n v="1.3377345378735233"/>
    <n v="0.50382209867963867"/>
    <n v="27.397498262682419"/>
  </r>
  <r>
    <x v="3"/>
    <n v="1"/>
    <x v="1"/>
    <x v="32"/>
    <s v="033"/>
    <x v="157"/>
    <n v="30273"/>
    <n v="25058"/>
    <n v="23951"/>
    <n v="0.95582249181897994"/>
    <n v="24.311597094740204"/>
    <n v="18966"/>
    <n v="3789"/>
    <n v="1776"/>
    <m/>
    <m/>
    <n v="492"/>
    <n v="35"/>
    <n v="6092"/>
    <n v="649"/>
    <n v="4790"/>
    <n v="653"/>
    <n v="75.688402905259807"/>
    <n v="15.120919466836938"/>
    <n v="7.0875568680660859"/>
    <n v="1.9634448080453348"/>
    <n v="0.13967595179184292"/>
    <n v="24.311597094740204"/>
  </r>
  <r>
    <x v="3"/>
    <n v="1"/>
    <x v="1"/>
    <x v="33"/>
    <s v="034"/>
    <x v="158"/>
    <n v="26570"/>
    <n v="21791"/>
    <n v="17889"/>
    <n v="0.82093524849708599"/>
    <n v="23.436281033454179"/>
    <n v="16684"/>
    <n v="3402"/>
    <n v="1362"/>
    <m/>
    <m/>
    <n v="336"/>
    <n v="7"/>
    <n v="5107"/>
    <n v="268"/>
    <n v="2204"/>
    <n v="155"/>
    <n v="76.563718966545821"/>
    <n v="15.611949887568263"/>
    <n v="6.2502868156578408"/>
    <n v="1.5419209765499517"/>
    <n v="3.2123353678124002E-2"/>
    <n v="23.436281033454179"/>
  </r>
  <r>
    <x v="3"/>
    <n v="1"/>
    <x v="1"/>
    <x v="34"/>
    <s v="035"/>
    <x v="159"/>
    <n v="12813"/>
    <n v="11089"/>
    <n v="11427"/>
    <n v="1.0304806565064479"/>
    <n v="26.963657678780773"/>
    <n v="8099"/>
    <n v="1957"/>
    <n v="838"/>
    <m/>
    <m/>
    <n v="195"/>
    <n v="0"/>
    <n v="2990"/>
    <n v="179"/>
    <n v="1194"/>
    <n v="240"/>
    <n v="73.036342321219223"/>
    <n v="17.648119758319055"/>
    <n v="7.5570385066281904"/>
    <n v="1.7584994138335288"/>
    <n v="0"/>
    <n v="26.963657678780773"/>
  </r>
  <r>
    <x v="3"/>
    <n v="1"/>
    <x v="1"/>
    <x v="35"/>
    <s v="036"/>
    <x v="160"/>
    <n v="6944"/>
    <n v="6207"/>
    <n v="8879"/>
    <n v="1.4304817141936523"/>
    <n v="35.524407926534558"/>
    <n v="4002"/>
    <n v="1282"/>
    <n v="704"/>
    <m/>
    <m/>
    <n v="217"/>
    <n v="2"/>
    <n v="2205"/>
    <n v="245"/>
    <n v="1261"/>
    <n v="389"/>
    <n v="64.475592073465435"/>
    <n v="20.654100209440955"/>
    <n v="11.342033188335749"/>
    <n v="3.4960528435637181"/>
    <n v="3.2221685194135652E-2"/>
    <n v="35.524407926534558"/>
  </r>
  <r>
    <x v="3"/>
    <n v="1"/>
    <x v="1"/>
    <x v="36"/>
    <s v="037"/>
    <x v="161"/>
    <n v="9643"/>
    <n v="8398"/>
    <n v="10618"/>
    <n v="1.2643486544415337"/>
    <n v="34.996427720885926"/>
    <n v="5459"/>
    <n v="1804"/>
    <n v="872"/>
    <m/>
    <m/>
    <n v="242"/>
    <n v="21"/>
    <n v="2939"/>
    <n v="83"/>
    <n v="810"/>
    <n v="288"/>
    <n v="65.003572279114081"/>
    <n v="21.481305072636342"/>
    <n v="10.383424624910694"/>
    <n v="2.8816384853536556"/>
    <n v="0.25005953798523456"/>
    <n v="34.996427720885926"/>
  </r>
  <r>
    <x v="3"/>
    <n v="1"/>
    <x v="1"/>
    <x v="37"/>
    <s v="038"/>
    <x v="162"/>
    <n v="12551"/>
    <n v="10221"/>
    <n v="12267"/>
    <n v="1.2001761080129145"/>
    <n v="29.81117307504158"/>
    <n v="7174"/>
    <n v="1854"/>
    <n v="914"/>
    <m/>
    <m/>
    <n v="279"/>
    <n v="0"/>
    <n v="3047"/>
    <n v="88"/>
    <n v="1457"/>
    <n v="290"/>
    <n v="70.18882692495842"/>
    <n v="18.139125330202525"/>
    <n v="8.9423735446629493"/>
    <n v="2.7296742001761078"/>
    <n v="0"/>
    <n v="29.81117307504158"/>
  </r>
  <r>
    <x v="3"/>
    <n v="1"/>
    <x v="1"/>
    <x v="38"/>
    <s v="039"/>
    <x v="163"/>
    <n v="9905"/>
    <n v="7444"/>
    <n v="9288"/>
    <n v="1.2477162815690488"/>
    <n v="29.849543256313808"/>
    <n v="5222"/>
    <n v="1339"/>
    <n v="675"/>
    <m/>
    <m/>
    <n v="204"/>
    <n v="4"/>
    <n v="2222"/>
    <n v="499"/>
    <n v="1366"/>
    <n v="620"/>
    <n v="70.150456743686192"/>
    <n v="17.987641053197205"/>
    <n v="9.0677055346587867"/>
    <n v="2.7404621171413219"/>
    <n v="5.3734551316496508E-2"/>
    <n v="29.849543256313808"/>
  </r>
  <r>
    <x v="3"/>
    <n v="1"/>
    <x v="1"/>
    <x v="39"/>
    <s v="040"/>
    <x v="164"/>
    <n v="46677"/>
    <n v="37651"/>
    <n v="43231"/>
    <n v="1.1482032349738387"/>
    <n v="29.239595229874372"/>
    <n v="26642"/>
    <n v="7219"/>
    <n v="2954"/>
    <m/>
    <m/>
    <n v="714"/>
    <n v="122"/>
    <n v="11009"/>
    <n v="580"/>
    <n v="3844"/>
    <n v="1234"/>
    <n v="70.760404770125632"/>
    <n v="19.173461528246261"/>
    <n v="7.8457411489734676"/>
    <n v="1.8963639743964305"/>
    <n v="0.32402857825821363"/>
    <n v="29.239595229874372"/>
  </r>
  <r>
    <x v="3"/>
    <n v="1"/>
    <x v="1"/>
    <x v="40"/>
    <s v="041"/>
    <x v="165"/>
    <n v="8530"/>
    <n v="7952"/>
    <n v="14831"/>
    <n v="1.8650653923541247"/>
    <n v="41.750503018108652"/>
    <n v="4632"/>
    <n v="1900"/>
    <n v="1136"/>
    <m/>
    <m/>
    <n v="284"/>
    <n v="0"/>
    <n v="3320"/>
    <n v="71"/>
    <n v="850"/>
    <n v="178"/>
    <n v="58.249496981891348"/>
    <n v="23.893360160965795"/>
    <n v="14.285714285714285"/>
    <n v="3.5714285714285712"/>
    <n v="0"/>
    <n v="41.750503018108652"/>
  </r>
  <r>
    <x v="3"/>
    <n v="1"/>
    <x v="1"/>
    <x v="41"/>
    <s v="042"/>
    <x v="166"/>
    <n v="13380"/>
    <n v="12105"/>
    <n v="21377"/>
    <n v="1.7659644774886412"/>
    <n v="40.842627013630732"/>
    <n v="7161"/>
    <n v="2845"/>
    <n v="1663"/>
    <m/>
    <m/>
    <n v="436"/>
    <n v="0"/>
    <n v="4944"/>
    <n v="263"/>
    <n v="1504"/>
    <n v="455"/>
    <n v="59.157372986369275"/>
    <n v="23.502684840974805"/>
    <n v="13.738124741842213"/>
    <n v="3.6018174308137132"/>
    <n v="0"/>
    <n v="40.842627013630732"/>
  </r>
  <r>
    <x v="3"/>
    <n v="1"/>
    <x v="1"/>
    <x v="42"/>
    <s v="043"/>
    <x v="167"/>
    <n v="17062"/>
    <n v="15825"/>
    <n v="22772"/>
    <n v="1.4389889415481834"/>
    <n v="34.274881516587676"/>
    <n v="10401"/>
    <n v="3311"/>
    <n v="1688"/>
    <m/>
    <m/>
    <n v="386"/>
    <n v="39"/>
    <n v="5424"/>
    <n v="1166"/>
    <n v="2431"/>
    <n v="698"/>
    <n v="65.725118483412331"/>
    <n v="20.92259083728278"/>
    <n v="10.666666666666668"/>
    <n v="2.4391785150078991"/>
    <n v="0.24644549763033177"/>
    <n v="34.274881516587676"/>
  </r>
  <r>
    <x v="3"/>
    <n v="1"/>
    <x v="1"/>
    <x v="43"/>
    <s v="044"/>
    <x v="168"/>
    <n v="10518"/>
    <n v="9049"/>
    <n v="18512"/>
    <n v="2.0457509117029504"/>
    <n v="40.28069399933694"/>
    <n v="5404"/>
    <n v="2006"/>
    <n v="1339"/>
    <m/>
    <m/>
    <n v="300"/>
    <n v="0"/>
    <n v="3645"/>
    <n v="173"/>
    <n v="922"/>
    <n v="281"/>
    <n v="59.719306000663053"/>
    <n v="22.16819538070505"/>
    <n v="14.797215161896343"/>
    <n v="3.3152834567355507"/>
    <n v="0"/>
    <n v="40.28069399933694"/>
  </r>
  <r>
    <x v="3"/>
    <n v="1"/>
    <x v="1"/>
    <x v="44"/>
    <s v="045"/>
    <x v="169"/>
    <n v="10821"/>
    <n v="9319"/>
    <n v="17795"/>
    <n v="1.9095396501770576"/>
    <n v="42.25775297778732"/>
    <n v="5381"/>
    <n v="2225"/>
    <n v="1343"/>
    <m/>
    <m/>
    <n v="363"/>
    <n v="7"/>
    <n v="3938"/>
    <n v="136"/>
    <n v="939"/>
    <n v="875"/>
    <n v="57.74224702221268"/>
    <n v="23.875952355402941"/>
    <n v="14.411417534070178"/>
    <n v="3.8952677325893337"/>
    <n v="7.5115355724863192E-2"/>
    <n v="42.25775297778732"/>
  </r>
  <r>
    <x v="3"/>
    <n v="1"/>
    <x v="1"/>
    <x v="45"/>
    <s v="046"/>
    <x v="170"/>
    <n v="21283"/>
    <n v="19066"/>
    <n v="29307"/>
    <n v="1.5371341655302633"/>
    <n v="35.277457253750136"/>
    <n v="12340"/>
    <n v="3700"/>
    <n v="2357"/>
    <m/>
    <m/>
    <n v="669"/>
    <n v="0"/>
    <n v="6726"/>
    <n v="136"/>
    <n v="1996"/>
    <n v="59"/>
    <n v="64.722542746249871"/>
    <n v="19.406272946606524"/>
    <n v="12.362320360851777"/>
    <n v="3.5088639462918283"/>
    <n v="0"/>
    <n v="35.277457253750136"/>
  </r>
  <r>
    <x v="3"/>
    <n v="1"/>
    <x v="1"/>
    <x v="46"/>
    <s v="047"/>
    <x v="171"/>
    <n v="16772"/>
    <n v="12805"/>
    <n v="25123"/>
    <n v="1.9619679812573214"/>
    <n v="45.544709098008589"/>
    <n v="6973"/>
    <n v="3369"/>
    <n v="2091"/>
    <m/>
    <m/>
    <n v="367"/>
    <n v="5"/>
    <n v="5832"/>
    <n v="197"/>
    <n v="980"/>
    <n v="211"/>
    <n v="54.455290901991404"/>
    <n v="26.310035142522452"/>
    <n v="16.329558766106988"/>
    <n v="2.8660679422100741"/>
    <n v="3.9047247169074581E-2"/>
    <n v="45.544709098008589"/>
  </r>
  <r>
    <x v="3"/>
    <n v="1"/>
    <x v="1"/>
    <x v="47"/>
    <m/>
    <x v="48"/>
    <n v="1199314"/>
    <n v="1049324"/>
    <n v="1191787"/>
    <n v="1.1357664553560196"/>
    <n v="28.006125848641599"/>
    <n v="755449"/>
    <n v="181840"/>
    <n v="90428"/>
    <m/>
    <m/>
    <n v="20721"/>
    <n v="886"/>
    <n v="293875"/>
    <n v="21488"/>
    <n v="132995"/>
    <n v="42726"/>
    <n v="71.993874151358398"/>
    <n v="17.329251975557597"/>
    <n v="8.6177386584124633"/>
    <n v="1.9746999020321656"/>
    <n v="8.443531263937544E-2"/>
    <n v="28.006125848641599"/>
  </r>
  <r>
    <x v="4"/>
    <n v="0"/>
    <x v="0"/>
    <x v="0"/>
    <s v="001"/>
    <x v="0"/>
    <n v="24363"/>
    <n v="21772"/>
    <n v="29314"/>
    <n v="1.3464082307550982"/>
    <n v="30.350909424949474"/>
    <n v="15164"/>
    <n v="3744"/>
    <n v="2159"/>
    <m/>
    <m/>
    <n v="623"/>
    <n v="82"/>
    <n v="6608"/>
    <n v="452"/>
    <n v="2706"/>
    <n v="516"/>
    <n v="69.649090575050522"/>
    <n v="17.196399044644497"/>
    <n v="9.9164063935329789"/>
    <n v="2.861473452140364"/>
    <n v="0.37663053463163698"/>
    <n v="30.350909424949474"/>
  </r>
  <r>
    <x v="4"/>
    <n v="0"/>
    <x v="0"/>
    <x v="1"/>
    <s v="002"/>
    <x v="1"/>
    <n v="11833"/>
    <n v="11134"/>
    <n v="23490"/>
    <n v="2.1097539069516795"/>
    <n v="44.404526675049397"/>
    <n v="6190"/>
    <n v="2706"/>
    <n v="1797"/>
    <m/>
    <m/>
    <n v="420"/>
    <n v="21"/>
    <n v="4944"/>
    <n v="97"/>
    <n v="1050"/>
    <n v="804"/>
    <n v="55.595473324950603"/>
    <n v="24.303933896173881"/>
    <n v="16.139752110652054"/>
    <n v="3.7722292078318662"/>
    <n v="0.18861146039159332"/>
    <n v="44.404526675049397"/>
  </r>
  <r>
    <x v="4"/>
    <n v="0"/>
    <x v="0"/>
    <x v="2"/>
    <s v="003"/>
    <x v="2"/>
    <n v="11389"/>
    <n v="10810"/>
    <n v="17336"/>
    <n v="1.603700277520814"/>
    <n v="36.18871415356152"/>
    <n v="6898"/>
    <n v="2219"/>
    <n v="1354"/>
    <m/>
    <m/>
    <n v="332"/>
    <n v="7"/>
    <n v="3912"/>
    <n v="101"/>
    <n v="987"/>
    <n v="130"/>
    <n v="63.81128584643848"/>
    <n v="20.527289546716005"/>
    <n v="12.525439407955597"/>
    <n v="3.0712303422756708"/>
    <n v="6.475485661424607E-2"/>
    <n v="36.18871415356152"/>
  </r>
  <r>
    <x v="4"/>
    <n v="0"/>
    <x v="0"/>
    <x v="3"/>
    <s v="004"/>
    <x v="3"/>
    <n v="11500"/>
    <n v="10660"/>
    <n v="22582"/>
    <n v="2.1183864915572235"/>
    <n v="43.761726078799249"/>
    <n v="5995"/>
    <n v="2478"/>
    <n v="1751"/>
    <m/>
    <m/>
    <n v="427"/>
    <n v="9"/>
    <n v="4665"/>
    <n v="320"/>
    <n v="1171"/>
    <n v="117"/>
    <n v="56.238273921200758"/>
    <n v="23.245778611632272"/>
    <n v="16.425891181988746"/>
    <n v="4.0056285178236397"/>
    <n v="8.4427767354596617E-2"/>
    <n v="43.761726078799249"/>
  </r>
  <r>
    <x v="4"/>
    <n v="0"/>
    <x v="0"/>
    <x v="4"/>
    <s v="005"/>
    <x v="4"/>
    <n v="5582"/>
    <n v="5286"/>
    <n v="9343"/>
    <n v="1.7674990541051836"/>
    <n v="40.597805524025723"/>
    <n v="3140"/>
    <n v="1206"/>
    <n v="731"/>
    <m/>
    <m/>
    <n v="181"/>
    <n v="28"/>
    <n v="2146"/>
    <n v="48"/>
    <n v="507"/>
    <n v="58"/>
    <n v="59.402194475974269"/>
    <n v="22.814982973893301"/>
    <n v="13.828982217177449"/>
    <n v="3.424139235716988"/>
    <n v="0.5297010972379872"/>
    <n v="40.597805524025723"/>
  </r>
  <r>
    <x v="4"/>
    <n v="0"/>
    <x v="0"/>
    <x v="5"/>
    <s v="006"/>
    <x v="5"/>
    <n v="9940"/>
    <n v="9660"/>
    <n v="16362"/>
    <n v="1.6937888198757765"/>
    <n v="38.56107660455487"/>
    <n v="5935"/>
    <n v="2121"/>
    <n v="1331"/>
    <m/>
    <m/>
    <n v="268"/>
    <n v="5"/>
    <n v="3725"/>
    <n v="86"/>
    <n v="863"/>
    <n v="394"/>
    <n v="61.43892339544513"/>
    <n v="21.956521739130437"/>
    <n v="13.778467908902691"/>
    <n v="2.7743271221532093"/>
    <n v="5.1759834368530024E-2"/>
    <n v="38.56107660455487"/>
  </r>
  <r>
    <x v="4"/>
    <n v="0"/>
    <x v="0"/>
    <x v="6"/>
    <s v="007"/>
    <x v="6"/>
    <n v="11925"/>
    <n v="11257"/>
    <n v="21390"/>
    <n v="1.9001510171448877"/>
    <n v="40.925646264546508"/>
    <n v="6650"/>
    <n v="2514"/>
    <n v="1691"/>
    <m/>
    <m/>
    <n v="354"/>
    <n v="48"/>
    <n v="4607"/>
    <n v="102"/>
    <n v="1121"/>
    <n v="214"/>
    <n v="59.074353735453499"/>
    <n v="22.332770720440614"/>
    <n v="15.021764235586746"/>
    <n v="3.1447099582482014"/>
    <n v="0.4264013502709425"/>
    <n v="40.925646264546508"/>
  </r>
  <r>
    <x v="4"/>
    <n v="0"/>
    <x v="0"/>
    <x v="7"/>
    <s v="008"/>
    <x v="7"/>
    <n v="26784"/>
    <n v="23658"/>
    <n v="29909"/>
    <n v="1.2642235184715529"/>
    <n v="29.554484740891031"/>
    <n v="16666"/>
    <n v="4225"/>
    <n v="2307"/>
    <m/>
    <m/>
    <n v="433"/>
    <n v="27"/>
    <n v="6992"/>
    <n v="317"/>
    <n v="2609"/>
    <n v="398"/>
    <n v="70.445515259108973"/>
    <n v="17.858652464282695"/>
    <n v="9.7514582804970829"/>
    <n v="1.8302476963395047"/>
    <n v="0.1141262997717474"/>
    <n v="29.554484740891031"/>
  </r>
  <r>
    <x v="4"/>
    <n v="0"/>
    <x v="0"/>
    <x v="8"/>
    <s v="009"/>
    <x v="8"/>
    <n v="14032"/>
    <n v="12927"/>
    <n v="15770"/>
    <n v="1.2199272839792683"/>
    <n v="29.225651736675175"/>
    <n v="9149"/>
    <n v="2235"/>
    <n v="1074"/>
    <m/>
    <m/>
    <n v="245"/>
    <n v="224"/>
    <n v="3778"/>
    <n v="219"/>
    <n v="1472"/>
    <n v="258"/>
    <n v="70.774348263324825"/>
    <n v="17.289394291018798"/>
    <n v="8.308192155952657"/>
    <n v="1.8952579871586601"/>
    <n v="1.7328073025450605"/>
    <n v="29.225651736675175"/>
  </r>
  <r>
    <x v="4"/>
    <n v="0"/>
    <x v="0"/>
    <x v="9"/>
    <s v="010"/>
    <x v="9"/>
    <n v="18718"/>
    <n v="16935"/>
    <n v="18071"/>
    <n v="1.0670800118098613"/>
    <n v="26.619427221730145"/>
    <n v="12427"/>
    <n v="2854"/>
    <n v="1357"/>
    <m/>
    <m/>
    <n v="296"/>
    <n v="1"/>
    <n v="4508"/>
    <n v="151"/>
    <n v="1897"/>
    <n v="559"/>
    <n v="73.380572778269865"/>
    <n v="16.852671981104223"/>
    <n v="8.0129908473575426"/>
    <n v="1.747859462651314"/>
    <n v="5.9049306170652497E-3"/>
    <n v="26.619427221730145"/>
  </r>
  <r>
    <x v="4"/>
    <n v="0"/>
    <x v="0"/>
    <x v="10"/>
    <s v="011"/>
    <x v="10"/>
    <n v="50744"/>
    <n v="45084"/>
    <n v="46590"/>
    <n v="1.0334043119510248"/>
    <n v="25.499068405642799"/>
    <n v="33588"/>
    <n v="7480"/>
    <n v="3438"/>
    <m/>
    <m/>
    <n v="530"/>
    <n v="48"/>
    <n v="11496"/>
    <n v="601"/>
    <n v="4683"/>
    <n v="978"/>
    <n v="74.500931594357198"/>
    <n v="16.59125188536953"/>
    <n v="7.6257652382219865"/>
    <n v="1.1755833555141513"/>
    <n v="0.10646792653713069"/>
    <n v="25.499068405642799"/>
  </r>
  <r>
    <x v="4"/>
    <n v="0"/>
    <x v="0"/>
    <x v="11"/>
    <s v="012"/>
    <x v="11"/>
    <n v="40369"/>
    <n v="34651"/>
    <n v="39585"/>
    <n v="1.1423912729791348"/>
    <n v="28.746645118467001"/>
    <n v="24690"/>
    <n v="6241"/>
    <n v="3041"/>
    <m/>
    <m/>
    <n v="631"/>
    <n v="48"/>
    <n v="9961"/>
    <n v="607"/>
    <n v="4572"/>
    <n v="2200"/>
    <n v="71.253354881532999"/>
    <n v="18.011024212865429"/>
    <n v="8.7760814983694555"/>
    <n v="1.821015266514675"/>
    <n v="0.13852414071743963"/>
    <n v="28.746645118467001"/>
  </r>
  <r>
    <x v="4"/>
    <n v="0"/>
    <x v="0"/>
    <x v="12"/>
    <s v="013"/>
    <x v="12"/>
    <n v="35443"/>
    <n v="32035"/>
    <n v="22213"/>
    <n v="0.69339784610582178"/>
    <n v="18.985484626190104"/>
    <n v="25953"/>
    <n v="4109"/>
    <n v="1615"/>
    <m/>
    <m/>
    <n v="358"/>
    <n v="0"/>
    <n v="6082"/>
    <n v="654"/>
    <n v="3944"/>
    <n v="2741"/>
    <n v="81.014515373809886"/>
    <n v="12.826595910722647"/>
    <n v="5.0413610113937875"/>
    <n v="1.1175277040736695"/>
    <n v="0"/>
    <n v="18.985484626190104"/>
  </r>
  <r>
    <x v="4"/>
    <n v="0"/>
    <x v="0"/>
    <x v="13"/>
    <s v="014"/>
    <x v="13"/>
    <n v="21511"/>
    <n v="19317"/>
    <n v="16158"/>
    <n v="0.83646528964124867"/>
    <n v="22.534555055132785"/>
    <n v="14964"/>
    <n v="2875"/>
    <n v="1250"/>
    <m/>
    <m/>
    <n v="228"/>
    <n v="0"/>
    <n v="4353"/>
    <n v="356"/>
    <n v="2006"/>
    <n v="1100"/>
    <n v="77.465444944867215"/>
    <n v="14.883263446704975"/>
    <n v="6.4709841072630319"/>
    <n v="1.180307501164777"/>
    <n v="0"/>
    <n v="22.534555055132785"/>
  </r>
  <r>
    <x v="4"/>
    <n v="0"/>
    <x v="0"/>
    <x v="14"/>
    <s v="015"/>
    <x v="14"/>
    <n v="13053"/>
    <n v="12301"/>
    <n v="12467"/>
    <n v="1.0134948378180635"/>
    <n v="26.737663604584995"/>
    <n v="9012"/>
    <n v="2120"/>
    <n v="967"/>
    <m/>
    <m/>
    <n v="201"/>
    <n v="1"/>
    <n v="3289"/>
    <n v="61"/>
    <n v="432"/>
    <n v="195"/>
    <n v="73.262336395415005"/>
    <n v="17.234371189334201"/>
    <n v="7.8611495000406473"/>
    <n v="1.634013494837818"/>
    <n v="8.1294203723274536E-3"/>
    <n v="26.737663604584995"/>
  </r>
  <r>
    <x v="4"/>
    <n v="0"/>
    <x v="0"/>
    <x v="15"/>
    <s v="016"/>
    <x v="15"/>
    <n v="5754"/>
    <n v="5539"/>
    <n v="6637"/>
    <n v="1.1982307275681532"/>
    <n v="28.579165914424987"/>
    <n v="3956"/>
    <n v="1046"/>
    <n v="447"/>
    <m/>
    <m/>
    <n v="90"/>
    <n v="0"/>
    <n v="1583"/>
    <n v="100"/>
    <n v="677"/>
    <n v="342"/>
    <n v="71.420834085575009"/>
    <n v="18.884275139916955"/>
    <n v="8.0700487452608769"/>
    <n v="1.6248420292471564"/>
    <n v="0"/>
    <n v="28.579165914424987"/>
  </r>
  <r>
    <x v="4"/>
    <n v="0"/>
    <x v="0"/>
    <x v="16"/>
    <s v="017"/>
    <x v="16"/>
    <n v="6536"/>
    <n v="6249"/>
    <n v="8056"/>
    <n v="1.2891662666026564"/>
    <n v="34.453512562009919"/>
    <n v="4096"/>
    <n v="1349"/>
    <n v="660"/>
    <m/>
    <m/>
    <n v="125"/>
    <n v="19"/>
    <n v="2153"/>
    <n v="48"/>
    <n v="726"/>
    <n v="84"/>
    <n v="65.546487437990081"/>
    <n v="21.587453992638821"/>
    <n v="10.561689870379261"/>
    <n v="2.0003200512081936"/>
    <n v="0.30404864778364538"/>
    <n v="34.453512562009919"/>
  </r>
  <r>
    <x v="4"/>
    <n v="0"/>
    <x v="0"/>
    <x v="17"/>
    <s v="018"/>
    <x v="17"/>
    <n v="7455"/>
    <n v="7114"/>
    <n v="6399"/>
    <n v="0.89949395558054546"/>
    <n v="26.806297441664324"/>
    <n v="5207"/>
    <n v="1220"/>
    <n v="547"/>
    <m/>
    <m/>
    <n v="124"/>
    <n v="16"/>
    <n v="1907"/>
    <n v="46"/>
    <n v="655"/>
    <n v="373"/>
    <n v="73.193702558335673"/>
    <n v="17.149283103739105"/>
    <n v="7.6890638178240085"/>
    <n v="1.743041889232499"/>
    <n v="0.22490863086870957"/>
    <n v="26.806297441664324"/>
  </r>
  <r>
    <x v="4"/>
    <n v="0"/>
    <x v="0"/>
    <x v="18"/>
    <s v="019"/>
    <x v="18"/>
    <n v="7911"/>
    <n v="6726"/>
    <n v="7670"/>
    <n v="1.1403508771929824"/>
    <n v="34.032114183764492"/>
    <n v="4437"/>
    <n v="1364"/>
    <n v="692"/>
    <m/>
    <m/>
    <n v="201"/>
    <n v="32"/>
    <n v="2289"/>
    <n v="181"/>
    <n v="817"/>
    <n v="192"/>
    <n v="65.967885816235508"/>
    <n v="20.279512340172463"/>
    <n v="10.288432946773714"/>
    <n v="2.9884032114183765"/>
    <n v="0.47576568539994046"/>
    <n v="34.032114183764492"/>
  </r>
  <r>
    <x v="4"/>
    <n v="0"/>
    <x v="0"/>
    <x v="19"/>
    <s v="020"/>
    <x v="19"/>
    <n v="16314"/>
    <n v="14819"/>
    <n v="15278"/>
    <n v="1.0309737499156488"/>
    <n v="26.040893447601054"/>
    <n v="10960"/>
    <n v="2529"/>
    <n v="1027"/>
    <m/>
    <m/>
    <n v="303"/>
    <n v="0"/>
    <n v="3859"/>
    <n v="196"/>
    <n v="1388"/>
    <n v="77"/>
    <n v="73.95910655239895"/>
    <n v="17.065928875092787"/>
    <n v="6.9302921924556307"/>
    <n v="2.044672380052635"/>
    <n v="0"/>
    <n v="26.040893447601054"/>
  </r>
  <r>
    <x v="4"/>
    <n v="0"/>
    <x v="0"/>
    <x v="20"/>
    <s v="021"/>
    <x v="20"/>
    <n v="15840"/>
    <n v="14749"/>
    <n v="11761"/>
    <n v="0.79740999389789136"/>
    <n v="21.01837412705946"/>
    <n v="11649"/>
    <n v="2037"/>
    <n v="867"/>
    <m/>
    <m/>
    <n v="196"/>
    <n v="0"/>
    <n v="3100"/>
    <n v="159"/>
    <n v="1550"/>
    <n v="326"/>
    <n v="78.98162587294054"/>
    <n v="13.811105837683909"/>
    <n v="5.8783646348905014"/>
    <n v="1.3289036544850499"/>
    <n v="0"/>
    <n v="21.01837412705946"/>
  </r>
  <r>
    <x v="4"/>
    <n v="0"/>
    <x v="0"/>
    <x v="21"/>
    <s v="022"/>
    <x v="21"/>
    <n v="20944"/>
    <n v="19758"/>
    <n v="14946"/>
    <n v="0.7564530822957789"/>
    <n v="20.077943111650974"/>
    <n v="15791"/>
    <n v="2626"/>
    <n v="1071"/>
    <m/>
    <m/>
    <n v="270"/>
    <n v="0"/>
    <n v="3967"/>
    <n v="118"/>
    <n v="2330"/>
    <n v="0"/>
    <n v="79.922056888349019"/>
    <n v="13.290818908796437"/>
    <n v="5.4205891284542975"/>
    <n v="1.3665350744002429"/>
    <n v="0"/>
    <n v="20.077943111650974"/>
  </r>
  <r>
    <x v="4"/>
    <n v="0"/>
    <x v="0"/>
    <x v="22"/>
    <s v="023"/>
    <x v="22"/>
    <n v="40367"/>
    <n v="37931"/>
    <n v="26068"/>
    <n v="0.68724789749808868"/>
    <n v="18.944926313569376"/>
    <n v="30745"/>
    <n v="4775"/>
    <n v="1950"/>
    <m/>
    <m/>
    <n v="461"/>
    <n v="0"/>
    <n v="7186"/>
    <n v="1715"/>
    <n v="6173"/>
    <n v="2207"/>
    <n v="81.055073686430617"/>
    <n v="12.588647807861644"/>
    <n v="5.1409137644670588"/>
    <n v="1.2153647412406738"/>
    <n v="0"/>
    <n v="18.944926313569376"/>
  </r>
  <r>
    <x v="4"/>
    <n v="0"/>
    <x v="0"/>
    <x v="23"/>
    <s v="024"/>
    <x v="23"/>
    <n v="17405"/>
    <n v="16050"/>
    <n v="21597"/>
    <n v="1.3456074766355139"/>
    <n v="29.570093457943926"/>
    <n v="11304"/>
    <n v="2992"/>
    <n v="1334"/>
    <m/>
    <m/>
    <n v="372"/>
    <n v="48"/>
    <n v="4746"/>
    <n v="263"/>
    <n v="2306"/>
    <n v="384"/>
    <n v="70.429906542056074"/>
    <n v="18.641744548286603"/>
    <n v="8.3115264797507784"/>
    <n v="2.3177570093457946"/>
    <n v="0.29906542056074764"/>
    <n v="29.570093457943926"/>
  </r>
  <r>
    <x v="4"/>
    <n v="0"/>
    <x v="0"/>
    <x v="24"/>
    <s v="025"/>
    <x v="24"/>
    <n v="14304"/>
    <n v="12540"/>
    <n v="14203"/>
    <n v="1.1326156299840511"/>
    <n v="28.9792663476874"/>
    <n v="8906"/>
    <n v="2261"/>
    <n v="1117"/>
    <m/>
    <m/>
    <n v="252"/>
    <n v="4"/>
    <n v="3634"/>
    <n v="19"/>
    <n v="1623"/>
    <n v="0"/>
    <n v="71.0207336523126"/>
    <n v="18.030303030303031"/>
    <n v="8.9074960127591716"/>
    <n v="2.0095693779904304"/>
    <n v="3.1897926634768738E-2"/>
    <n v="28.9792663476874"/>
  </r>
  <r>
    <x v="4"/>
    <n v="0"/>
    <x v="0"/>
    <x v="25"/>
    <s v="026"/>
    <x v="25"/>
    <n v="11070"/>
    <n v="10074"/>
    <n v="11138"/>
    <n v="1.1056184236648798"/>
    <n v="28.44947389319039"/>
    <n v="7208"/>
    <n v="1829"/>
    <n v="830"/>
    <m/>
    <m/>
    <n v="207"/>
    <n v="0"/>
    <n v="2866"/>
    <n v="243"/>
    <n v="1350"/>
    <n v="379"/>
    <n v="71.550526106809613"/>
    <n v="18.155648203295613"/>
    <n v="8.2390311693468341"/>
    <n v="2.054794520547945"/>
    <n v="0"/>
    <n v="28.44947389319039"/>
  </r>
  <r>
    <x v="4"/>
    <n v="0"/>
    <x v="0"/>
    <x v="26"/>
    <s v="027"/>
    <x v="26"/>
    <n v="43086"/>
    <n v="34430"/>
    <n v="35114"/>
    <n v="1.0198663955852454"/>
    <n v="27.464420563462099"/>
    <n v="24974"/>
    <n v="6186"/>
    <n v="2685"/>
    <m/>
    <m/>
    <n v="539"/>
    <n v="46"/>
    <n v="9456"/>
    <n v="1156"/>
    <n v="4429"/>
    <n v="1913"/>
    <n v="72.535579436537901"/>
    <n v="17.966889340691257"/>
    <n v="7.7984316003485334"/>
    <n v="1.5654952076677318"/>
    <n v="0.13360441475457449"/>
    <n v="27.464420563462099"/>
  </r>
  <r>
    <x v="4"/>
    <n v="0"/>
    <x v="0"/>
    <x v="27"/>
    <s v="028"/>
    <x v="27"/>
    <n v="23443"/>
    <n v="22035"/>
    <n v="19449"/>
    <n v="0.88264125255275694"/>
    <n v="23.253914227365556"/>
    <n v="16911"/>
    <n v="3452"/>
    <n v="1344"/>
    <m/>
    <m/>
    <n v="328"/>
    <n v="0"/>
    <n v="5124"/>
    <n v="367"/>
    <n v="2730"/>
    <n v="583"/>
    <n v="76.746085772634444"/>
    <n v="15.665985931472656"/>
    <n v="6.0993873383253909"/>
    <n v="1.4885409575675062"/>
    <n v="0"/>
    <n v="23.253914227365556"/>
  </r>
  <r>
    <x v="4"/>
    <n v="0"/>
    <x v="0"/>
    <x v="28"/>
    <s v="029"/>
    <x v="28"/>
    <n v="9303"/>
    <n v="7314"/>
    <n v="8150"/>
    <n v="1.1143013398960897"/>
    <n v="28.671041837571781"/>
    <n v="5217"/>
    <n v="1314"/>
    <n v="673"/>
    <m/>
    <m/>
    <n v="110"/>
    <n v="0"/>
    <n v="2097"/>
    <n v="111"/>
    <n v="977"/>
    <n v="196"/>
    <n v="71.328958162428222"/>
    <n v="17.965545529122231"/>
    <n v="9.2015313098167884"/>
    <n v="1.503964998632759"/>
    <n v="0"/>
    <n v="28.671041837571781"/>
  </r>
  <r>
    <x v="4"/>
    <n v="0"/>
    <x v="0"/>
    <x v="29"/>
    <s v="030"/>
    <x v="29"/>
    <n v="5625"/>
    <n v="5077"/>
    <n v="7151"/>
    <n v="1.4085089619854245"/>
    <n v="32.873744337207015"/>
    <n v="3408"/>
    <n v="992"/>
    <n v="555"/>
    <m/>
    <m/>
    <n v="122"/>
    <n v="0"/>
    <n v="1669"/>
    <n v="47"/>
    <n v="559"/>
    <n v="6"/>
    <n v="67.126255662792985"/>
    <n v="19.539097892456176"/>
    <n v="10.93165255071893"/>
    <n v="2.4029938940319089"/>
    <n v="0"/>
    <n v="32.873744337207015"/>
  </r>
  <r>
    <x v="4"/>
    <n v="0"/>
    <x v="0"/>
    <x v="30"/>
    <s v="031"/>
    <x v="30"/>
    <n v="5435"/>
    <n v="5213"/>
    <n v="5151"/>
    <n v="0.98810665643583351"/>
    <n v="24.995204296949932"/>
    <n v="3910"/>
    <n v="845"/>
    <n v="384"/>
    <m/>
    <m/>
    <n v="74"/>
    <n v="0"/>
    <n v="1303"/>
    <n v="201"/>
    <n v="739"/>
    <n v="1349"/>
    <n v="75.004795703050064"/>
    <n v="16.209476309226932"/>
    <n v="7.3661998849031267"/>
    <n v="1.4195281028198734"/>
    <n v="0"/>
    <n v="24.995204296949932"/>
  </r>
  <r>
    <x v="4"/>
    <n v="0"/>
    <x v="0"/>
    <x v="31"/>
    <s v="032"/>
    <x v="31"/>
    <n v="6262"/>
    <n v="5772"/>
    <n v="5900"/>
    <n v="1.0221760221760221"/>
    <n v="27.408177408177409"/>
    <n v="4190"/>
    <n v="1006"/>
    <n v="452"/>
    <m/>
    <m/>
    <n v="90"/>
    <n v="34"/>
    <n v="1582"/>
    <n v="58"/>
    <n v="686"/>
    <n v="259"/>
    <n v="72.591822591822591"/>
    <n v="17.428967428967429"/>
    <n v="7.8309078309078313"/>
    <n v="1.5592515592515594"/>
    <n v="0.58905058905058905"/>
    <n v="27.408177408177409"/>
  </r>
  <r>
    <x v="4"/>
    <n v="0"/>
    <x v="0"/>
    <x v="32"/>
    <s v="033"/>
    <x v="32"/>
    <n v="17875"/>
    <n v="14787"/>
    <n v="14839"/>
    <n v="1.0035166024210456"/>
    <n v="26.455670521403935"/>
    <n v="10875"/>
    <n v="2500"/>
    <n v="1160"/>
    <m/>
    <m/>
    <n v="222"/>
    <n v="30"/>
    <n v="3912"/>
    <n v="335"/>
    <n v="2830"/>
    <n v="1513"/>
    <n v="73.544329478596055"/>
    <n v="16.906742408872656"/>
    <n v="7.844728477716914"/>
    <n v="1.5013187259078919"/>
    <n v="0.2028809089064719"/>
    <n v="26.455670521403935"/>
  </r>
  <r>
    <x v="4"/>
    <n v="0"/>
    <x v="0"/>
    <x v="33"/>
    <s v="034"/>
    <x v="33"/>
    <n v="8666"/>
    <n v="7181"/>
    <n v="6164"/>
    <n v="0.85837627071438516"/>
    <n v="24.81548530845286"/>
    <n v="5399"/>
    <n v="1142"/>
    <n v="445"/>
    <m/>
    <m/>
    <n v="184"/>
    <n v="11"/>
    <n v="1782"/>
    <n v="144"/>
    <n v="699"/>
    <n v="89"/>
    <n v="75.184514691547136"/>
    <n v="15.903077565798634"/>
    <n v="6.1969085085642668"/>
    <n v="2.5623172260130902"/>
    <n v="0.15318200807686952"/>
    <n v="24.81548530845286"/>
  </r>
  <r>
    <x v="4"/>
    <n v="0"/>
    <x v="0"/>
    <x v="34"/>
    <s v="035"/>
    <x v="34"/>
    <n v="12225"/>
    <n v="10774"/>
    <n v="10366"/>
    <n v="0.9621310562465194"/>
    <n v="26.044180434379061"/>
    <n v="7968"/>
    <n v="1882"/>
    <n v="719"/>
    <m/>
    <m/>
    <n v="205"/>
    <n v="0"/>
    <n v="2806"/>
    <n v="141"/>
    <n v="1222"/>
    <n v="255"/>
    <n v="73.955819565620942"/>
    <n v="17.467978466679043"/>
    <n v="6.6734731761648414"/>
    <n v="1.9027287915351774"/>
    <n v="0"/>
    <n v="26.044180434379061"/>
  </r>
  <r>
    <x v="4"/>
    <n v="0"/>
    <x v="0"/>
    <x v="35"/>
    <s v="036"/>
    <x v="35"/>
    <n v="6605"/>
    <n v="5971"/>
    <n v="8237"/>
    <n v="1.3795009211187406"/>
    <n v="35.588678613297603"/>
    <n v="3846"/>
    <n v="1257"/>
    <n v="667"/>
    <m/>
    <m/>
    <n v="193"/>
    <n v="8"/>
    <n v="2125"/>
    <n v="166"/>
    <n v="1297"/>
    <n v="428"/>
    <n v="64.411321386702397"/>
    <n v="21.051750125607104"/>
    <n v="11.170658181209179"/>
    <n v="3.2322893987606767"/>
    <n v="0.1339809077206498"/>
    <n v="35.588678613297603"/>
  </r>
  <r>
    <x v="4"/>
    <n v="0"/>
    <x v="0"/>
    <x v="36"/>
    <s v="037"/>
    <x v="36"/>
    <n v="4997"/>
    <n v="4472"/>
    <n v="6574"/>
    <n v="1.4700357781753131"/>
    <n v="35.867620751341683"/>
    <n v="2868"/>
    <n v="974"/>
    <n v="532"/>
    <m/>
    <m/>
    <n v="97"/>
    <n v="1"/>
    <n v="1604"/>
    <n v="12"/>
    <n v="471"/>
    <n v="18"/>
    <n v="64.132379248658324"/>
    <n v="21.779964221824688"/>
    <n v="11.896243291592128"/>
    <n v="2.1690518783542041"/>
    <n v="2.2361359570661897E-2"/>
    <n v="35.867620751341683"/>
  </r>
  <r>
    <x v="4"/>
    <n v="0"/>
    <x v="0"/>
    <x v="37"/>
    <s v="038"/>
    <x v="37"/>
    <n v="7774"/>
    <n v="6678"/>
    <n v="8095"/>
    <n v="1.2121892782270141"/>
    <n v="30.622941000299491"/>
    <n v="4633"/>
    <n v="1212"/>
    <n v="595"/>
    <m/>
    <m/>
    <n v="234"/>
    <n v="4"/>
    <n v="2045"/>
    <n v="80"/>
    <n v="807"/>
    <n v="112"/>
    <n v="69.377058999700509"/>
    <n v="18.149146451033243"/>
    <n v="8.9098532494758906"/>
    <n v="3.5040431266846364"/>
    <n v="5.9898173105720279E-2"/>
    <n v="30.622941000299491"/>
  </r>
  <r>
    <x v="4"/>
    <n v="0"/>
    <x v="0"/>
    <x v="38"/>
    <s v="039"/>
    <x v="38"/>
    <n v="6418"/>
    <n v="5040"/>
    <n v="5702"/>
    <n v="1.1313492063492063"/>
    <n v="29.821428571428569"/>
    <n v="3537"/>
    <n v="970"/>
    <n v="418"/>
    <m/>
    <m/>
    <n v="108"/>
    <n v="7"/>
    <n v="1503"/>
    <n v="215"/>
    <n v="731"/>
    <n v="154"/>
    <n v="70.178571428571416"/>
    <n v="19.246031746031747"/>
    <n v="8.2936507936507926"/>
    <n v="2.1428571428571428"/>
    <n v="0.1388888888888889"/>
    <n v="29.821428571428569"/>
  </r>
  <r>
    <x v="4"/>
    <n v="0"/>
    <x v="0"/>
    <x v="39"/>
    <s v="040"/>
    <x v="39"/>
    <n v="23176"/>
    <n v="19828"/>
    <n v="17969"/>
    <n v="0.9062436957837402"/>
    <n v="26.296146863021992"/>
    <n v="14614"/>
    <n v="3361"/>
    <n v="1412"/>
    <m/>
    <m/>
    <n v="350"/>
    <n v="91"/>
    <n v="5214"/>
    <n v="260"/>
    <n v="1694"/>
    <n v="440"/>
    <n v="73.703853136978012"/>
    <n v="16.950776679443212"/>
    <n v="7.121242687109139"/>
    <n v="1.7651805527536817"/>
    <n v="0.45894694371595723"/>
    <n v="26.296146863021992"/>
  </r>
  <r>
    <x v="4"/>
    <n v="0"/>
    <x v="0"/>
    <x v="40"/>
    <s v="041"/>
    <x v="40"/>
    <n v="8073"/>
    <n v="7543"/>
    <n v="13722"/>
    <n v="1.8191700914755402"/>
    <n v="41.084449158159885"/>
    <n v="4444"/>
    <n v="1761"/>
    <n v="1034"/>
    <m/>
    <m/>
    <n v="304"/>
    <n v="0"/>
    <n v="3099"/>
    <n v="66"/>
    <n v="880"/>
    <n v="185"/>
    <n v="58.915550841840115"/>
    <n v="23.34614874718282"/>
    <n v="13.708073710725174"/>
    <n v="4.0302267002518892"/>
    <n v="0"/>
    <n v="41.084449158159885"/>
  </r>
  <r>
    <x v="4"/>
    <n v="0"/>
    <x v="0"/>
    <x v="41"/>
    <s v="042"/>
    <x v="41"/>
    <n v="7016"/>
    <n v="6445"/>
    <n v="11862"/>
    <n v="1.8404965089216447"/>
    <n v="42.57564003103181"/>
    <n v="3701"/>
    <n v="1592"/>
    <n v="900"/>
    <m/>
    <m/>
    <n v="252"/>
    <n v="0"/>
    <n v="2744"/>
    <n v="91"/>
    <n v="691"/>
    <n v="84"/>
    <n v="57.424359968968197"/>
    <n v="24.701318851823117"/>
    <n v="13.964313421256788"/>
    <n v="3.9100077579519006"/>
    <n v="0"/>
    <n v="42.57564003103181"/>
  </r>
  <r>
    <x v="4"/>
    <n v="0"/>
    <x v="0"/>
    <x v="42"/>
    <s v="043"/>
    <x v="42"/>
    <n v="9944"/>
    <n v="9384"/>
    <n v="15029"/>
    <n v="1.6015558397271952"/>
    <n v="36.274509803921568"/>
    <n v="5980"/>
    <n v="2011"/>
    <n v="1106"/>
    <m/>
    <m/>
    <n v="264"/>
    <n v="23"/>
    <n v="3404"/>
    <n v="143"/>
    <n v="953"/>
    <n v="141"/>
    <n v="63.725490196078425"/>
    <n v="21.43009377664109"/>
    <n v="11.786018755328218"/>
    <n v="2.8132992327365729"/>
    <n v="0.24509803921568626"/>
    <n v="36.274509803921568"/>
  </r>
  <r>
    <x v="4"/>
    <n v="0"/>
    <x v="0"/>
    <x v="43"/>
    <s v="044"/>
    <x v="43"/>
    <n v="5919"/>
    <n v="4947"/>
    <n v="10217"/>
    <n v="2.0652920962199315"/>
    <n v="43.844754396604003"/>
    <n v="2778"/>
    <n v="1221"/>
    <n v="770"/>
    <m/>
    <m/>
    <n v="178"/>
    <n v="0"/>
    <n v="2169"/>
    <n v="34"/>
    <n v="379"/>
    <n v="24"/>
    <n v="56.155245603395997"/>
    <n v="24.681625227410553"/>
    <n v="15.564988882150798"/>
    <n v="3.5981402870426518"/>
    <n v="0"/>
    <n v="43.844754396604003"/>
  </r>
  <r>
    <x v="4"/>
    <n v="0"/>
    <x v="0"/>
    <x v="44"/>
    <s v="045"/>
    <x v="44"/>
    <n v="6955"/>
    <n v="5819"/>
    <n v="11295"/>
    <n v="1.941055164117546"/>
    <n v="42.567451452139544"/>
    <n v="3342"/>
    <n v="1422"/>
    <n v="860"/>
    <m/>
    <m/>
    <n v="186"/>
    <n v="9"/>
    <n v="2477"/>
    <n v="47"/>
    <n v="483"/>
    <n v="41"/>
    <n v="57.432548547860463"/>
    <n v="24.437188520364323"/>
    <n v="14.779171678982644"/>
    <n v="3.1964255026636876"/>
    <n v="0.15466575012888811"/>
    <n v="42.567451452139544"/>
  </r>
  <r>
    <x v="4"/>
    <n v="0"/>
    <x v="0"/>
    <x v="45"/>
    <s v="046"/>
    <x v="45"/>
    <n v="9984"/>
    <n v="8870"/>
    <n v="15165"/>
    <n v="1.7096956031567081"/>
    <n v="38.579481397970689"/>
    <n v="5448"/>
    <n v="1910"/>
    <n v="1235"/>
    <m/>
    <m/>
    <n v="277"/>
    <n v="0"/>
    <n v="3422"/>
    <n v="28"/>
    <n v="645"/>
    <n v="43"/>
    <n v="61.420518602029318"/>
    <n v="21.53325817361894"/>
    <n v="13.923337091319052"/>
    <n v="3.1228861330326945"/>
    <n v="0"/>
    <n v="38.579481397970689"/>
  </r>
  <r>
    <x v="4"/>
    <n v="0"/>
    <x v="0"/>
    <x v="46"/>
    <s v="047"/>
    <x v="46"/>
    <n v="16585"/>
    <n v="12867"/>
    <n v="24546"/>
    <n v="1.9076707857309396"/>
    <n v="43.529960363721152"/>
    <n v="7266"/>
    <n v="3241"/>
    <n v="1937"/>
    <m/>
    <m/>
    <n v="421"/>
    <n v="2"/>
    <n v="5601"/>
    <n v="216"/>
    <n v="1044"/>
    <n v="201"/>
    <n v="56.470039636278855"/>
    <n v="25.188466620035747"/>
    <n v="15.054014144711278"/>
    <n v="3.2719359602082845"/>
    <n v="1.5543638765835081E-2"/>
    <n v="43.529960363721152"/>
  </r>
  <r>
    <x v="4"/>
    <n v="0"/>
    <x v="0"/>
    <x v="47"/>
    <m/>
    <x v="47"/>
    <n v="716452"/>
    <n v="639483"/>
    <n v="745030"/>
    <n v="1.1650505173710639"/>
    <n v="28.694116966361889"/>
    <n v="455989"/>
    <n v="113406"/>
    <n v="56288"/>
    <m/>
    <m/>
    <n v="12866"/>
    <n v="934"/>
    <n v="183494"/>
    <n v="11178"/>
    <n v="74561"/>
    <n v="23060"/>
    <n v="71.305883033638111"/>
    <n v="17.734013257584643"/>
    <n v="8.8021104548518103"/>
    <n v="2.0119377684785991"/>
    <n v="0.14605548544683752"/>
    <n v="28.694116966361889"/>
  </r>
  <r>
    <x v="4"/>
    <n v="1"/>
    <x v="1"/>
    <x v="47"/>
    <m/>
    <x v="48"/>
    <n v="1161298"/>
    <n v="1023929"/>
    <n v="1084222"/>
    <n v="1.0588839655874578"/>
    <n v="26.672747817475628"/>
    <n v="750819"/>
    <n v="171957"/>
    <n v="81823"/>
    <m/>
    <m/>
    <n v="18324"/>
    <n v="1006"/>
    <n v="273110"/>
    <n v="21758"/>
    <n v="130092"/>
    <n v="46939"/>
    <n v="73.327252182524376"/>
    <n v="16.793840197904348"/>
    <n v="7.9910814128714005"/>
    <n v="1.7895772070133769"/>
    <n v="9.8248999686501692E-2"/>
    <n v="26.672747817475628"/>
  </r>
  <r>
    <x v="4"/>
    <n v="2"/>
    <x v="2"/>
    <x v="0"/>
    <s v="048"/>
    <x v="49"/>
    <n v="14761"/>
    <n v="13060"/>
    <n v="12120"/>
    <n v="0.92802450229709033"/>
    <n v="21.921898928024504"/>
    <n v="10197"/>
    <n v="1831"/>
    <n v="820"/>
    <m/>
    <m/>
    <n v="212"/>
    <n v="0"/>
    <n v="2863"/>
    <n v="177"/>
    <n v="1531"/>
    <n v="452"/>
    <n v="78.07810107197551"/>
    <n v="14.019908116385912"/>
    <n v="6.2787136294027563"/>
    <n v="1.6232771822358345"/>
    <n v="0"/>
    <n v="21.921898928024504"/>
  </r>
  <r>
    <x v="4"/>
    <n v="2"/>
    <x v="2"/>
    <x v="3"/>
    <s v="049"/>
    <x v="50"/>
    <n v="9615"/>
    <n v="8245"/>
    <n v="11053"/>
    <n v="1.3405700424499696"/>
    <n v="33.3050333535476"/>
    <n v="5499"/>
    <n v="1716"/>
    <n v="867"/>
    <m/>
    <m/>
    <n v="163"/>
    <n v="0"/>
    <n v="2746"/>
    <n v="104"/>
    <n v="962"/>
    <n v="814"/>
    <n v="66.694966646452386"/>
    <n v="20.812613705275925"/>
    <n v="10.515463917525773"/>
    <n v="1.9769557307459065"/>
    <n v="0"/>
    <n v="33.3050333535476"/>
  </r>
  <r>
    <x v="4"/>
    <n v="2"/>
    <x v="2"/>
    <x v="10"/>
    <s v="050"/>
    <x v="93"/>
    <n v="11200"/>
    <n v="8007"/>
    <n v="7478"/>
    <n v="0.93393280879230678"/>
    <n v="23.679280629449231"/>
    <n v="6111"/>
    <n v="1234"/>
    <n v="536"/>
    <m/>
    <m/>
    <n v="126"/>
    <n v="0"/>
    <n v="1896"/>
    <n v="267"/>
    <n v="1126"/>
    <n v="471"/>
    <n v="76.320719370550776"/>
    <n v="15.411514924441114"/>
    <n v="6.6941426252029483"/>
    <n v="1.5736230798051705"/>
    <n v="0"/>
    <n v="23.679280629449231"/>
  </r>
  <r>
    <x v="4"/>
    <n v="2"/>
    <x v="2"/>
    <x v="11"/>
    <s v="051"/>
    <x v="51"/>
    <n v="8861"/>
    <n v="7919"/>
    <n v="8622"/>
    <n v="1.088773835080187"/>
    <n v="27.857052658163912"/>
    <n v="5713"/>
    <n v="1441"/>
    <n v="599"/>
    <m/>
    <m/>
    <n v="166"/>
    <n v="0"/>
    <n v="2206"/>
    <n v="71"/>
    <n v="1042"/>
    <n v="678"/>
    <n v="72.142947341836091"/>
    <n v="18.196742012880414"/>
    <n v="7.5640863745422404"/>
    <n v="2.0962242707412551"/>
    <n v="0"/>
    <n v="27.857052658163912"/>
  </r>
  <r>
    <x v="4"/>
    <n v="2"/>
    <x v="2"/>
    <x v="13"/>
    <s v="052"/>
    <x v="52"/>
    <n v="33440"/>
    <n v="30973"/>
    <n v="21174"/>
    <n v="0.68362767571756045"/>
    <n v="19.542827624059665"/>
    <n v="24920"/>
    <n v="4108"/>
    <n v="1601"/>
    <m/>
    <m/>
    <n v="344"/>
    <n v="0"/>
    <n v="6053"/>
    <n v="1213"/>
    <n v="5416"/>
    <n v="2544"/>
    <n v="80.457172375940331"/>
    <n v="13.263164691828367"/>
    <n v="5.1690181771220098"/>
    <n v="1.1106447551092886"/>
    <n v="0"/>
    <n v="19.542827624059665"/>
  </r>
  <r>
    <x v="4"/>
    <n v="2"/>
    <x v="2"/>
    <x v="13"/>
    <s v="053"/>
    <x v="53"/>
    <n v="12505"/>
    <n v="11415"/>
    <n v="4827"/>
    <n v="0.42286465177398158"/>
    <n v="13.69250985545335"/>
    <n v="9852"/>
    <n v="1137"/>
    <n v="352"/>
    <m/>
    <m/>
    <n v="74"/>
    <n v="0"/>
    <n v="1563"/>
    <n v="48"/>
    <n v="1610"/>
    <n v="544"/>
    <n v="86.307490144546648"/>
    <n v="9.9605781865965834"/>
    <n v="3.0836618484450287"/>
    <n v="0.64826982041173886"/>
    <n v="0"/>
    <n v="13.69250985545335"/>
  </r>
  <r>
    <x v="4"/>
    <n v="2"/>
    <x v="2"/>
    <x v="21"/>
    <s v="054"/>
    <x v="72"/>
    <n v="5971"/>
    <n v="5594"/>
    <n v="4505"/>
    <n v="0.80532713621737573"/>
    <n v="21.111905613156953"/>
    <n v="4413"/>
    <n v="776"/>
    <n v="313"/>
    <m/>
    <m/>
    <n v="91"/>
    <n v="1"/>
    <n v="1181"/>
    <n v="139"/>
    <n v="1010"/>
    <n v="428"/>
    <n v="78.888094386843051"/>
    <n v="13.872005720414728"/>
    <n v="5.5952806578476943"/>
    <n v="1.6267429388630676"/>
    <n v="1.7876296031462281E-2"/>
    <n v="21.111905613156953"/>
  </r>
  <r>
    <x v="4"/>
    <n v="2"/>
    <x v="2"/>
    <x v="22"/>
    <s v="055"/>
    <x v="54"/>
    <n v="19587"/>
    <n v="18296"/>
    <n v="9740"/>
    <n v="0.53235679930039348"/>
    <n v="14.828377787494535"/>
    <n v="15583"/>
    <n v="1866"/>
    <n v="714"/>
    <m/>
    <m/>
    <n v="133"/>
    <n v="0"/>
    <n v="2713"/>
    <n v="146"/>
    <n v="3151"/>
    <n v="1451"/>
    <n v="85.171622212505468"/>
    <n v="10.198950590292959"/>
    <n v="3.9024923480542193"/>
    <n v="0.72693484914735462"/>
    <n v="0"/>
    <n v="14.828377787494535"/>
  </r>
  <r>
    <x v="4"/>
    <n v="2"/>
    <x v="2"/>
    <x v="25"/>
    <s v="056"/>
    <x v="55"/>
    <n v="11717"/>
    <n v="10613"/>
    <n v="8861"/>
    <n v="0.83491943842457361"/>
    <n v="23.197964760199756"/>
    <n v="8151"/>
    <n v="1617"/>
    <n v="737"/>
    <m/>
    <m/>
    <n v="108"/>
    <n v="0"/>
    <n v="2462"/>
    <n v="340"/>
    <n v="1765"/>
    <n v="729"/>
    <n v="76.802035239800247"/>
    <n v="15.236031282389522"/>
    <n v="6.9443135776877414"/>
    <n v="1.0176199001224913"/>
    <n v="0"/>
    <n v="23.197964760199756"/>
  </r>
  <r>
    <x v="4"/>
    <n v="2"/>
    <x v="2"/>
    <x v="26"/>
    <s v="057"/>
    <x v="56"/>
    <n v="21734"/>
    <n v="17762"/>
    <n v="14154"/>
    <n v="0.79686972187816685"/>
    <n v="25.548924670645196"/>
    <n v="13224"/>
    <n v="2939"/>
    <n v="1338"/>
    <m/>
    <m/>
    <n v="261"/>
    <n v="0"/>
    <n v="4538"/>
    <n v="489"/>
    <n v="2337"/>
    <n v="941"/>
    <n v="74.451075329354794"/>
    <n v="16.546560072063958"/>
    <n v="7.5329354802387112"/>
    <n v="1.469429118342529"/>
    <n v="0"/>
    <n v="25.548924670645196"/>
  </r>
  <r>
    <x v="4"/>
    <n v="2"/>
    <x v="2"/>
    <x v="26"/>
    <s v="058"/>
    <x v="76"/>
    <n v="8008"/>
    <n v="7088"/>
    <n v="8524"/>
    <n v="1.2025959367945824"/>
    <n v="29.740406320541762"/>
    <n v="4980"/>
    <n v="1327"/>
    <n v="642"/>
    <m/>
    <m/>
    <n v="139"/>
    <n v="0"/>
    <n v="2108"/>
    <n v="62"/>
    <n v="864"/>
    <n v="27"/>
    <n v="70.259593679458249"/>
    <n v="18.721783295711063"/>
    <n v="9.057562076749436"/>
    <n v="1.961060948081264"/>
    <n v="0"/>
    <n v="29.740406320541762"/>
  </r>
  <r>
    <x v="4"/>
    <n v="2"/>
    <x v="2"/>
    <x v="27"/>
    <s v="059"/>
    <x v="57"/>
    <n v="13791"/>
    <n v="12947"/>
    <n v="8754"/>
    <n v="0.67614119100950032"/>
    <n v="19.008264462809919"/>
    <n v="10486"/>
    <n v="1667"/>
    <n v="669"/>
    <m/>
    <m/>
    <n v="125"/>
    <n v="0"/>
    <n v="2461"/>
    <n v="432"/>
    <n v="2645"/>
    <n v="1167"/>
    <n v="80.991735537190081"/>
    <n v="12.875569630030123"/>
    <n v="5.1672202054530008"/>
    <n v="0.96547462732679379"/>
    <n v="0"/>
    <n v="19.008264462809919"/>
  </r>
  <r>
    <x v="4"/>
    <n v="2"/>
    <x v="2"/>
    <x v="33"/>
    <s v="060"/>
    <x v="58"/>
    <n v="11416"/>
    <n v="8950"/>
    <n v="6308"/>
    <n v="0.70480446927374296"/>
    <n v="20.502793296089386"/>
    <n v="7115"/>
    <n v="1280"/>
    <n v="461"/>
    <m/>
    <m/>
    <n v="94"/>
    <n v="0"/>
    <n v="1835"/>
    <n v="126"/>
    <n v="950"/>
    <n v="69"/>
    <n v="79.497206703910621"/>
    <n v="14.30167597765363"/>
    <n v="5.1508379888268152"/>
    <n v="1.0502793296089385"/>
    <n v="0"/>
    <n v="20.502793296089386"/>
  </r>
  <r>
    <x v="4"/>
    <n v="2"/>
    <x v="2"/>
    <x v="39"/>
    <s v="061"/>
    <x v="59"/>
    <n v="8717"/>
    <n v="4576"/>
    <n v="7110"/>
    <n v="1.5537587412587412"/>
    <n v="35.0743006993007"/>
    <n v="2971"/>
    <n v="982"/>
    <n v="526"/>
    <m/>
    <m/>
    <n v="97"/>
    <n v="0"/>
    <n v="1605"/>
    <n v="177"/>
    <n v="702"/>
    <n v="134"/>
    <n v="64.925699300699307"/>
    <n v="21.45979020979021"/>
    <n v="11.494755244755245"/>
    <n v="2.119755244755245"/>
    <n v="0"/>
    <n v="35.0743006993007"/>
  </r>
  <r>
    <x v="4"/>
    <n v="2"/>
    <x v="2"/>
    <x v="39"/>
    <s v="062"/>
    <x v="60"/>
    <n v="13096"/>
    <n v="12146"/>
    <n v="10735"/>
    <n v="0.88383006751193804"/>
    <n v="24.847686481146056"/>
    <n v="9128"/>
    <n v="2031"/>
    <n v="846"/>
    <m/>
    <m/>
    <n v="141"/>
    <n v="0"/>
    <n v="3018"/>
    <n v="240"/>
    <n v="1356"/>
    <n v="364"/>
    <n v="75.152313518853944"/>
    <n v="16.72155442120863"/>
    <n v="6.9652560513749382"/>
    <n v="1.1608760085624896"/>
    <n v="0"/>
    <n v="24.847686481146056"/>
  </r>
  <r>
    <x v="4"/>
    <n v="2"/>
    <x v="2"/>
    <x v="0"/>
    <s v="063"/>
    <x v="61"/>
    <n v="2774"/>
    <n v="2404"/>
    <n v="2919"/>
    <n v="1.2142262895174709"/>
    <n v="28.119800332778699"/>
    <n v="1728"/>
    <n v="405"/>
    <n v="226"/>
    <m/>
    <m/>
    <n v="45"/>
    <n v="0"/>
    <n v="676"/>
    <n v="50"/>
    <n v="325"/>
    <n v="4"/>
    <n v="71.880199667221305"/>
    <n v="16.846921797004992"/>
    <n v="9.4009983361064897"/>
    <n v="1.8718801996672214"/>
    <n v="0"/>
    <n v="28.119800332778699"/>
  </r>
  <r>
    <x v="4"/>
    <n v="2"/>
    <x v="2"/>
    <x v="0"/>
    <s v="064"/>
    <x v="92"/>
    <n v="2105"/>
    <n v="1858"/>
    <n v="2829"/>
    <n v="1.522604951560818"/>
    <n v="32.777179763186219"/>
    <n v="1249"/>
    <n v="346"/>
    <n v="200"/>
    <m/>
    <m/>
    <n v="63"/>
    <n v="0"/>
    <n v="609"/>
    <n v="57"/>
    <n v="148"/>
    <n v="111"/>
    <n v="67.222820236813774"/>
    <n v="18.622174381054897"/>
    <n v="10.764262648008611"/>
    <n v="3.3907427341227128"/>
    <n v="0"/>
    <n v="32.777179763186219"/>
  </r>
  <r>
    <x v="4"/>
    <n v="2"/>
    <x v="2"/>
    <x v="1"/>
    <s v="065"/>
    <x v="177"/>
    <n v="2569"/>
    <n v="2384"/>
    <n v="4107"/>
    <n v="1.7227348993288591"/>
    <n v="39.010067114093957"/>
    <n v="1454"/>
    <n v="552"/>
    <n v="307"/>
    <m/>
    <m/>
    <n v="71"/>
    <n v="0"/>
    <n v="930"/>
    <n v="20"/>
    <n v="280"/>
    <n v="285"/>
    <n v="60.989932885906043"/>
    <n v="23.154362416107382"/>
    <n v="12.877516778523489"/>
    <n v="2.9781879194630871"/>
    <n v="0"/>
    <n v="39.010067114093957"/>
  </r>
  <r>
    <x v="4"/>
    <n v="2"/>
    <x v="2"/>
    <x v="4"/>
    <s v="066"/>
    <x v="62"/>
    <n v="2678"/>
    <n v="2530"/>
    <n v="4173"/>
    <n v="1.649407114624506"/>
    <n v="37.747035573122531"/>
    <n v="1575"/>
    <n v="541"/>
    <n v="335"/>
    <m/>
    <m/>
    <n v="79"/>
    <n v="0"/>
    <n v="955"/>
    <n v="36"/>
    <n v="324"/>
    <n v="50"/>
    <n v="62.252964426877469"/>
    <n v="21.383399209486164"/>
    <n v="13.24110671936759"/>
    <n v="3.1225296442687749"/>
    <n v="0"/>
    <n v="37.747035573122531"/>
  </r>
  <r>
    <x v="4"/>
    <n v="2"/>
    <x v="2"/>
    <x v="6"/>
    <s v="067"/>
    <x v="63"/>
    <n v="3451"/>
    <n v="3116"/>
    <n v="4580"/>
    <n v="1.4698331193838254"/>
    <n v="32.284980744544292"/>
    <n v="2110"/>
    <n v="587"/>
    <n v="317"/>
    <m/>
    <m/>
    <n v="102"/>
    <n v="0"/>
    <n v="1006"/>
    <n v="207"/>
    <n v="563"/>
    <n v="186"/>
    <n v="67.715019255455715"/>
    <n v="18.838254172015404"/>
    <n v="10.173299101412066"/>
    <n v="3.2734274711168165"/>
    <n v="0"/>
    <n v="32.284980744544292"/>
  </r>
  <r>
    <x v="4"/>
    <n v="2"/>
    <x v="2"/>
    <x v="6"/>
    <s v="068"/>
    <x v="64"/>
    <n v="3183"/>
    <n v="2884"/>
    <n v="4770"/>
    <n v="1.6539528432732316"/>
    <n v="35.332871012482663"/>
    <n v="1865"/>
    <n v="574"/>
    <n v="346"/>
    <m/>
    <m/>
    <n v="99"/>
    <n v="0"/>
    <n v="1019"/>
    <n v="19"/>
    <n v="264"/>
    <n v="10"/>
    <n v="64.667128987517344"/>
    <n v="19.902912621359224"/>
    <n v="11.997226074895979"/>
    <n v="3.4327323162274617"/>
    <n v="0"/>
    <n v="35.332871012482663"/>
  </r>
  <r>
    <x v="4"/>
    <n v="2"/>
    <x v="2"/>
    <x v="8"/>
    <s v="069"/>
    <x v="65"/>
    <n v="4628"/>
    <n v="4170"/>
    <n v="4170"/>
    <n v="1"/>
    <n v="24.988009592326136"/>
    <n v="3128"/>
    <n v="681"/>
    <n v="298"/>
    <m/>
    <m/>
    <n v="57"/>
    <n v="6"/>
    <n v="1042"/>
    <n v="187"/>
    <n v="579"/>
    <n v="356"/>
    <n v="75.011990407673864"/>
    <n v="16.330935251798561"/>
    <n v="7.1462829736211031"/>
    <n v="1.3669064748201438"/>
    <n v="0.14388489208633093"/>
    <n v="24.988009592326136"/>
  </r>
  <r>
    <x v="4"/>
    <n v="2"/>
    <x v="2"/>
    <x v="10"/>
    <s v="070"/>
    <x v="172"/>
    <n v="2936"/>
    <n v="2645"/>
    <n v="2017"/>
    <n v="0.76257088846880905"/>
    <n v="20.264650283553877"/>
    <n v="2109"/>
    <n v="365"/>
    <n v="149"/>
    <m/>
    <m/>
    <n v="22"/>
    <n v="0"/>
    <n v="536"/>
    <n v="44"/>
    <n v="190"/>
    <n v="80"/>
    <n v="79.735349716446123"/>
    <n v="13.799621928166353"/>
    <n v="5.6332703213610582"/>
    <n v="0.83175803402646498"/>
    <n v="0"/>
    <n v="20.264650283553877"/>
  </r>
  <r>
    <x v="4"/>
    <n v="2"/>
    <x v="2"/>
    <x v="11"/>
    <s v="071"/>
    <x v="173"/>
    <n v="5505"/>
    <n v="4598"/>
    <n v="3368"/>
    <n v="0.73249238799478034"/>
    <n v="20.530665506742064"/>
    <n v="3654"/>
    <n v="635"/>
    <n v="264"/>
    <m/>
    <m/>
    <n v="45"/>
    <n v="0"/>
    <n v="944"/>
    <n v="92"/>
    <n v="431"/>
    <n v="208"/>
    <n v="79.469334493257932"/>
    <n v="13.810352327098737"/>
    <n v="5.741626794258373"/>
    <n v="0.97868638538495001"/>
    <n v="0"/>
    <n v="20.530665506742064"/>
  </r>
  <r>
    <x v="4"/>
    <n v="2"/>
    <x v="2"/>
    <x v="13"/>
    <s v="072"/>
    <x v="66"/>
    <n v="3706"/>
    <n v="3420"/>
    <n v="4564"/>
    <n v="1.3345029239766082"/>
    <n v="30.23391812865497"/>
    <n v="2386"/>
    <n v="583"/>
    <n v="370"/>
    <m/>
    <m/>
    <n v="81"/>
    <n v="0"/>
    <n v="1034"/>
    <n v="356"/>
    <n v="937"/>
    <n v="256"/>
    <n v="69.766081871345037"/>
    <n v="17.046783625730992"/>
    <n v="10.818713450292398"/>
    <n v="2.3684210526315792"/>
    <n v="0"/>
    <n v="30.23391812865497"/>
  </r>
  <r>
    <x v="4"/>
    <n v="2"/>
    <x v="2"/>
    <x v="13"/>
    <s v="073"/>
    <x v="94"/>
    <n v="6106"/>
    <n v="5262"/>
    <n v="5283"/>
    <n v="1.0039908779931586"/>
    <n v="24.724439376662865"/>
    <n v="3961"/>
    <n v="883"/>
    <n v="351"/>
    <m/>
    <m/>
    <n v="67"/>
    <n v="0"/>
    <n v="1301"/>
    <n v="18"/>
    <n v="564"/>
    <n v="0"/>
    <n v="75.275560623337128"/>
    <n v="16.780691752185479"/>
    <n v="6.6704675028506273"/>
    <n v="1.273280121626758"/>
    <n v="0"/>
    <n v="24.724439376662865"/>
  </r>
  <r>
    <x v="4"/>
    <n v="2"/>
    <x v="2"/>
    <x v="14"/>
    <s v="074"/>
    <x v="67"/>
    <n v="7190"/>
    <n v="6329"/>
    <n v="5771"/>
    <n v="0.91183441301943435"/>
    <n v="23.905830304945489"/>
    <n v="4816"/>
    <n v="971"/>
    <n v="431"/>
    <m/>
    <m/>
    <n v="111"/>
    <n v="0"/>
    <n v="1513"/>
    <n v="49"/>
    <n v="411"/>
    <n v="237"/>
    <n v="76.094169695054518"/>
    <n v="15.342076157370832"/>
    <n v="6.8099225786064146"/>
    <n v="1.7538315689682413"/>
    <n v="0"/>
    <n v="23.905830304945489"/>
  </r>
  <r>
    <x v="4"/>
    <n v="2"/>
    <x v="2"/>
    <x v="15"/>
    <s v="075"/>
    <x v="68"/>
    <n v="3853"/>
    <n v="3578"/>
    <n v="4391"/>
    <n v="1.2272219116825043"/>
    <n v="31.973169368362214"/>
    <n v="2434"/>
    <n v="734"/>
    <n v="343"/>
    <m/>
    <m/>
    <n v="67"/>
    <n v="0"/>
    <n v="1144"/>
    <n v="56"/>
    <n v="407"/>
    <n v="179"/>
    <n v="68.026830631637793"/>
    <n v="20.514253773057575"/>
    <n v="9.5863610955841256"/>
    <n v="1.8725544997205141"/>
    <n v="0"/>
    <n v="31.973169368362214"/>
  </r>
  <r>
    <x v="4"/>
    <n v="2"/>
    <x v="2"/>
    <x v="16"/>
    <s v="076"/>
    <x v="69"/>
    <n v="4303"/>
    <n v="4070"/>
    <n v="2809"/>
    <n v="0.69017199017199016"/>
    <n v="19.877149877149876"/>
    <n v="3261"/>
    <n v="552"/>
    <n v="214"/>
    <m/>
    <m/>
    <n v="29"/>
    <n v="14"/>
    <n v="809"/>
    <n v="118"/>
    <n v="438"/>
    <n v="334"/>
    <n v="80.122850122850124"/>
    <n v="13.562653562653562"/>
    <n v="5.2579852579852577"/>
    <n v="0.71253071253071254"/>
    <n v="0.34398034398034399"/>
    <n v="19.877149877149876"/>
  </r>
  <r>
    <x v="4"/>
    <n v="2"/>
    <x v="2"/>
    <x v="19"/>
    <s v="077"/>
    <x v="70"/>
    <n v="3695"/>
    <n v="3385"/>
    <n v="2826"/>
    <n v="0.8348596750369276"/>
    <n v="23.485967503692763"/>
    <n v="2590"/>
    <n v="534"/>
    <n v="224"/>
    <m/>
    <m/>
    <n v="37"/>
    <n v="0"/>
    <n v="795"/>
    <n v="33"/>
    <n v="508"/>
    <n v="1"/>
    <n v="76.514032496307237"/>
    <n v="15.775480059084195"/>
    <n v="6.6174298375184639"/>
    <n v="1.0930576070901035"/>
    <n v="0"/>
    <n v="23.485967503692763"/>
  </r>
  <r>
    <x v="4"/>
    <n v="2"/>
    <x v="2"/>
    <x v="20"/>
    <s v="078"/>
    <x v="71"/>
    <n v="3856"/>
    <n v="3488"/>
    <n v="1942"/>
    <n v="0.55676605504587151"/>
    <n v="16.284403669724771"/>
    <n v="2920"/>
    <n v="392"/>
    <n v="143"/>
    <m/>
    <m/>
    <n v="33"/>
    <n v="0"/>
    <n v="568"/>
    <n v="52"/>
    <n v="612"/>
    <n v="247"/>
    <n v="83.715596330275233"/>
    <n v="11.238532110091743"/>
    <n v="4.0997706422018343"/>
    <n v="0.94610091743119273"/>
    <n v="0"/>
    <n v="16.284403669724771"/>
  </r>
  <r>
    <x v="4"/>
    <n v="2"/>
    <x v="2"/>
    <x v="21"/>
    <s v="079"/>
    <x v="73"/>
    <n v="7949"/>
    <n v="5602"/>
    <n v="3748"/>
    <n v="0.66904676901106752"/>
    <n v="19.867904319885753"/>
    <n v="4489"/>
    <n v="789"/>
    <n v="274"/>
    <m/>
    <m/>
    <n v="50"/>
    <n v="0"/>
    <n v="1113"/>
    <n v="103"/>
    <n v="810"/>
    <n v="58"/>
    <n v="80.132095680114247"/>
    <n v="14.08425562299179"/>
    <n v="4.8911103177436637"/>
    <n v="0.89253837915030354"/>
    <n v="0"/>
    <n v="19.867904319885753"/>
  </r>
  <r>
    <x v="4"/>
    <n v="2"/>
    <x v="2"/>
    <x v="22"/>
    <s v="080"/>
    <x v="74"/>
    <n v="3779"/>
    <n v="3468"/>
    <n v="4813"/>
    <n v="1.387831603229527"/>
    <n v="27.623990772779699"/>
    <n v="2510"/>
    <n v="616"/>
    <n v="280"/>
    <m/>
    <m/>
    <n v="60"/>
    <n v="2"/>
    <n v="958"/>
    <n v="80"/>
    <n v="511"/>
    <n v="204"/>
    <n v="72.376009227220294"/>
    <n v="17.762399077277973"/>
    <n v="8.0738177623990772"/>
    <n v="1.7301038062283738"/>
    <n v="5.7670126874279123E-2"/>
    <n v="27.623990772779699"/>
  </r>
  <r>
    <x v="4"/>
    <n v="2"/>
    <x v="2"/>
    <x v="22"/>
    <s v="081"/>
    <x v="75"/>
    <n v="4395"/>
    <n v="4002"/>
    <n v="2825"/>
    <n v="0.70589705147426285"/>
    <n v="19.465267366316841"/>
    <n v="3223"/>
    <n v="525"/>
    <n v="195"/>
    <m/>
    <m/>
    <n v="59"/>
    <n v="0"/>
    <n v="779"/>
    <n v="102"/>
    <n v="549"/>
    <n v="188"/>
    <n v="80.534732633683163"/>
    <n v="13.118440779610193"/>
    <n v="4.8725637181409294"/>
    <n v="1.4742628685657171"/>
    <n v="0"/>
    <n v="19.465267366316841"/>
  </r>
  <r>
    <x v="4"/>
    <n v="2"/>
    <x v="2"/>
    <x v="22"/>
    <s v="082"/>
    <x v="174"/>
    <n v="3796"/>
    <n v="3595"/>
    <n v="3319"/>
    <n v="0.92322670375521554"/>
    <n v="22.892906815020865"/>
    <n v="2772"/>
    <n v="519"/>
    <n v="258"/>
    <m/>
    <m/>
    <n v="46"/>
    <n v="0"/>
    <n v="823"/>
    <n v="56"/>
    <n v="642"/>
    <n v="19"/>
    <n v="77.107093184979135"/>
    <n v="14.436717663421419"/>
    <n v="7.1766342141863699"/>
    <n v="1.2795549374130737"/>
    <n v="0"/>
    <n v="22.892906815020865"/>
  </r>
  <r>
    <x v="4"/>
    <n v="2"/>
    <x v="2"/>
    <x v="26"/>
    <s v="083"/>
    <x v="175"/>
    <n v="3351"/>
    <n v="2986"/>
    <n v="3416"/>
    <n v="1.1440053583389149"/>
    <n v="25.887474882786339"/>
    <n v="2213"/>
    <n v="507"/>
    <n v="225"/>
    <m/>
    <m/>
    <n v="40"/>
    <n v="1"/>
    <n v="773"/>
    <n v="54"/>
    <n v="277"/>
    <n v="116"/>
    <n v="74.112525117213664"/>
    <n v="16.979236436704621"/>
    <n v="7.5351640991292701"/>
    <n v="1.3395847287340925"/>
    <n v="3.3489618218352307E-2"/>
    <n v="25.887474882786339"/>
  </r>
  <r>
    <x v="4"/>
    <n v="2"/>
    <x v="2"/>
    <x v="26"/>
    <s v="084"/>
    <x v="95"/>
    <n v="4574"/>
    <n v="3798"/>
    <n v="4333"/>
    <n v="1.1408636124275935"/>
    <n v="27.409162717219587"/>
    <n v="2757"/>
    <n v="682"/>
    <n v="309"/>
    <m/>
    <m/>
    <n v="50"/>
    <n v="0"/>
    <n v="1041"/>
    <n v="565"/>
    <n v="34"/>
    <n v="72"/>
    <n v="72.590837282780413"/>
    <n v="17.956819378620324"/>
    <n v="8.1358609794628745"/>
    <n v="1.3164823591363874"/>
    <n v="0"/>
    <n v="27.409162717219587"/>
  </r>
  <r>
    <x v="4"/>
    <n v="2"/>
    <x v="2"/>
    <x v="27"/>
    <s v="085"/>
    <x v="77"/>
    <n v="5443"/>
    <n v="5060"/>
    <n v="4288"/>
    <n v="0.84743083003952568"/>
    <n v="22.747035573122528"/>
    <n v="3909"/>
    <n v="739"/>
    <n v="340"/>
    <m/>
    <m/>
    <n v="72"/>
    <n v="0"/>
    <n v="1151"/>
    <n v="75"/>
    <n v="984"/>
    <n v="349"/>
    <n v="77.252964426877469"/>
    <n v="14.604743083003951"/>
    <n v="6.7193675889328066"/>
    <n v="1.4229249011857708"/>
    <n v="0"/>
    <n v="22.747035573122528"/>
  </r>
  <r>
    <x v="4"/>
    <n v="2"/>
    <x v="2"/>
    <x v="28"/>
    <s v="086"/>
    <x v="78"/>
    <n v="3180"/>
    <n v="2642"/>
    <n v="3325"/>
    <n v="1.2585162755488266"/>
    <n v="31.907645722937168"/>
    <n v="1799"/>
    <n v="547"/>
    <n v="251"/>
    <m/>
    <m/>
    <n v="45"/>
    <n v="0"/>
    <n v="843"/>
    <n v="26"/>
    <n v="398"/>
    <n v="203"/>
    <n v="68.092354277062825"/>
    <n v="20.704012112036335"/>
    <n v="9.5003785011355042"/>
    <n v="1.7032551097653292"/>
    <n v="0"/>
    <n v="31.907645722937168"/>
  </r>
  <r>
    <x v="4"/>
    <n v="2"/>
    <x v="2"/>
    <x v="29"/>
    <s v="087"/>
    <x v="79"/>
    <n v="3314"/>
    <n v="2821"/>
    <n v="3948"/>
    <n v="1.3995037220843674"/>
    <n v="33.286068769939739"/>
    <n v="1882"/>
    <n v="583"/>
    <n v="306"/>
    <m/>
    <m/>
    <n v="3"/>
    <n v="47"/>
    <n v="939"/>
    <n v="21"/>
    <n v="323"/>
    <n v="2"/>
    <n v="66.713931230060268"/>
    <n v="20.666430343849697"/>
    <n v="10.847217298830202"/>
    <n v="0.10634526763559021"/>
    <n v="1.6660758596242466"/>
    <n v="33.286068769939739"/>
  </r>
  <r>
    <x v="4"/>
    <n v="2"/>
    <x v="2"/>
    <x v="32"/>
    <s v="088"/>
    <x v="80"/>
    <n v="6728"/>
    <n v="5597"/>
    <n v="5816"/>
    <n v="1.0391281043416116"/>
    <n v="26.19260318027515"/>
    <n v="4131"/>
    <n v="917"/>
    <n v="460"/>
    <m/>
    <m/>
    <n v="89"/>
    <n v="0"/>
    <n v="1466"/>
    <n v="247"/>
    <n v="1615"/>
    <n v="181"/>
    <n v="73.807396819724858"/>
    <n v="16.383777023405397"/>
    <n v="8.2186885831695555"/>
    <n v="1.5901375737001966"/>
    <n v="0"/>
    <n v="26.19260318027515"/>
  </r>
  <r>
    <x v="4"/>
    <n v="2"/>
    <x v="2"/>
    <x v="32"/>
    <s v="089"/>
    <x v="81"/>
    <n v="4728"/>
    <n v="3660"/>
    <n v="3806"/>
    <n v="1.0398907103825137"/>
    <n v="28.142076502732237"/>
    <n v="2630"/>
    <n v="676"/>
    <n v="305"/>
    <m/>
    <m/>
    <n v="49"/>
    <n v="0"/>
    <n v="1030"/>
    <n v="64"/>
    <n v="717"/>
    <n v="168"/>
    <n v="71.857923497267763"/>
    <n v="18.469945355191257"/>
    <n v="8.3333333333333321"/>
    <n v="1.3387978142076504"/>
    <n v="0"/>
    <n v="28.142076502732237"/>
  </r>
  <r>
    <x v="4"/>
    <n v="2"/>
    <x v="2"/>
    <x v="33"/>
    <s v="090"/>
    <x v="82"/>
    <n v="4549"/>
    <n v="3884"/>
    <n v="3035"/>
    <n v="0.78141091658084449"/>
    <n v="22.502574665293512"/>
    <n v="3010"/>
    <n v="597"/>
    <n v="225"/>
    <m/>
    <m/>
    <n v="52"/>
    <n v="0"/>
    <n v="874"/>
    <n v="23"/>
    <n v="262"/>
    <n v="113"/>
    <n v="77.497425334706492"/>
    <n v="15.370751802265707"/>
    <n v="5.7929969104016479"/>
    <n v="1.3388259526261586"/>
    <n v="0"/>
    <n v="22.502574665293512"/>
  </r>
  <r>
    <x v="4"/>
    <n v="2"/>
    <x v="2"/>
    <x v="34"/>
    <s v="091"/>
    <x v="99"/>
    <n v="2185"/>
    <n v="1336"/>
    <n v="1383"/>
    <n v="1.0351796407185629"/>
    <n v="28.068862275449103"/>
    <n v="961"/>
    <n v="261"/>
    <n v="92"/>
    <m/>
    <m/>
    <n v="22"/>
    <n v="0"/>
    <n v="375"/>
    <n v="65"/>
    <n v="349"/>
    <n v="132"/>
    <n v="71.931137724550894"/>
    <n v="19.535928143712574"/>
    <n v="6.88622754491018"/>
    <n v="1.6467065868263475"/>
    <n v="0"/>
    <n v="28.068862275449103"/>
  </r>
  <r>
    <x v="4"/>
    <n v="2"/>
    <x v="2"/>
    <x v="36"/>
    <s v="092"/>
    <x v="83"/>
    <n v="4383"/>
    <n v="3457"/>
    <n v="3229"/>
    <n v="0.93404686144055538"/>
    <n v="33.931154179924789"/>
    <n v="2284"/>
    <n v="754"/>
    <n v="334"/>
    <m/>
    <m/>
    <n v="85"/>
    <n v="0"/>
    <n v="1173"/>
    <n v="82"/>
    <n v="416"/>
    <n v="151"/>
    <n v="66.068845820075211"/>
    <n v="21.810818628868962"/>
    <n v="9.6615562626554805"/>
    <n v="2.458779288400347"/>
    <n v="0"/>
    <n v="33.931154179924789"/>
  </r>
  <r>
    <x v="4"/>
    <n v="2"/>
    <x v="2"/>
    <x v="37"/>
    <s v="093"/>
    <x v="84"/>
    <n v="4705"/>
    <n v="3719"/>
    <n v="4121"/>
    <n v="1.1080935735412745"/>
    <n v="28.63673030384512"/>
    <n v="2654"/>
    <n v="695"/>
    <n v="298"/>
    <m/>
    <m/>
    <n v="72"/>
    <n v="0"/>
    <n v="1065"/>
    <n v="5"/>
    <n v="852"/>
    <n v="180"/>
    <n v="71.363269696154887"/>
    <n v="18.687819306265123"/>
    <n v="8.012906695348212"/>
    <n v="1.9360043022317828"/>
    <n v="0"/>
    <n v="28.63673030384512"/>
  </r>
  <r>
    <x v="4"/>
    <n v="2"/>
    <x v="2"/>
    <x v="38"/>
    <s v="094"/>
    <x v="85"/>
    <n v="2956"/>
    <n v="2293"/>
    <n v="2189"/>
    <n v="0.95464457043174877"/>
    <n v="25.599651112080245"/>
    <n v="1706"/>
    <n v="393"/>
    <n v="155"/>
    <m/>
    <m/>
    <n v="39"/>
    <n v="0"/>
    <n v="587"/>
    <n v="173"/>
    <n v="576"/>
    <n v="362"/>
    <n v="74.400348887919748"/>
    <n v="17.139119058002617"/>
    <n v="6.7597034452682072"/>
    <n v="1.70082860880942"/>
    <n v="0"/>
    <n v="25.599651112080245"/>
  </r>
  <r>
    <x v="4"/>
    <n v="2"/>
    <x v="2"/>
    <x v="41"/>
    <s v="095"/>
    <x v="86"/>
    <n v="3712"/>
    <n v="3314"/>
    <n v="5298"/>
    <n v="1.5986722993361497"/>
    <n v="37.598068799034401"/>
    <n v="2068"/>
    <n v="722"/>
    <n v="399"/>
    <m/>
    <m/>
    <n v="125"/>
    <n v="0"/>
    <n v="1246"/>
    <n v="79"/>
    <n v="486"/>
    <n v="444"/>
    <n v="62.401931200965599"/>
    <n v="21.786360893180444"/>
    <n v="12.039831019915511"/>
    <n v="3.7718768859384433"/>
    <n v="0"/>
    <n v="37.598068799034401"/>
  </r>
  <r>
    <x v="4"/>
    <n v="2"/>
    <x v="2"/>
    <x v="42"/>
    <s v="096"/>
    <x v="87"/>
    <n v="6544"/>
    <n v="6145"/>
    <n v="6537"/>
    <n v="1.0637917005695687"/>
    <n v="26.281529698942229"/>
    <n v="4530"/>
    <n v="1009"/>
    <n v="494"/>
    <m/>
    <m/>
    <n v="112"/>
    <n v="0"/>
    <n v="1615"/>
    <n v="1205"/>
    <n v="1361"/>
    <n v="641"/>
    <n v="73.718470301057764"/>
    <n v="16.419853539462977"/>
    <n v="8.0390561432058583"/>
    <n v="1.8226200162733928"/>
    <n v="0"/>
    <n v="26.281529698942229"/>
  </r>
  <r>
    <x v="4"/>
    <n v="2"/>
    <x v="2"/>
    <x v="43"/>
    <s v="097"/>
    <x v="88"/>
    <n v="4315"/>
    <n v="3855"/>
    <n v="6805"/>
    <n v="1.7652399481193255"/>
    <n v="38.495460440985738"/>
    <n v="2371"/>
    <n v="872"/>
    <n v="501"/>
    <m/>
    <m/>
    <n v="111"/>
    <n v="0"/>
    <n v="1484"/>
    <n v="182"/>
    <n v="490"/>
    <n v="220"/>
    <n v="61.504539559014269"/>
    <n v="22.619974059662777"/>
    <n v="12.996108949416344"/>
    <n v="2.8793774319066148"/>
    <n v="0"/>
    <n v="38.495460440985738"/>
  </r>
  <r>
    <x v="4"/>
    <n v="2"/>
    <x v="2"/>
    <x v="44"/>
    <s v="098"/>
    <x v="89"/>
    <n v="3445"/>
    <n v="3009"/>
    <n v="3363"/>
    <n v="1.1176470588235294"/>
    <n v="28.747092057161851"/>
    <n v="2144"/>
    <n v="525"/>
    <n v="276"/>
    <m/>
    <m/>
    <n v="63"/>
    <n v="1"/>
    <n v="865"/>
    <n v="103"/>
    <n v="442"/>
    <n v="880"/>
    <n v="71.252907942838149"/>
    <n v="17.447657028913259"/>
    <n v="9.1724825523429718"/>
    <n v="2.0937188434695915"/>
    <n v="3.3233632436025257E-2"/>
    <n v="28.747092057161851"/>
  </r>
  <r>
    <x v="4"/>
    <n v="2"/>
    <x v="2"/>
    <x v="45"/>
    <s v="099"/>
    <x v="90"/>
    <n v="5630"/>
    <n v="5152"/>
    <n v="6137"/>
    <n v="1.1911878881987579"/>
    <n v="28.125"/>
    <n v="3703"/>
    <n v="873"/>
    <n v="448"/>
    <m/>
    <m/>
    <n v="128"/>
    <n v="0"/>
    <n v="1449"/>
    <n v="98"/>
    <n v="799"/>
    <n v="0"/>
    <n v="71.875"/>
    <n v="16.944875776397517"/>
    <n v="8.695652173913043"/>
    <n v="2.4844720496894408"/>
    <n v="0"/>
    <n v="28.125"/>
  </r>
  <r>
    <x v="4"/>
    <n v="2"/>
    <x v="2"/>
    <x v="0"/>
    <s v="100"/>
    <x v="91"/>
    <n v="916"/>
    <n v="837"/>
    <n v="943"/>
    <n v="1.1266427718040621"/>
    <n v="26.762246117084825"/>
    <n v="613"/>
    <n v="130"/>
    <n v="76"/>
    <m/>
    <m/>
    <n v="18"/>
    <n v="0"/>
    <n v="224"/>
    <n v="18"/>
    <n v="132"/>
    <n v="67"/>
    <n v="73.237753882915172"/>
    <n v="15.531660692951016"/>
    <n v="9.0800477897252101"/>
    <n v="2.1505376344086025"/>
    <n v="0"/>
    <n v="26.762246117084825"/>
  </r>
  <r>
    <x v="4"/>
    <n v="2"/>
    <x v="2"/>
    <x v="13"/>
    <s v="101"/>
    <x v="176"/>
    <n v="3798"/>
    <n v="3266"/>
    <n v="2611"/>
    <n v="0.79944886711573793"/>
    <n v="22.259644825474588"/>
    <n v="2539"/>
    <n v="497"/>
    <n v="185"/>
    <m/>
    <m/>
    <n v="45"/>
    <n v="0"/>
    <n v="727"/>
    <n v="62"/>
    <n v="414"/>
    <n v="170"/>
    <n v="77.740355174525405"/>
    <n v="15.217391304347828"/>
    <n v="5.6644213104715249"/>
    <n v="1.3778322106552359"/>
    <n v="0"/>
    <n v="22.259644825474588"/>
  </r>
  <r>
    <x v="4"/>
    <n v="2"/>
    <x v="2"/>
    <x v="27"/>
    <s v="102"/>
    <x v="96"/>
    <n v="4129"/>
    <n v="3638"/>
    <n v="2296"/>
    <n v="0.63111599780098959"/>
    <n v="18.114348543155582"/>
    <n v="2979"/>
    <n v="468"/>
    <n v="159"/>
    <m/>
    <m/>
    <n v="32"/>
    <n v="0"/>
    <n v="659"/>
    <n v="58"/>
    <n v="351"/>
    <n v="194"/>
    <n v="81.885651456844428"/>
    <n v="12.864211105002749"/>
    <n v="4.3705332600329854"/>
    <n v="0.87960417811984615"/>
    <n v="0"/>
    <n v="18.114348543155582"/>
  </r>
  <r>
    <x v="4"/>
    <n v="2"/>
    <x v="2"/>
    <x v="27"/>
    <s v="103"/>
    <x v="97"/>
    <n v="4917"/>
    <n v="4411"/>
    <n v="2558"/>
    <n v="0.57991385173430066"/>
    <n v="18.000453411924731"/>
    <n v="3617"/>
    <n v="553"/>
    <n v="208"/>
    <m/>
    <m/>
    <n v="33"/>
    <n v="0"/>
    <n v="794"/>
    <n v="103"/>
    <n v="580"/>
    <n v="376"/>
    <n v="81.999546588075262"/>
    <n v="12.536839718884607"/>
    <n v="4.7154840172296533"/>
    <n v="0.74812967581047385"/>
    <n v="0"/>
    <n v="18.000453411924731"/>
  </r>
  <r>
    <x v="4"/>
    <n v="2"/>
    <x v="2"/>
    <x v="33"/>
    <s v="104"/>
    <x v="98"/>
    <n v="1886"/>
    <n v="1686"/>
    <n v="1716"/>
    <n v="1.0177935943060499"/>
    <n v="26.749703440094901"/>
    <n v="1235"/>
    <n v="281"/>
    <n v="139"/>
    <m/>
    <m/>
    <n v="31"/>
    <n v="0"/>
    <n v="451"/>
    <n v="3"/>
    <n v="212"/>
    <n v="5"/>
    <n v="73.250296559905109"/>
    <n v="16.666666666666664"/>
    <n v="8.2443653618030837"/>
    <n v="1.8386714116251484"/>
    <n v="0"/>
    <n v="26.749703440094901"/>
  </r>
  <r>
    <x v="4"/>
    <n v="2"/>
    <x v="2"/>
    <x v="39"/>
    <s v="105"/>
    <x v="100"/>
    <n v="1041"/>
    <n v="831"/>
    <n v="1094"/>
    <n v="1.3164861612515042"/>
    <n v="34.89771359807461"/>
    <n v="541"/>
    <n v="190"/>
    <n v="77"/>
    <m/>
    <m/>
    <n v="23"/>
    <n v="0"/>
    <n v="290"/>
    <n v="38"/>
    <n v="184"/>
    <n v="150"/>
    <n v="65.102286401925397"/>
    <n v="22.86401925391095"/>
    <n v="9.2659446450060159"/>
    <n v="2.7677496991576414"/>
    <n v="0"/>
    <n v="34.89771359807461"/>
  </r>
  <r>
    <x v="4"/>
    <n v="2"/>
    <x v="2"/>
    <x v="41"/>
    <s v="106"/>
    <x v="101"/>
    <n v="2297"/>
    <n v="2018"/>
    <n v="2885"/>
    <n v="1.4296333002973241"/>
    <n v="36.422200198216053"/>
    <n v="1283"/>
    <n v="466"/>
    <n v="210"/>
    <m/>
    <m/>
    <n v="59"/>
    <n v="0"/>
    <n v="735"/>
    <n v="117"/>
    <n v="160"/>
    <n v="99"/>
    <n v="63.577799801783939"/>
    <n v="23.09217046580773"/>
    <n v="10.406342913776017"/>
    <n v="2.9236868186323091"/>
    <n v="0"/>
    <n v="36.422200198216053"/>
  </r>
  <r>
    <x v="4"/>
    <n v="2"/>
    <x v="2"/>
    <x v="12"/>
    <s v="107"/>
    <x v="102"/>
    <n v="313"/>
    <n v="260"/>
    <n v="111"/>
    <n v="0.42692307692307691"/>
    <n v="13.846153846153847"/>
    <n v="224"/>
    <n v="27"/>
    <n v="7"/>
    <m/>
    <m/>
    <n v="2"/>
    <n v="0"/>
    <n v="36"/>
    <n v="8"/>
    <n v="62"/>
    <n v="23"/>
    <n v="86.15384615384616"/>
    <n v="10.384615384615385"/>
    <n v="2.6923076923076925"/>
    <n v="0.76923076923076927"/>
    <n v="0"/>
    <n v="13.846153846153847"/>
  </r>
  <r>
    <x v="4"/>
    <n v="2"/>
    <x v="2"/>
    <x v="12"/>
    <s v="108"/>
    <x v="103"/>
    <n v="823"/>
    <n v="688"/>
    <n v="296"/>
    <n v="0.43023255813953487"/>
    <n v="13.517441860465116"/>
    <n v="595"/>
    <n v="73"/>
    <n v="15"/>
    <m/>
    <m/>
    <n v="5"/>
    <n v="0"/>
    <n v="93"/>
    <n v="90"/>
    <n v="4"/>
    <n v="10"/>
    <n v="86.482558139534888"/>
    <n v="10.61046511627907"/>
    <n v="2.1802325581395348"/>
    <n v="0.72674418604651159"/>
    <n v="0"/>
    <n v="13.517441860465116"/>
  </r>
  <r>
    <x v="4"/>
    <n v="2"/>
    <x v="2"/>
    <x v="12"/>
    <s v="109"/>
    <x v="104"/>
    <n v="1694"/>
    <n v="1082"/>
    <n v="395"/>
    <n v="0.36506469500924216"/>
    <n v="11.55268022181146"/>
    <n v="957"/>
    <n v="88"/>
    <n v="28"/>
    <m/>
    <m/>
    <n v="9"/>
    <n v="0"/>
    <n v="125"/>
    <n v="26"/>
    <n v="193"/>
    <n v="131"/>
    <n v="88.447319778188543"/>
    <n v="8.1330868761552679"/>
    <n v="2.5878003696857674"/>
    <n v="0.83179297597042512"/>
    <n v="0"/>
    <n v="11.55268022181146"/>
  </r>
  <r>
    <x v="4"/>
    <n v="2"/>
    <x v="2"/>
    <x v="12"/>
    <s v="110"/>
    <x v="105"/>
    <n v="1718"/>
    <n v="1370"/>
    <n v="941"/>
    <n v="0.68686131386861315"/>
    <n v="18.978102189781019"/>
    <n v="1110"/>
    <n v="171"/>
    <n v="70"/>
    <m/>
    <m/>
    <n v="19"/>
    <n v="0"/>
    <n v="260"/>
    <n v="53"/>
    <n v="237"/>
    <n v="132"/>
    <n v="81.021897810218974"/>
    <n v="12.481751824817518"/>
    <n v="5.1094890510948909"/>
    <n v="1.3868613138686132"/>
    <n v="0"/>
    <n v="18.978102189781019"/>
  </r>
  <r>
    <x v="4"/>
    <n v="2"/>
    <x v="2"/>
    <x v="12"/>
    <s v="111"/>
    <x v="106"/>
    <n v="1273"/>
    <n v="1129"/>
    <n v="604"/>
    <n v="0.53498671390611163"/>
    <n v="17.183348095659877"/>
    <n v="935"/>
    <n v="142"/>
    <n v="46"/>
    <m/>
    <m/>
    <n v="6"/>
    <n v="0"/>
    <n v="194"/>
    <n v="3"/>
    <n v="177"/>
    <n v="237"/>
    <n v="82.816651904340119"/>
    <n v="12.577502214348982"/>
    <n v="4.0744021257750225"/>
    <n v="0.53144375553587242"/>
    <n v="0"/>
    <n v="17.183348095659877"/>
  </r>
  <r>
    <x v="4"/>
    <n v="2"/>
    <x v="2"/>
    <x v="12"/>
    <s v="112"/>
    <x v="107"/>
    <n v="1104"/>
    <n v="940"/>
    <n v="730"/>
    <n v="0.77659574468085102"/>
    <n v="21.48936170212766"/>
    <n v="738"/>
    <n v="121"/>
    <n v="67"/>
    <m/>
    <m/>
    <n v="14"/>
    <n v="0"/>
    <n v="202"/>
    <n v="39"/>
    <n v="181"/>
    <n v="83"/>
    <n v="78.510638297872333"/>
    <n v="12.872340425531913"/>
    <n v="7.127659574468086"/>
    <n v="1.4893617021276597"/>
    <n v="0"/>
    <n v="21.48936170212766"/>
  </r>
  <r>
    <x v="4"/>
    <n v="2"/>
    <x v="2"/>
    <x v="12"/>
    <s v="113"/>
    <x v="108"/>
    <n v="1788"/>
    <n v="1639"/>
    <n v="1013"/>
    <n v="0.61805979255643684"/>
    <n v="17.144600366076876"/>
    <n v="1358"/>
    <n v="201"/>
    <n v="70"/>
    <m/>
    <m/>
    <n v="10"/>
    <n v="0"/>
    <n v="281"/>
    <n v="18"/>
    <n v="116"/>
    <n v="84"/>
    <n v="82.855399633923128"/>
    <n v="12.263575350823674"/>
    <n v="4.2708968883465532"/>
    <n v="0.61012812690665041"/>
    <n v="0"/>
    <n v="17.144600366076876"/>
  </r>
  <r>
    <x v="4"/>
    <n v="2"/>
    <x v="2"/>
    <x v="12"/>
    <s v="114"/>
    <x v="109"/>
    <n v="3748"/>
    <n v="3345"/>
    <n v="1653"/>
    <n v="0.49417040358744396"/>
    <n v="15.515695067264573"/>
    <n v="2826"/>
    <n v="374"/>
    <n v="110"/>
    <m/>
    <m/>
    <n v="35"/>
    <n v="0"/>
    <n v="519"/>
    <n v="135"/>
    <n v="559"/>
    <n v="282"/>
    <n v="84.484304932735427"/>
    <n v="11.180866965620329"/>
    <n v="3.2884902840059791"/>
    <n v="1.0463378176382661"/>
    <n v="0"/>
    <n v="15.515695067264573"/>
  </r>
  <r>
    <x v="4"/>
    <n v="2"/>
    <x v="2"/>
    <x v="12"/>
    <s v="115"/>
    <x v="110"/>
    <n v="2412"/>
    <n v="2112"/>
    <n v="942"/>
    <n v="0.44602272727272729"/>
    <n v="13.778409090909092"/>
    <n v="1821"/>
    <n v="216"/>
    <n v="62"/>
    <m/>
    <m/>
    <n v="13"/>
    <n v="0"/>
    <n v="291"/>
    <n v="62"/>
    <n v="271"/>
    <n v="179"/>
    <n v="86.221590909090907"/>
    <n v="10.227272727272728"/>
    <n v="2.9356060606060606"/>
    <n v="0.61553030303030298"/>
    <n v="0"/>
    <n v="13.778409090909092"/>
  </r>
  <r>
    <x v="4"/>
    <n v="2"/>
    <x v="2"/>
    <x v="12"/>
    <s v="116"/>
    <x v="111"/>
    <n v="1734"/>
    <n v="1392"/>
    <n v="1029"/>
    <n v="0.73922413793103448"/>
    <n v="21.336206896551722"/>
    <n v="1095"/>
    <n v="206"/>
    <n v="72"/>
    <m/>
    <m/>
    <n v="19"/>
    <n v="0"/>
    <n v="297"/>
    <n v="45"/>
    <n v="388"/>
    <n v="250"/>
    <n v="78.66379310344827"/>
    <n v="14.798850574712644"/>
    <n v="5.1724137931034484"/>
    <n v="1.3649425287356323"/>
    <n v="0"/>
    <n v="21.336206896551722"/>
  </r>
  <r>
    <x v="4"/>
    <n v="2"/>
    <x v="2"/>
    <x v="12"/>
    <s v="117"/>
    <x v="112"/>
    <n v="5315"/>
    <n v="3782"/>
    <n v="3345"/>
    <n v="0.88445267054468535"/>
    <n v="24.881015335801163"/>
    <n v="2841"/>
    <n v="643"/>
    <n v="231"/>
    <m/>
    <m/>
    <n v="67"/>
    <n v="0"/>
    <n v="941"/>
    <n v="127"/>
    <n v="990"/>
    <n v="724"/>
    <n v="75.118984664198834"/>
    <n v="17.001586462189316"/>
    <n v="6.1078794288736118"/>
    <n v="1.7715494447382338"/>
    <n v="0"/>
    <n v="24.881015335801163"/>
  </r>
  <r>
    <x v="4"/>
    <n v="2"/>
    <x v="2"/>
    <x v="12"/>
    <s v="118"/>
    <x v="113"/>
    <n v="6041"/>
    <n v="5164"/>
    <n v="2731"/>
    <n v="0.52885360185902397"/>
    <n v="15.685515104570099"/>
    <n v="4354"/>
    <n v="570"/>
    <n v="201"/>
    <m/>
    <m/>
    <n v="39"/>
    <n v="0"/>
    <n v="810"/>
    <n v="176"/>
    <n v="705"/>
    <n v="17"/>
    <n v="84.314484895429899"/>
    <n v="11.037955073586367"/>
    <n v="3.8923315259488769"/>
    <n v="0.75522850503485672"/>
    <n v="0"/>
    <n v="15.685515104570099"/>
  </r>
  <r>
    <x v="4"/>
    <n v="2"/>
    <x v="2"/>
    <x v="12"/>
    <s v="119"/>
    <x v="114"/>
    <n v="1306"/>
    <n v="979"/>
    <n v="576"/>
    <n v="0.58835546475995915"/>
    <n v="17.875383043922369"/>
    <n v="804"/>
    <n v="124"/>
    <n v="42"/>
    <m/>
    <m/>
    <n v="9"/>
    <n v="0"/>
    <n v="175"/>
    <n v="95"/>
    <n v="201"/>
    <n v="345"/>
    <n v="82.124616956077631"/>
    <n v="12.665985699693566"/>
    <n v="4.2900919305413687"/>
    <n v="0.91930541368743612"/>
    <n v="0"/>
    <n v="17.875383043922369"/>
  </r>
  <r>
    <x v="4"/>
    <n v="2"/>
    <x v="2"/>
    <x v="12"/>
    <s v="120"/>
    <x v="115"/>
    <n v="1795"/>
    <n v="1296"/>
    <n v="585"/>
    <n v="0.4513888888888889"/>
    <n v="13.425925925925927"/>
    <n v="1122"/>
    <n v="127"/>
    <n v="40"/>
    <m/>
    <m/>
    <n v="7"/>
    <n v="0"/>
    <n v="174"/>
    <n v="6"/>
    <n v="163"/>
    <n v="117"/>
    <n v="86.574074074074076"/>
    <n v="9.7993827160493829"/>
    <n v="3.0864197530864197"/>
    <n v="0.54012345679012341"/>
    <n v="0"/>
    <n v="13.425925925925927"/>
  </r>
  <r>
    <x v="4"/>
    <n v="2"/>
    <x v="2"/>
    <x v="12"/>
    <s v="121"/>
    <x v="116"/>
    <n v="3316"/>
    <n v="3031"/>
    <n v="1441"/>
    <n v="0.47542065324975258"/>
    <n v="15.341471461563842"/>
    <n v="2566"/>
    <n v="336"/>
    <n v="118"/>
    <m/>
    <m/>
    <n v="11"/>
    <n v="0"/>
    <n v="465"/>
    <n v="30"/>
    <n v="208"/>
    <n v="165"/>
    <n v="84.658528538436158"/>
    <n v="11.085450346420323"/>
    <n v="3.8931045859452325"/>
    <n v="0.36291652919828438"/>
    <n v="0"/>
    <n v="15.341471461563842"/>
  </r>
  <r>
    <x v="4"/>
    <n v="2"/>
    <x v="2"/>
    <x v="12"/>
    <s v="122"/>
    <x v="117"/>
    <n v="1416"/>
    <n v="1232"/>
    <n v="712"/>
    <n v="0.57792207792207795"/>
    <n v="17.126623376623375"/>
    <n v="1021"/>
    <n v="146"/>
    <n v="53"/>
    <m/>
    <m/>
    <n v="12"/>
    <n v="0"/>
    <n v="211"/>
    <n v="12"/>
    <n v="78"/>
    <n v="66"/>
    <n v="82.873376623376629"/>
    <n v="11.85064935064935"/>
    <n v="4.3019480519480524"/>
    <n v="0.97402597402597402"/>
    <n v="0"/>
    <n v="17.126623376623375"/>
  </r>
  <r>
    <x v="4"/>
    <n v="2"/>
    <x v="2"/>
    <x v="12"/>
    <s v="123"/>
    <x v="118"/>
    <n v="2140"/>
    <n v="1946"/>
    <n v="1243"/>
    <n v="0.63874614594039059"/>
    <n v="17.36896197327852"/>
    <n v="1608"/>
    <n v="232"/>
    <n v="86"/>
    <m/>
    <m/>
    <n v="20"/>
    <n v="0"/>
    <n v="338"/>
    <n v="6"/>
    <n v="241"/>
    <n v="131"/>
    <n v="82.631038026721484"/>
    <n v="11.921891058581705"/>
    <n v="4.4193216855087352"/>
    <n v="1.0277492291880781"/>
    <n v="0"/>
    <n v="17.36896197327852"/>
  </r>
  <r>
    <x v="4"/>
    <n v="2"/>
    <x v="2"/>
    <x v="12"/>
    <s v="124"/>
    <x v="119"/>
    <n v="1447"/>
    <n v="1236"/>
    <n v="674"/>
    <n v="0.54530744336569581"/>
    <n v="16.343042071197409"/>
    <n v="1034"/>
    <n v="139"/>
    <n v="54"/>
    <m/>
    <m/>
    <n v="9"/>
    <n v="0"/>
    <n v="202"/>
    <n v="39"/>
    <n v="137"/>
    <n v="66"/>
    <n v="83.656957928802584"/>
    <n v="11.245954692556634"/>
    <n v="4.3689320388349513"/>
    <n v="0.72815533980582525"/>
    <n v="0"/>
    <n v="16.343042071197409"/>
  </r>
  <r>
    <x v="4"/>
    <n v="2"/>
    <x v="2"/>
    <x v="12"/>
    <s v="125"/>
    <x v="120"/>
    <n v="4003"/>
    <n v="3672"/>
    <n v="2320"/>
    <n v="0.63180827886710245"/>
    <n v="18.273420479302832"/>
    <n v="3001"/>
    <n v="478"/>
    <n v="164"/>
    <m/>
    <m/>
    <n v="29"/>
    <n v="0"/>
    <n v="671"/>
    <n v="13"/>
    <n v="251"/>
    <n v="203"/>
    <n v="81.726579520697157"/>
    <n v="13.017429193899781"/>
    <n v="4.4662309368191728"/>
    <n v="0.789760348583878"/>
    <n v="0"/>
    <n v="18.273420479302832"/>
  </r>
  <r>
    <x v="4"/>
    <n v="2"/>
    <x v="2"/>
    <x v="12"/>
    <s v="126"/>
    <x v="121"/>
    <n v="5986"/>
    <n v="5337"/>
    <n v="3666"/>
    <n v="0.68690275435638004"/>
    <n v="19.467865842233465"/>
    <n v="4298"/>
    <n v="710"/>
    <n v="274"/>
    <m/>
    <m/>
    <n v="55"/>
    <n v="0"/>
    <n v="1039"/>
    <n v="71"/>
    <n v="409"/>
    <n v="357"/>
    <n v="80.532134157766535"/>
    <n v="13.303353944163387"/>
    <n v="5.1339703953531952"/>
    <n v="1.0305415027168821"/>
    <n v="0"/>
    <n v="19.467865842233465"/>
  </r>
  <r>
    <x v="4"/>
    <n v="2"/>
    <x v="2"/>
    <x v="12"/>
    <s v="127"/>
    <x v="122"/>
    <n v="5472"/>
    <n v="4896"/>
    <n v="4479"/>
    <n v="0.91482843137254899"/>
    <n v="22.671568627450981"/>
    <n v="3786"/>
    <n v="701"/>
    <n v="332"/>
    <m/>
    <m/>
    <n v="77"/>
    <n v="0"/>
    <n v="1110"/>
    <n v="129"/>
    <n v="497"/>
    <n v="589"/>
    <n v="77.328431372549019"/>
    <n v="14.317810457516339"/>
    <n v="6.7810457516339868"/>
    <n v="1.5727124183006536"/>
    <n v="0"/>
    <n v="22.671568627450981"/>
  </r>
  <r>
    <x v="4"/>
    <n v="2"/>
    <x v="2"/>
    <x v="12"/>
    <s v="128"/>
    <x v="123"/>
    <n v="3689"/>
    <n v="3266"/>
    <n v="2533"/>
    <n v="0.7755664421310472"/>
    <n v="20.483772198407838"/>
    <n v="2597"/>
    <n v="455"/>
    <n v="167"/>
    <m/>
    <m/>
    <n v="47"/>
    <n v="0"/>
    <n v="669"/>
    <n v="26"/>
    <n v="376"/>
    <n v="153"/>
    <n v="79.516227801592166"/>
    <n v="13.93141457440294"/>
    <n v="5.1132884262094311"/>
    <n v="1.4390691977954684"/>
    <n v="0"/>
    <n v="20.483772198407838"/>
  </r>
  <r>
    <x v="4"/>
    <n v="2"/>
    <x v="2"/>
    <x v="12"/>
    <s v="129"/>
    <x v="124"/>
    <n v="6711"/>
    <n v="4858"/>
    <n v="2852"/>
    <n v="0.58707286949361881"/>
    <n v="17.599835323178262"/>
    <n v="4003"/>
    <n v="598"/>
    <n v="208"/>
    <m/>
    <m/>
    <n v="49"/>
    <n v="0"/>
    <n v="855"/>
    <n v="139"/>
    <n v="713"/>
    <n v="434"/>
    <n v="82.400164676821746"/>
    <n v="12.309592424866199"/>
    <n v="4.2815973651708523"/>
    <n v="1.0086455331412103"/>
    <n v="0"/>
    <n v="17.599835323178262"/>
  </r>
  <r>
    <x v="4"/>
    <n v="2"/>
    <x v="2"/>
    <x v="47"/>
    <m/>
    <x v="47"/>
    <n v="444846"/>
    <n v="384446"/>
    <n v="339192"/>
    <n v="0.88228775952929672"/>
    <n v="23.310425911571457"/>
    <n v="294830"/>
    <n v="58551"/>
    <n v="25535"/>
    <m/>
    <m/>
    <n v="5458"/>
    <n v="72"/>
    <n v="89616"/>
    <n v="10580"/>
    <n v="55531"/>
    <n v="23879"/>
    <n v="76.689574088428543"/>
    <n v="15.229967277589051"/>
    <n v="6.6420251478751249"/>
    <n v="1.4197052381868975"/>
    <n v="1.8728247920384137E-2"/>
    <n v="23.310425911571457"/>
  </r>
  <r>
    <x v="4"/>
    <n v="1"/>
    <x v="1"/>
    <x v="0"/>
    <s v="001"/>
    <x v="125"/>
    <n v="44919"/>
    <n v="39931"/>
    <n v="48125"/>
    <n v="1.21"/>
    <n v="27.5"/>
    <n v="28951"/>
    <n v="6456"/>
    <n v="3481"/>
    <m/>
    <m/>
    <n v="961"/>
    <n v="82"/>
    <n v="10980"/>
    <n v="754"/>
    <n v="4842"/>
    <n v="1150"/>
    <n v="72.502566927950724"/>
    <n v="16.16788960957652"/>
    <n v="8.7175377526232758"/>
    <n v="2.4066514737922917"/>
    <n v="0.20535423605719866"/>
    <n v="27.497433072049287"/>
  </r>
  <r>
    <x v="4"/>
    <n v="1"/>
    <x v="1"/>
    <x v="1"/>
    <s v="002"/>
    <x v="126"/>
    <n v="14402"/>
    <n v="13518"/>
    <n v="27597"/>
    <n v="2.04"/>
    <n v="43.45"/>
    <n v="7644"/>
    <n v="3258"/>
    <n v="2104"/>
    <m/>
    <m/>
    <n v="491"/>
    <n v="21"/>
    <n v="5874"/>
    <n v="117"/>
    <n v="1330"/>
    <n v="1089"/>
    <n v="56.546826453617392"/>
    <n v="24.101198402130493"/>
    <n v="15.564432608374021"/>
    <n v="3.6321941115549636"/>
    <n v="0.15534842432312471"/>
    <n v="43.453173546382601"/>
  </r>
  <r>
    <x v="4"/>
    <n v="1"/>
    <x v="1"/>
    <x v="2"/>
    <s v="003"/>
    <x v="127"/>
    <n v="11389"/>
    <n v="10810"/>
    <n v="17336"/>
    <n v="1.6"/>
    <n v="36.19"/>
    <n v="6898"/>
    <n v="2219"/>
    <n v="1354"/>
    <m/>
    <m/>
    <n v="332"/>
    <n v="7"/>
    <n v="3912"/>
    <n v="101"/>
    <n v="987"/>
    <n v="130"/>
    <n v="63.81128584643848"/>
    <n v="20.527289546716005"/>
    <n v="12.525439407955597"/>
    <n v="3.0712303422756708"/>
    <n v="6.475485661424607E-2"/>
    <n v="36.18871415356152"/>
  </r>
  <r>
    <x v="4"/>
    <n v="1"/>
    <x v="1"/>
    <x v="3"/>
    <s v="004"/>
    <x v="128"/>
    <n v="21115"/>
    <n v="18905"/>
    <n v="33635"/>
    <n v="1.78"/>
    <n v="39.200000000000003"/>
    <n v="11494"/>
    <n v="4194"/>
    <n v="2618"/>
    <m/>
    <m/>
    <n v="590"/>
    <n v="9"/>
    <n v="7411"/>
    <n v="424"/>
    <n v="2133"/>
    <n v="931"/>
    <n v="60.798730494578159"/>
    <n v="22.184607246760116"/>
    <n v="13.848188309970908"/>
    <n v="3.1208674953715949"/>
    <n v="4.7606453319227714E-2"/>
    <n v="39.201269505421848"/>
  </r>
  <r>
    <x v="4"/>
    <n v="1"/>
    <x v="1"/>
    <x v="4"/>
    <s v="005"/>
    <x v="129"/>
    <n v="8260"/>
    <n v="7816"/>
    <n v="13516"/>
    <n v="1.73"/>
    <n v="39.68"/>
    <n v="4715"/>
    <n v="1747"/>
    <n v="1066"/>
    <m/>
    <m/>
    <n v="260"/>
    <n v="28"/>
    <n v="3101"/>
    <n v="84"/>
    <n v="831"/>
    <n v="108"/>
    <n v="60.324974411463664"/>
    <n v="22.351586489252814"/>
    <n v="13.638689866939609"/>
    <n v="3.3265097236438077"/>
    <n v="0.35823950870010235"/>
    <n v="39.675025588536336"/>
  </r>
  <r>
    <x v="4"/>
    <n v="1"/>
    <x v="1"/>
    <x v="5"/>
    <s v="006"/>
    <x v="130"/>
    <n v="9940"/>
    <n v="9660"/>
    <n v="16362"/>
    <n v="1.69"/>
    <n v="38.56"/>
    <n v="5935"/>
    <n v="2121"/>
    <n v="1331"/>
    <m/>
    <m/>
    <n v="268"/>
    <n v="5"/>
    <n v="3725"/>
    <n v="86"/>
    <n v="863"/>
    <n v="394"/>
    <n v="61.43892339544513"/>
    <n v="21.956521739130437"/>
    <n v="13.778467908902691"/>
    <n v="2.7743271221532093"/>
    <n v="5.1759834368530024E-2"/>
    <n v="38.56107660455487"/>
  </r>
  <r>
    <x v="4"/>
    <n v="1"/>
    <x v="1"/>
    <x v="6"/>
    <s v="007"/>
    <x v="131"/>
    <n v="18559"/>
    <n v="17257"/>
    <n v="30740"/>
    <n v="1.78"/>
    <n v="38.43"/>
    <n v="10625"/>
    <n v="3675"/>
    <n v="2354"/>
    <m/>
    <m/>
    <n v="555"/>
    <n v="48"/>
    <n v="6632"/>
    <n v="328"/>
    <n v="1948"/>
    <n v="410"/>
    <n v="61.569218288230864"/>
    <n v="21.295706090282206"/>
    <n v="13.64084139769369"/>
    <n v="3.2160862258793532"/>
    <n v="0.27814799791389"/>
    <n v="38.430781711769136"/>
  </r>
  <r>
    <x v="4"/>
    <n v="1"/>
    <x v="1"/>
    <x v="7"/>
    <s v="008"/>
    <x v="132"/>
    <n v="26784"/>
    <n v="23658"/>
    <n v="29909"/>
    <n v="1.26"/>
    <n v="29.55"/>
    <n v="16666"/>
    <n v="4225"/>
    <n v="2307"/>
    <m/>
    <m/>
    <n v="433"/>
    <n v="27"/>
    <n v="6992"/>
    <n v="317"/>
    <n v="2609"/>
    <n v="398"/>
    <n v="70.445515259108973"/>
    <n v="17.858652464282695"/>
    <n v="9.7514582804970829"/>
    <n v="1.8302476963395047"/>
    <n v="0.1141262997717474"/>
    <n v="29.554484740891031"/>
  </r>
  <r>
    <x v="4"/>
    <n v="1"/>
    <x v="1"/>
    <x v="8"/>
    <s v="009"/>
    <x v="133"/>
    <n v="18660"/>
    <n v="17097"/>
    <n v="19940"/>
    <n v="1.17"/>
    <n v="28.19"/>
    <n v="12277"/>
    <n v="2916"/>
    <n v="1372"/>
    <m/>
    <m/>
    <n v="302"/>
    <n v="230"/>
    <n v="4820"/>
    <n v="406"/>
    <n v="2051"/>
    <n v="614"/>
    <n v="71.807919518044102"/>
    <n v="17.05562379364801"/>
    <n v="8.0247996724571564"/>
    <n v="1.7663917646370708"/>
    <n v="1.3452652512136631"/>
    <n v="28.192080481955902"/>
  </r>
  <r>
    <x v="4"/>
    <n v="1"/>
    <x v="1"/>
    <x v="9"/>
    <s v="010"/>
    <x v="134"/>
    <n v="18718"/>
    <n v="16935"/>
    <n v="18071"/>
    <n v="1.07"/>
    <n v="26.62"/>
    <n v="12427"/>
    <n v="2854"/>
    <n v="1357"/>
    <m/>
    <m/>
    <n v="296"/>
    <n v="1"/>
    <n v="4508"/>
    <n v="151"/>
    <n v="1897"/>
    <n v="559"/>
    <n v="73.380572778269865"/>
    <n v="16.852671981104223"/>
    <n v="8.0129908473575426"/>
    <n v="1.747859462651314"/>
    <n v="5.9049306170652497E-3"/>
    <n v="26.619427221730145"/>
  </r>
  <r>
    <x v="4"/>
    <n v="1"/>
    <x v="1"/>
    <x v="10"/>
    <s v="011"/>
    <x v="135"/>
    <n v="64880"/>
    <n v="55736"/>
    <n v="56085"/>
    <n v="1.01"/>
    <n v="24.99"/>
    <n v="41808"/>
    <n v="9079"/>
    <n v="4123"/>
    <m/>
    <m/>
    <n v="678"/>
    <n v="48"/>
    <n v="13928"/>
    <n v="912"/>
    <n v="5999"/>
    <n v="1529"/>
    <n v="75.01076503516579"/>
    <n v="16.289292378355103"/>
    <n v="7.3973733314195487"/>
    <n v="1.2164489737333142"/>
    <n v="8.6120281326252338E-2"/>
    <n v="24.989234964834218"/>
  </r>
  <r>
    <x v="4"/>
    <n v="1"/>
    <x v="1"/>
    <x v="11"/>
    <s v="012"/>
    <x v="136"/>
    <n v="54735"/>
    <n v="47168"/>
    <n v="51575"/>
    <n v="1.0900000000000001"/>
    <n v="27.8"/>
    <n v="34057"/>
    <n v="8317"/>
    <n v="3904"/>
    <m/>
    <m/>
    <n v="842"/>
    <n v="48"/>
    <n v="13111"/>
    <n v="770"/>
    <n v="6045"/>
    <n v="3086"/>
    <n v="72.203612618724549"/>
    <n v="17.632717096336499"/>
    <n v="8.2767978290366351"/>
    <n v="1.7851085481682496"/>
    <n v="0.10176390773405698"/>
    <n v="27.796387381275441"/>
  </r>
  <r>
    <x v="4"/>
    <n v="1"/>
    <x v="1"/>
    <x v="12"/>
    <s v="013"/>
    <x v="137"/>
    <n v="100687"/>
    <n v="86687"/>
    <n v="57084"/>
    <n v="0.66"/>
    <n v="18.5"/>
    <n v="70647"/>
    <n v="10987"/>
    <n v="4132"/>
    <m/>
    <m/>
    <n v="921"/>
    <n v="0"/>
    <n v="16040"/>
    <n v="2002"/>
    <n v="11101"/>
    <n v="7519"/>
    <n v="81.496648863151336"/>
    <n v="12.67433409853842"/>
    <n v="4.7665739961009148"/>
    <n v="1.0624430422093278"/>
    <n v="0"/>
    <n v="18.503351136848661"/>
  </r>
  <r>
    <x v="4"/>
    <n v="1"/>
    <x v="1"/>
    <x v="13"/>
    <s v="014"/>
    <x v="138"/>
    <n v="81066"/>
    <n v="73653"/>
    <n v="54617"/>
    <n v="0.74"/>
    <n v="20.41"/>
    <n v="58622"/>
    <n v="10083"/>
    <n v="4109"/>
    <m/>
    <m/>
    <n v="839"/>
    <n v="0"/>
    <n v="15031"/>
    <n v="2053"/>
    <n v="10947"/>
    <n v="4614"/>
    <n v="79.592141528518866"/>
    <n v="13.689870066392407"/>
    <n v="5.5788630469906186"/>
    <n v="1.1391253580981087"/>
    <n v="0"/>
    <n v="20.407858471481134"/>
  </r>
  <r>
    <x v="4"/>
    <n v="1"/>
    <x v="1"/>
    <x v="14"/>
    <s v="015"/>
    <x v="139"/>
    <n v="20243"/>
    <n v="18630"/>
    <n v="18238"/>
    <n v="0.98"/>
    <n v="25.78"/>
    <n v="13828"/>
    <n v="3091"/>
    <n v="1398"/>
    <m/>
    <m/>
    <n v="312"/>
    <n v="1"/>
    <n v="4802"/>
    <n v="110"/>
    <n v="843"/>
    <n v="432"/>
    <n v="74.224369296833075"/>
    <n v="16.591519055287172"/>
    <n v="7.5040257648953306"/>
    <n v="1.6747181964573268"/>
    <n v="5.3676865271068165E-3"/>
    <n v="25.775630703166936"/>
  </r>
  <r>
    <x v="4"/>
    <n v="1"/>
    <x v="1"/>
    <x v="15"/>
    <s v="016"/>
    <x v="140"/>
    <n v="9607"/>
    <n v="9117"/>
    <n v="11028"/>
    <n v="1.21"/>
    <n v="29.91"/>
    <n v="6390"/>
    <n v="1780"/>
    <n v="790"/>
    <m/>
    <m/>
    <n v="157"/>
    <n v="0"/>
    <n v="2727"/>
    <n v="156"/>
    <n v="1084"/>
    <n v="521"/>
    <n v="70.088845014807504"/>
    <n v="19.523966216957334"/>
    <n v="8.6651310738181415"/>
    <n v="1.7220576944170234"/>
    <n v="0"/>
    <n v="29.911154985192496"/>
  </r>
  <r>
    <x v="4"/>
    <n v="1"/>
    <x v="1"/>
    <x v="16"/>
    <s v="017"/>
    <x v="141"/>
    <n v="10839"/>
    <n v="10319"/>
    <n v="10865"/>
    <n v="1.05"/>
    <n v="28.7"/>
    <n v="7357"/>
    <n v="1901"/>
    <n v="874"/>
    <m/>
    <m/>
    <n v="154"/>
    <n v="33"/>
    <n v="2962"/>
    <n v="166"/>
    <n v="1164"/>
    <n v="418"/>
    <n v="71.295668184901643"/>
    <n v="18.422327744936524"/>
    <n v="8.4698129663727109"/>
    <n v="1.4923926737086928"/>
    <n v="0.31979843008043418"/>
    <n v="28.70433181509836"/>
  </r>
  <r>
    <x v="4"/>
    <n v="1"/>
    <x v="1"/>
    <x v="17"/>
    <s v="018"/>
    <x v="142"/>
    <n v="7455"/>
    <n v="7114"/>
    <n v="6399"/>
    <n v="0.9"/>
    <n v="26.81"/>
    <n v="5207"/>
    <n v="1220"/>
    <n v="547"/>
    <m/>
    <m/>
    <n v="124"/>
    <n v="16"/>
    <n v="1907"/>
    <n v="46"/>
    <n v="655"/>
    <n v="373"/>
    <n v="73.193702558335673"/>
    <n v="17.149283103739105"/>
    <n v="7.6890638178240085"/>
    <n v="1.743041889232499"/>
    <n v="0.22490863086870957"/>
    <n v="26.806297441664324"/>
  </r>
  <r>
    <x v="4"/>
    <n v="1"/>
    <x v="1"/>
    <x v="18"/>
    <s v="019"/>
    <x v="143"/>
    <n v="7911"/>
    <n v="6726"/>
    <n v="7670"/>
    <n v="1.1399999999999999"/>
    <n v="34.03"/>
    <n v="4437"/>
    <n v="1364"/>
    <n v="692"/>
    <m/>
    <m/>
    <n v="201"/>
    <n v="32"/>
    <n v="2289"/>
    <n v="181"/>
    <n v="817"/>
    <n v="192"/>
    <n v="65.967885816235508"/>
    <n v="20.279512340172463"/>
    <n v="10.288432946773714"/>
    <n v="2.9884032114183765"/>
    <n v="0.47576568539994046"/>
    <n v="34.032114183764492"/>
  </r>
  <r>
    <x v="4"/>
    <n v="1"/>
    <x v="1"/>
    <x v="19"/>
    <s v="020"/>
    <x v="144"/>
    <n v="20009"/>
    <n v="18204"/>
    <n v="18104"/>
    <n v="0.99"/>
    <n v="25.57"/>
    <n v="13550"/>
    <n v="3063"/>
    <n v="1251"/>
    <m/>
    <m/>
    <n v="340"/>
    <n v="0"/>
    <n v="4654"/>
    <n v="229"/>
    <n v="1896"/>
    <n v="78"/>
    <n v="74.434190287848821"/>
    <n v="16.825972313777189"/>
    <n v="6.8721160184574819"/>
    <n v="1.8677213799165018"/>
    <n v="0"/>
    <n v="25.565809712151179"/>
  </r>
  <r>
    <x v="4"/>
    <n v="1"/>
    <x v="1"/>
    <x v="20"/>
    <s v="021"/>
    <x v="145"/>
    <n v="19696"/>
    <n v="18237"/>
    <n v="13703"/>
    <n v="0.75"/>
    <n v="20.11"/>
    <n v="14569"/>
    <n v="2429"/>
    <n v="1010"/>
    <m/>
    <m/>
    <n v="229"/>
    <n v="0"/>
    <n v="3668"/>
    <n v="211"/>
    <n v="2162"/>
    <n v="573"/>
    <n v="79.887042825026043"/>
    <n v="13.319076602511378"/>
    <n v="5.5381915885288153"/>
    <n v="1.255688983933761"/>
    <n v="0"/>
    <n v="20.112957174973953"/>
  </r>
  <r>
    <x v="4"/>
    <n v="1"/>
    <x v="1"/>
    <x v="21"/>
    <s v="022"/>
    <x v="146"/>
    <n v="34864"/>
    <n v="30954"/>
    <n v="23199"/>
    <n v="0.75"/>
    <n v="20.23"/>
    <n v="24693"/>
    <n v="4191"/>
    <n v="1658"/>
    <m/>
    <m/>
    <n v="411"/>
    <n v="1"/>
    <n v="6261"/>
    <n v="360"/>
    <n v="4150"/>
    <n v="486"/>
    <n v="79.7732118627641"/>
    <n v="13.539445628997868"/>
    <n v="5.356335207081476"/>
    <n v="1.3277767009110293"/>
    <n v="3.2306002455256186E-3"/>
    <n v="20.2267881372359"/>
  </r>
  <r>
    <x v="4"/>
    <n v="1"/>
    <x v="1"/>
    <x v="22"/>
    <s v="023"/>
    <x v="147"/>
    <n v="71924"/>
    <n v="67292"/>
    <n v="46765"/>
    <n v="0.69"/>
    <n v="18.510000000000002"/>
    <n v="54833"/>
    <n v="8301"/>
    <n v="3397"/>
    <m/>
    <m/>
    <n v="759"/>
    <n v="2"/>
    <n v="12459"/>
    <n v="2099"/>
    <n v="11026"/>
    <n v="4069"/>
    <n v="81.485169113713368"/>
    <n v="12.335790287106937"/>
    <n v="5.0481483683052959"/>
    <n v="1.1279201093740712"/>
    <n v="2.9721215003269334E-3"/>
    <n v="18.514830886286632"/>
  </r>
  <r>
    <x v="4"/>
    <n v="1"/>
    <x v="1"/>
    <x v="23"/>
    <s v="024"/>
    <x v="148"/>
    <n v="17405"/>
    <n v="16050"/>
    <n v="21597"/>
    <n v="1.35"/>
    <n v="29.57"/>
    <n v="11304"/>
    <n v="2992"/>
    <n v="1334"/>
    <m/>
    <m/>
    <n v="372"/>
    <n v="48"/>
    <n v="4746"/>
    <n v="263"/>
    <n v="2306"/>
    <n v="384"/>
    <n v="70.429906542056074"/>
    <n v="18.641744548286603"/>
    <n v="8.3115264797507784"/>
    <n v="2.3177570093457946"/>
    <n v="0.29906542056074764"/>
    <n v="29.570093457943926"/>
  </r>
  <r>
    <x v="4"/>
    <n v="1"/>
    <x v="1"/>
    <x v="24"/>
    <s v="025"/>
    <x v="149"/>
    <n v="14304"/>
    <n v="12540"/>
    <n v="14203"/>
    <n v="1.1299999999999999"/>
    <n v="28.98"/>
    <n v="8906"/>
    <n v="2261"/>
    <n v="1117"/>
    <m/>
    <m/>
    <n v="252"/>
    <n v="4"/>
    <n v="3634"/>
    <n v="19"/>
    <n v="1623"/>
    <n v="0"/>
    <n v="71.0207336523126"/>
    <n v="18.030303030303031"/>
    <n v="8.9074960127591716"/>
    <n v="2.0095693779904304"/>
    <n v="3.1897926634768738E-2"/>
    <n v="28.9792663476874"/>
  </r>
  <r>
    <x v="4"/>
    <n v="1"/>
    <x v="1"/>
    <x v="25"/>
    <s v="026"/>
    <x v="150"/>
    <n v="22787"/>
    <n v="20687"/>
    <n v="19999"/>
    <n v="0.97"/>
    <n v="25.76"/>
    <n v="15359"/>
    <n v="3446"/>
    <n v="1567"/>
    <m/>
    <m/>
    <n v="315"/>
    <n v="0"/>
    <n v="5328"/>
    <n v="583"/>
    <n v="3115"/>
    <n v="1108"/>
    <n v="74.244694735824439"/>
    <n v="16.657804418233674"/>
    <n v="7.5748054333639487"/>
    <n v="1.5226954125779475"/>
    <n v="0"/>
    <n v="25.755305264175572"/>
  </r>
  <r>
    <x v="4"/>
    <n v="1"/>
    <x v="1"/>
    <x v="26"/>
    <s v="027"/>
    <x v="151"/>
    <n v="80753"/>
    <n v="66064"/>
    <n v="65541"/>
    <n v="0.99"/>
    <n v="27.12"/>
    <n v="48148"/>
    <n v="11641"/>
    <n v="5199"/>
    <m/>
    <m/>
    <n v="1029"/>
    <n v="47"/>
    <n v="17916"/>
    <n v="2326"/>
    <n v="7941"/>
    <n v="3069"/>
    <n v="72.880842819084521"/>
    <n v="17.620791959312182"/>
    <n v="7.8696415596996845"/>
    <n v="1.5575805279728749"/>
    <n v="7.1143133930733835E-2"/>
    <n v="27.119157180915476"/>
  </r>
  <r>
    <x v="4"/>
    <n v="1"/>
    <x v="1"/>
    <x v="27"/>
    <s v="028"/>
    <x v="152"/>
    <n v="51723"/>
    <n v="48091"/>
    <n v="37345"/>
    <n v="0.78"/>
    <n v="21.19"/>
    <n v="37902"/>
    <n v="6879"/>
    <n v="2720"/>
    <m/>
    <m/>
    <n v="590"/>
    <n v="0"/>
    <n v="10189"/>
    <n v="1035"/>
    <n v="7290"/>
    <n v="2669"/>
    <n v="78.813083529142673"/>
    <n v="14.304131750223533"/>
    <n v="5.6559439396144811"/>
    <n v="1.2268407810193176"/>
    <n v="0"/>
    <n v="21.186916470857334"/>
  </r>
  <r>
    <x v="4"/>
    <n v="1"/>
    <x v="1"/>
    <x v="28"/>
    <s v="029"/>
    <x v="153"/>
    <n v="12483"/>
    <n v="9956"/>
    <n v="11475"/>
    <n v="1.1499999999999999"/>
    <n v="29.53"/>
    <n v="7016"/>
    <n v="1861"/>
    <n v="924"/>
    <m/>
    <m/>
    <n v="155"/>
    <n v="0"/>
    <n v="2940"/>
    <n v="137"/>
    <n v="1375"/>
    <n v="399"/>
    <n v="70.470068300522286"/>
    <n v="18.692245881880272"/>
    <n v="9.2808356769787057"/>
    <n v="1.5568501406187223"/>
    <n v="0"/>
    <n v="29.5299316994777"/>
  </r>
  <r>
    <x v="4"/>
    <n v="1"/>
    <x v="1"/>
    <x v="29"/>
    <s v="030"/>
    <x v="154"/>
    <n v="8939"/>
    <n v="7898"/>
    <n v="11099"/>
    <n v="1.41"/>
    <n v="33.020000000000003"/>
    <n v="5290"/>
    <n v="1575"/>
    <n v="861"/>
    <m/>
    <m/>
    <n v="125"/>
    <n v="47"/>
    <n v="2608"/>
    <n v="68"/>
    <n v="882"/>
    <n v="8"/>
    <n v="66.978982020764761"/>
    <n v="19.941757406938464"/>
    <n v="10.901494049126361"/>
    <n v="1.5826791592808305"/>
    <n v="0.59508736388959227"/>
    <n v="33.021017979235253"/>
  </r>
  <r>
    <x v="4"/>
    <n v="1"/>
    <x v="1"/>
    <x v="30"/>
    <s v="031"/>
    <x v="155"/>
    <n v="5435"/>
    <n v="5213"/>
    <n v="5151"/>
    <n v="0.99"/>
    <n v="25"/>
    <n v="3910"/>
    <n v="845"/>
    <n v="384"/>
    <m/>
    <m/>
    <n v="74"/>
    <n v="0"/>
    <n v="1303"/>
    <n v="201"/>
    <n v="739"/>
    <n v="1349"/>
    <n v="75.004795703050064"/>
    <n v="16.209476309226932"/>
    <n v="7.3661998849031267"/>
    <n v="1.4195281028198734"/>
    <n v="0"/>
    <n v="24.995204296949932"/>
  </r>
  <r>
    <x v="4"/>
    <n v="1"/>
    <x v="1"/>
    <x v="31"/>
    <s v="032"/>
    <x v="156"/>
    <n v="6262"/>
    <n v="5772"/>
    <n v="5900"/>
    <n v="1.02"/>
    <n v="27.41"/>
    <n v="4190"/>
    <n v="1006"/>
    <n v="452"/>
    <m/>
    <m/>
    <n v="90"/>
    <n v="34"/>
    <n v="1582"/>
    <n v="58"/>
    <n v="686"/>
    <n v="259"/>
    <n v="72.591822591822591"/>
    <n v="17.428967428967429"/>
    <n v="7.8309078309078313"/>
    <n v="1.5592515592515594"/>
    <n v="0.58905058905058905"/>
    <n v="27.408177408177409"/>
  </r>
  <r>
    <x v="4"/>
    <n v="1"/>
    <x v="1"/>
    <x v="32"/>
    <s v="033"/>
    <x v="157"/>
    <n v="29331"/>
    <n v="24044"/>
    <n v="24461"/>
    <n v="1.02"/>
    <n v="26.65"/>
    <n v="17636"/>
    <n v="4093"/>
    <n v="1925"/>
    <m/>
    <m/>
    <n v="360"/>
    <n v="30"/>
    <n v="6408"/>
    <n v="646"/>
    <n v="5162"/>
    <n v="1862"/>
    <n v="73.34886042255863"/>
    <n v="17.022957910497421"/>
    <n v="8.0061553818000331"/>
    <n v="1.4972550324405258"/>
    <n v="0.12477125270337715"/>
    <n v="26.651139577441356"/>
  </r>
  <r>
    <x v="4"/>
    <n v="1"/>
    <x v="1"/>
    <x v="33"/>
    <s v="034"/>
    <x v="158"/>
    <n v="26517"/>
    <n v="21701"/>
    <n v="17223"/>
    <n v="0.79"/>
    <n v="22.77"/>
    <n v="16759"/>
    <n v="3300"/>
    <n v="1270"/>
    <m/>
    <m/>
    <n v="361"/>
    <n v="11"/>
    <n v="4942"/>
    <n v="296"/>
    <n v="2123"/>
    <n v="276"/>
    <n v="77.226855905257821"/>
    <n v="15.206672503571264"/>
    <n v="5.8522648725865167"/>
    <n v="1.6635178102391595"/>
    <n v="5.0688908345237552E-2"/>
    <n v="22.773144094742179"/>
  </r>
  <r>
    <x v="4"/>
    <n v="1"/>
    <x v="1"/>
    <x v="34"/>
    <s v="035"/>
    <x v="159"/>
    <n v="14410"/>
    <n v="12110"/>
    <n v="11749"/>
    <n v="0.97"/>
    <n v="26.27"/>
    <n v="8929"/>
    <n v="2143"/>
    <n v="811"/>
    <m/>
    <m/>
    <n v="227"/>
    <n v="0"/>
    <n v="3181"/>
    <n v="206"/>
    <n v="1571"/>
    <n v="387"/>
    <n v="73.732452518579677"/>
    <n v="17.696118909991743"/>
    <n v="6.6969446738232863"/>
    <n v="1.8744838976052849"/>
    <n v="0"/>
    <n v="26.267547481420312"/>
  </r>
  <r>
    <x v="4"/>
    <n v="1"/>
    <x v="1"/>
    <x v="35"/>
    <s v="036"/>
    <x v="160"/>
    <n v="6605"/>
    <n v="5971"/>
    <n v="8237"/>
    <n v="1.38"/>
    <n v="35.590000000000003"/>
    <n v="3846"/>
    <n v="1257"/>
    <n v="667"/>
    <m/>
    <m/>
    <n v="193"/>
    <n v="8"/>
    <n v="2125"/>
    <n v="166"/>
    <n v="1297"/>
    <n v="428"/>
    <n v="64.411321386702397"/>
    <n v="21.051750125607104"/>
    <n v="11.170658181209179"/>
    <n v="3.2322893987606767"/>
    <n v="0.1339809077206498"/>
    <n v="35.588678613297603"/>
  </r>
  <r>
    <x v="4"/>
    <n v="1"/>
    <x v="1"/>
    <x v="36"/>
    <s v="037"/>
    <x v="161"/>
    <n v="9380"/>
    <n v="7929"/>
    <n v="9803"/>
    <n v="1.24"/>
    <n v="35.020000000000003"/>
    <n v="5152"/>
    <n v="1728"/>
    <n v="866"/>
    <m/>
    <m/>
    <n v="182"/>
    <n v="1"/>
    <n v="2777"/>
    <n v="94"/>
    <n v="887"/>
    <n v="169"/>
    <n v="64.976667927859751"/>
    <n v="21.793416572077184"/>
    <n v="10.92193214781183"/>
    <n v="2.2953714213646106"/>
    <n v="1.2611930886618741E-2"/>
    <n v="35.023332072140242"/>
  </r>
  <r>
    <x v="4"/>
    <n v="1"/>
    <x v="1"/>
    <x v="37"/>
    <s v="038"/>
    <x v="162"/>
    <n v="12479"/>
    <n v="10397"/>
    <n v="12216"/>
    <n v="1.17"/>
    <n v="29.91"/>
    <n v="7287"/>
    <n v="1907"/>
    <n v="893"/>
    <m/>
    <m/>
    <n v="306"/>
    <n v="4"/>
    <n v="3110"/>
    <n v="85"/>
    <n v="1659"/>
    <n v="292"/>
    <n v="70.0875252476676"/>
    <n v="18.341829373857841"/>
    <n v="8.5890160623256708"/>
    <n v="2.9431566798114841"/>
    <n v="3.8472636337405018E-2"/>
    <n v="29.9124747523324"/>
  </r>
  <r>
    <x v="4"/>
    <n v="1"/>
    <x v="1"/>
    <x v="38"/>
    <s v="039"/>
    <x v="163"/>
    <n v="9374"/>
    <n v="7333"/>
    <n v="7891"/>
    <n v="1.08"/>
    <n v="28.5"/>
    <n v="5243"/>
    <n v="1363"/>
    <n v="573"/>
    <m/>
    <m/>
    <n v="147"/>
    <n v="7"/>
    <n v="2090"/>
    <n v="388"/>
    <n v="1307"/>
    <n v="516"/>
    <n v="71.498704486567561"/>
    <n v="18.587208509477705"/>
    <n v="7.8139915450702295"/>
    <n v="2.0046365743897452"/>
    <n v="9.5458884494749763E-2"/>
    <n v="28.501295513432428"/>
  </r>
  <r>
    <x v="4"/>
    <n v="1"/>
    <x v="1"/>
    <x v="39"/>
    <s v="040"/>
    <x v="164"/>
    <n v="46030"/>
    <n v="37381"/>
    <n v="36908"/>
    <n v="0.99"/>
    <n v="27.09"/>
    <n v="27254"/>
    <n v="6564"/>
    <n v="2861"/>
    <m/>
    <m/>
    <n v="611"/>
    <n v="91"/>
    <n v="10127"/>
    <n v="715"/>
    <n v="3936"/>
    <n v="1088"/>
    <n v="72.908696931596268"/>
    <n v="17.55972285385624"/>
    <n v="7.6536208234129637"/>
    <n v="1.6345202108022792"/>
    <n v="0.24343918033225437"/>
    <n v="27.091303068403732"/>
  </r>
  <r>
    <x v="4"/>
    <n v="1"/>
    <x v="1"/>
    <x v="40"/>
    <s v="041"/>
    <x v="165"/>
    <n v="8073"/>
    <n v="7543"/>
    <n v="13722"/>
    <n v="1.82"/>
    <n v="41.08"/>
    <n v="4444"/>
    <n v="1761"/>
    <n v="1034"/>
    <m/>
    <m/>
    <n v="304"/>
    <n v="0"/>
    <n v="3099"/>
    <n v="66"/>
    <n v="880"/>
    <n v="185"/>
    <n v="58.915550841840115"/>
    <n v="23.34614874718282"/>
    <n v="13.708073710725174"/>
    <n v="4.0302267002518892"/>
    <n v="0"/>
    <n v="41.084449158159885"/>
  </r>
  <r>
    <x v="4"/>
    <n v="1"/>
    <x v="1"/>
    <x v="41"/>
    <s v="042"/>
    <x v="166"/>
    <n v="13025"/>
    <n v="11777"/>
    <n v="20045"/>
    <n v="1.7"/>
    <n v="40.119999999999997"/>
    <n v="7052"/>
    <n v="2780"/>
    <n v="1509"/>
    <m/>
    <m/>
    <n v="436"/>
    <n v="0"/>
    <n v="4725"/>
    <n v="287"/>
    <n v="1337"/>
    <n v="627"/>
    <n v="59.879425999830183"/>
    <n v="23.605332427613142"/>
    <n v="12.813110299736774"/>
    <n v="3.7021312728199032"/>
    <n v="0"/>
    <n v="40.120574000169825"/>
  </r>
  <r>
    <x v="4"/>
    <n v="1"/>
    <x v="1"/>
    <x v="42"/>
    <s v="043"/>
    <x v="167"/>
    <n v="16488"/>
    <n v="15529"/>
    <n v="21566"/>
    <n v="1.39"/>
    <n v="32.32"/>
    <n v="10510"/>
    <n v="3020"/>
    <n v="1600"/>
    <m/>
    <m/>
    <n v="376"/>
    <n v="23"/>
    <n v="5019"/>
    <n v="1348"/>
    <n v="2314"/>
    <n v="782"/>
    <n v="67.679824843840549"/>
    <n v="19.447485349990341"/>
    <n v="10.303303496683625"/>
    <n v="2.4212763217206517"/>
    <n v="0.14810998776482709"/>
    <n v="32.320175156159443"/>
  </r>
  <r>
    <x v="4"/>
    <n v="1"/>
    <x v="1"/>
    <x v="43"/>
    <s v="044"/>
    <x v="168"/>
    <n v="10234"/>
    <n v="8802"/>
    <n v="17022"/>
    <n v="1.93"/>
    <n v="41.5"/>
    <n v="5149"/>
    <n v="2093"/>
    <n v="1271"/>
    <m/>
    <m/>
    <n v="289"/>
    <n v="0"/>
    <n v="3653"/>
    <n v="216"/>
    <n v="869"/>
    <n v="244"/>
    <n v="58.498068620768009"/>
    <n v="23.778686662122244"/>
    <n v="14.439900022722107"/>
    <n v="3.283344694387639"/>
    <n v="0"/>
    <n v="41.501931379231991"/>
  </r>
  <r>
    <x v="4"/>
    <n v="1"/>
    <x v="1"/>
    <x v="44"/>
    <s v="045"/>
    <x v="169"/>
    <n v="10400"/>
    <n v="8828"/>
    <n v="14658"/>
    <n v="1.66"/>
    <n v="37.86"/>
    <n v="5486"/>
    <n v="1947"/>
    <n v="1136"/>
    <m/>
    <m/>
    <n v="249"/>
    <n v="10"/>
    <n v="3342"/>
    <n v="150"/>
    <n v="925"/>
    <n v="921"/>
    <n v="62.143180788400542"/>
    <n v="22.054825555052108"/>
    <n v="12.868146805618485"/>
    <n v="2.8205709107385593"/>
    <n v="0.11327594019030357"/>
    <n v="37.856819211599458"/>
  </r>
  <r>
    <x v="4"/>
    <n v="1"/>
    <x v="1"/>
    <x v="45"/>
    <s v="046"/>
    <x v="170"/>
    <n v="15614"/>
    <n v="14022"/>
    <n v="21302"/>
    <n v="1.52"/>
    <n v="34.74"/>
    <n v="9151"/>
    <n v="2783"/>
    <n v="1683"/>
    <m/>
    <m/>
    <n v="405"/>
    <n v="0"/>
    <n v="4871"/>
    <n v="126"/>
    <n v="1444"/>
    <n v="43"/>
    <n v="65.261731564684069"/>
    <n v="19.84738268435316"/>
    <n v="12.002567394094994"/>
    <n v="2.8883183568677793"/>
    <n v="0"/>
    <n v="34.738268435315931"/>
  </r>
  <r>
    <x v="4"/>
    <n v="1"/>
    <x v="1"/>
    <x v="46"/>
    <s v="047"/>
    <x v="171"/>
    <n v="16585"/>
    <n v="12867"/>
    <n v="24546"/>
    <n v="1.91"/>
    <n v="43.53"/>
    <n v="7266"/>
    <n v="3241"/>
    <n v="1937"/>
    <m/>
    <m/>
    <n v="421"/>
    <n v="2"/>
    <n v="5601"/>
    <n v="216"/>
    <n v="1044"/>
    <n v="201"/>
    <n v="56.470039636278855"/>
    <n v="25.188466620035747"/>
    <n v="15.054014144711278"/>
    <n v="3.2719359602082845"/>
    <n v="1.5543638765835081E-2"/>
    <n v="43.529960363721152"/>
  </r>
  <r>
    <x v="4"/>
    <n v="1"/>
    <x v="1"/>
    <x v="47"/>
    <m/>
    <x v="48"/>
    <n v="1161298"/>
    <n v="1023929"/>
    <n v="1084222"/>
    <n v="1.06"/>
    <n v="26.67"/>
    <n v="750819"/>
    <n v="171957"/>
    <n v="81823"/>
    <m/>
    <m/>
    <n v="18324"/>
    <n v="1006"/>
    <n v="273110"/>
    <n v="21758"/>
    <n v="130092"/>
    <n v="46939"/>
    <n v="73.327252182524376"/>
    <n v="16.793840197904348"/>
    <n v="7.9910814128714005"/>
    <n v="1.7895772070133769"/>
    <n v="9.8248999686501692E-2"/>
    <n v="26.672747817475628"/>
  </r>
  <r>
    <x v="5"/>
    <n v="0"/>
    <x v="0"/>
    <x v="0"/>
    <s v="001"/>
    <x v="0"/>
    <n v="23601"/>
    <n v="21397"/>
    <n v="28851"/>
    <n v="1.3483665934476796"/>
    <n v="30.074309482637752"/>
    <n v="14962"/>
    <n v="3637"/>
    <n v="2127"/>
    <m/>
    <m/>
    <n v="585"/>
    <n v="86"/>
    <n v="6435"/>
    <n v="498"/>
    <n v="2706"/>
    <n v="622"/>
    <n v="69.925690517362256"/>
    <n v="16.997709959340092"/>
    <n v="9.9406458849371404"/>
    <n v="2.73402813478525"/>
    <n v="0.40192550357526752"/>
    <n v="30.074309482637752"/>
  </r>
  <r>
    <x v="5"/>
    <n v="0"/>
    <x v="0"/>
    <x v="1"/>
    <s v="002"/>
    <x v="1"/>
    <n v="8833"/>
    <n v="8246"/>
    <n v="16056"/>
    <n v="1.9471258792141644"/>
    <n v="42.178025709434877"/>
    <n v="4768"/>
    <n v="1877"/>
    <n v="1295"/>
    <m/>
    <m/>
    <n v="304"/>
    <n v="2"/>
    <n v="3478"/>
    <n v="67"/>
    <n v="742"/>
    <n v="534"/>
    <n v="57.821974290565123"/>
    <n v="22.762551540140674"/>
    <n v="15.704584040747029"/>
    <n v="3.6866359447004609"/>
    <n v="2.4254183846713559E-2"/>
    <n v="42.178025709434877"/>
  </r>
  <r>
    <x v="5"/>
    <n v="0"/>
    <x v="0"/>
    <x v="2"/>
    <s v="003"/>
    <x v="2"/>
    <n v="8638"/>
    <n v="8196"/>
    <n v="12837"/>
    <n v="1.5662518301610542"/>
    <n v="35.797950219619331"/>
    <n v="5262"/>
    <n v="1651"/>
    <n v="1025"/>
    <m/>
    <m/>
    <n v="250"/>
    <n v="8"/>
    <n v="2934"/>
    <n v="101"/>
    <n v="807"/>
    <n v="149"/>
    <n v="64.202049780380676"/>
    <n v="20.143972669594927"/>
    <n v="12.506100536847242"/>
    <n v="3.0502684236212789"/>
    <n v="9.760858955588092E-2"/>
    <n v="35.797950219619331"/>
  </r>
  <r>
    <x v="5"/>
    <n v="0"/>
    <x v="0"/>
    <x v="3"/>
    <s v="004"/>
    <x v="3"/>
    <n v="11260"/>
    <n v="10455"/>
    <n v="20039"/>
    <n v="1.9166905786704926"/>
    <n v="41.119081779053083"/>
    <n v="6156"/>
    <n v="2290"/>
    <n v="1591"/>
    <m/>
    <m/>
    <n v="390"/>
    <n v="28"/>
    <n v="4299"/>
    <n v="93"/>
    <n v="1124"/>
    <n v="222"/>
    <n v="58.880918220946924"/>
    <n v="21.90339550454328"/>
    <n v="15.217599234815879"/>
    <n v="3.7302725968436152"/>
    <n v="0.26781444285031086"/>
    <n v="41.119081779053083"/>
  </r>
  <r>
    <x v="5"/>
    <n v="0"/>
    <x v="0"/>
    <x v="4"/>
    <s v="005"/>
    <x v="4"/>
    <n v="5357"/>
    <n v="5099"/>
    <n v="9374"/>
    <n v="1.838399686212983"/>
    <n v="40.537360266718963"/>
    <n v="3032"/>
    <n v="1161"/>
    <n v="698"/>
    <m/>
    <m/>
    <n v="208"/>
    <m/>
    <n v="2067"/>
    <n v="54"/>
    <n v="531"/>
    <n v="88"/>
    <n v="59.46263973328103"/>
    <n v="22.769170425573641"/>
    <n v="13.688958619337125"/>
    <n v="4.0792312218081976"/>
    <n v="0"/>
    <n v="40.537360266718963"/>
  </r>
  <r>
    <x v="5"/>
    <n v="0"/>
    <x v="0"/>
    <x v="5"/>
    <s v="006"/>
    <x v="5"/>
    <n v="10009"/>
    <n v="9739"/>
    <n v="14897"/>
    <n v="1.5296231645959544"/>
    <n v="35.660745456412364"/>
    <n v="6266"/>
    <n v="2054"/>
    <n v="1169"/>
    <m/>
    <m/>
    <n v="250"/>
    <m/>
    <n v="3473"/>
    <n v="123"/>
    <n v="881"/>
    <n v="250"/>
    <n v="64.339254543587643"/>
    <n v="21.090461032960263"/>
    <n v="12.003285758291407"/>
    <n v="2.566998665160694"/>
    <n v="0"/>
    <n v="35.660745456412364"/>
  </r>
  <r>
    <x v="5"/>
    <n v="0"/>
    <x v="0"/>
    <x v="6"/>
    <s v="007"/>
    <x v="6"/>
    <n v="11804"/>
    <n v="11303"/>
    <n v="20901"/>
    <n v="1.8491550915686101"/>
    <n v="40.520215871892418"/>
    <n v="6723"/>
    <n v="2584"/>
    <n v="1607"/>
    <m/>
    <m/>
    <n v="362"/>
    <n v="27"/>
    <n v="4580"/>
    <n v="112"/>
    <n v="1099"/>
    <n v="267"/>
    <n v="59.479784128107582"/>
    <n v="22.861187295408296"/>
    <n v="14.21746438998496"/>
    <n v="3.2026895514465186"/>
    <n v="0.23887463505264089"/>
    <n v="40.520215871892418"/>
  </r>
  <r>
    <x v="5"/>
    <n v="0"/>
    <x v="0"/>
    <x v="7"/>
    <s v="008"/>
    <x v="7"/>
    <n v="26639"/>
    <n v="23512"/>
    <n v="30500"/>
    <n v="1.2972099353521607"/>
    <n v="30.039979584892823"/>
    <n v="16449"/>
    <n v="4296"/>
    <n v="2258"/>
    <m/>
    <m/>
    <n v="503"/>
    <n v="6"/>
    <n v="7063"/>
    <n v="327"/>
    <n v="2755"/>
    <n v="323"/>
    <n v="69.960020415107181"/>
    <n v="18.271520925484857"/>
    <n v="9.6036066689350115"/>
    <n v="2.1393331064988095"/>
    <n v="2.5518883974140861E-2"/>
    <n v="30.039979584892823"/>
  </r>
  <r>
    <x v="5"/>
    <n v="0"/>
    <x v="0"/>
    <x v="8"/>
    <s v="009"/>
    <x v="8"/>
    <n v="13095"/>
    <n v="12102"/>
    <n v="15020"/>
    <n v="1.2411171707155841"/>
    <n v="29.747149231531978"/>
    <n v="8502"/>
    <n v="2201"/>
    <n v="1021"/>
    <m/>
    <m/>
    <n v="217"/>
    <n v="161"/>
    <n v="3600"/>
    <n v="242"/>
    <n v="1409"/>
    <n v="191"/>
    <n v="70.252850768468022"/>
    <n v="18.187076516278299"/>
    <n v="8.4366220459428192"/>
    <n v="1.7930920509006778"/>
    <n v="1.3303586184101801"/>
    <n v="29.747149231531978"/>
  </r>
  <r>
    <x v="5"/>
    <n v="0"/>
    <x v="0"/>
    <x v="9"/>
    <s v="010"/>
    <x v="9"/>
    <n v="18233"/>
    <n v="16622"/>
    <n v="18379"/>
    <n v="1.1057032848032728"/>
    <n v="28.462278907472026"/>
    <n v="11891"/>
    <n v="3090"/>
    <n v="1355"/>
    <m/>
    <m/>
    <n v="272"/>
    <n v="14"/>
    <n v="4731"/>
    <n v="164"/>
    <n v="1757"/>
    <n v="379"/>
    <n v="71.537721092527974"/>
    <n v="18.589820719528337"/>
    <n v="8.1518469498255328"/>
    <n v="1.6363855131753098"/>
    <n v="8.422572494284683E-2"/>
    <n v="28.462278907472026"/>
  </r>
  <r>
    <x v="5"/>
    <n v="0"/>
    <x v="0"/>
    <x v="10"/>
    <s v="011"/>
    <x v="10"/>
    <n v="49173"/>
    <n v="43901"/>
    <n v="42398"/>
    <n v="0.96576387781599504"/>
    <n v="25.115601011366483"/>
    <n v="32875"/>
    <n v="7310"/>
    <n v="3119"/>
    <m/>
    <m/>
    <n v="517"/>
    <n v="80"/>
    <n v="11026"/>
    <n v="699"/>
    <n v="4738"/>
    <n v="1249"/>
    <n v="74.884398988633521"/>
    <n v="16.651101341655085"/>
    <n v="7.1046217626022186"/>
    <n v="1.1776497118516662"/>
    <n v="0.18222819525751122"/>
    <n v="25.115601011366483"/>
  </r>
  <r>
    <x v="5"/>
    <n v="0"/>
    <x v="0"/>
    <x v="11"/>
    <s v="012"/>
    <x v="11"/>
    <n v="40638"/>
    <n v="35111"/>
    <n v="38270"/>
    <n v="1.0899718037082395"/>
    <n v="27.763378998034803"/>
    <n v="25363"/>
    <n v="6126"/>
    <n v="2990"/>
    <m/>
    <m/>
    <n v="617"/>
    <n v="15"/>
    <n v="9748"/>
    <n v="719"/>
    <n v="4524"/>
    <n v="2356"/>
    <n v="72.23662100196519"/>
    <n v="17.447523568112558"/>
    <n v="8.515849733701689"/>
    <n v="1.7572840420381077"/>
    <n v="4.2721654182449942E-2"/>
    <n v="27.763378998034803"/>
  </r>
  <r>
    <x v="5"/>
    <n v="0"/>
    <x v="0"/>
    <x v="12"/>
    <s v="013"/>
    <x v="12"/>
    <n v="30592"/>
    <n v="28046"/>
    <n v="18566"/>
    <n v="0.66198388361976757"/>
    <n v="18.811951793482137"/>
    <n v="22770"/>
    <n v="3664"/>
    <n v="1339"/>
    <m/>
    <m/>
    <n v="273"/>
    <m/>
    <n v="5276"/>
    <n v="485"/>
    <n v="3302"/>
    <n v="2936"/>
    <n v="81.188048206517863"/>
    <n v="13.064251586679026"/>
    <n v="4.7742993653283889"/>
    <n v="0.97340084147472006"/>
    <n v="0"/>
    <n v="18.811951793482137"/>
  </r>
  <r>
    <x v="5"/>
    <n v="0"/>
    <x v="0"/>
    <x v="13"/>
    <s v="014"/>
    <x v="13"/>
    <n v="20969"/>
    <n v="18842"/>
    <n v="15907"/>
    <n v="0.84423097335739306"/>
    <n v="22.200403354208685"/>
    <n v="14659"/>
    <n v="2783"/>
    <n v="1178"/>
    <m/>
    <m/>
    <n v="222"/>
    <m/>
    <n v="4183"/>
    <n v="427"/>
    <n v="1974"/>
    <n v="1034"/>
    <n v="77.799596645791311"/>
    <n v="14.770194246895235"/>
    <n v="6.2519902345823164"/>
    <n v="1.1782188727311327"/>
    <n v="0"/>
    <n v="22.200403354208685"/>
  </r>
  <r>
    <x v="5"/>
    <n v="0"/>
    <x v="0"/>
    <x v="14"/>
    <s v="015"/>
    <x v="14"/>
    <n v="13058"/>
    <n v="12470"/>
    <n v="12442"/>
    <n v="0.99775461106655972"/>
    <n v="25.412991178829191"/>
    <n v="9301"/>
    <n v="2043"/>
    <n v="886"/>
    <m/>
    <m/>
    <n v="240"/>
    <m/>
    <n v="3169"/>
    <n v="78"/>
    <n v="799"/>
    <n v="115"/>
    <n v="74.587008821170812"/>
    <n v="16.383319967923015"/>
    <n v="7.1050521251002401"/>
    <n v="1.9246190858059342"/>
    <n v="0"/>
    <n v="25.412991178829191"/>
  </r>
  <r>
    <x v="5"/>
    <n v="0"/>
    <x v="0"/>
    <x v="15"/>
    <s v="016"/>
    <x v="15"/>
    <n v="5774"/>
    <n v="5597"/>
    <n v="6668"/>
    <n v="1.1913525102733606"/>
    <n v="31.088082901554404"/>
    <n v="3857"/>
    <n v="1191"/>
    <n v="466"/>
    <m/>
    <m/>
    <n v="83"/>
    <m/>
    <n v="1740"/>
    <n v="92"/>
    <n v="824"/>
    <n v="297"/>
    <n v="68.911917098445599"/>
    <n v="21.279256744684652"/>
    <n v="8.3258888690369854"/>
    <n v="1.4829372878327676"/>
    <n v="0"/>
    <n v="31.088082901554404"/>
  </r>
  <r>
    <x v="5"/>
    <n v="0"/>
    <x v="0"/>
    <x v="16"/>
    <s v="017"/>
    <x v="16"/>
    <n v="6398"/>
    <n v="6124"/>
    <n v="7275"/>
    <n v="1.187949052906597"/>
    <n v="32.462442847811893"/>
    <n v="4136"/>
    <n v="1283"/>
    <n v="566"/>
    <m/>
    <m/>
    <n v="126"/>
    <n v="13"/>
    <n v="1988"/>
    <n v="32"/>
    <n v="593"/>
    <n v="77"/>
    <n v="67.537557152188114"/>
    <n v="20.950359242325277"/>
    <n v="9.2423252775963416"/>
    <n v="2.0574787720444152"/>
    <n v="0.2122795558458524"/>
    <n v="32.462442847811893"/>
  </r>
  <r>
    <x v="5"/>
    <n v="0"/>
    <x v="0"/>
    <x v="17"/>
    <s v="018"/>
    <x v="17"/>
    <n v="7360"/>
    <n v="6968"/>
    <n v="6147"/>
    <n v="0.88217566016073479"/>
    <n v="25.688863375430536"/>
    <n v="5178"/>
    <n v="1222"/>
    <n v="456"/>
    <m/>
    <m/>
    <n v="97"/>
    <n v="15"/>
    <n v="1790"/>
    <n v="50"/>
    <n v="522"/>
    <n v="282"/>
    <n v="74.311136624569457"/>
    <n v="17.537313432835823"/>
    <n v="6.5442020665901266"/>
    <n v="1.3920780711825489"/>
    <n v="0.21526980482204361"/>
    <n v="25.688863375430536"/>
  </r>
  <r>
    <x v="5"/>
    <n v="0"/>
    <x v="0"/>
    <x v="18"/>
    <s v="019"/>
    <x v="18"/>
    <n v="7762"/>
    <n v="6619"/>
    <n v="9228"/>
    <n v="1.394168303369089"/>
    <n v="33.84197008611573"/>
    <n v="4379"/>
    <n v="1344"/>
    <n v="693"/>
    <m/>
    <m/>
    <n v="149"/>
    <n v="54"/>
    <n v="2240"/>
    <n v="192"/>
    <n v="798"/>
    <n v="236"/>
    <n v="66.158029913884278"/>
    <n v="20.305182051669437"/>
    <n v="10.469859495392054"/>
    <n v="2.2510953316210909"/>
    <n v="0.81583320743314702"/>
    <n v="33.84197008611573"/>
  </r>
  <r>
    <x v="5"/>
    <n v="0"/>
    <x v="0"/>
    <x v="19"/>
    <s v="020"/>
    <x v="19"/>
    <n v="16170"/>
    <n v="14693"/>
    <n v="14651"/>
    <n v="0.99714149595045265"/>
    <n v="25.168447560062614"/>
    <n v="10995"/>
    <n v="2421"/>
    <n v="984"/>
    <m/>
    <m/>
    <n v="280"/>
    <n v="13"/>
    <n v="3698"/>
    <n v="188"/>
    <n v="1371"/>
    <n v="132"/>
    <n v="74.831552439937383"/>
    <n v="16.477234057033961"/>
    <n v="6.6970666303682025"/>
    <n v="1.9056693663649358"/>
    <n v="8.847750629551486E-2"/>
    <n v="25.168447560062614"/>
  </r>
  <r>
    <x v="5"/>
    <n v="0"/>
    <x v="0"/>
    <x v="20"/>
    <s v="021"/>
    <x v="20"/>
    <n v="15238"/>
    <n v="14292"/>
    <n v="10466"/>
    <n v="0.73229778897285192"/>
    <n v="20.249090400223903"/>
    <n v="11398"/>
    <n v="1908"/>
    <n v="787"/>
    <m/>
    <m/>
    <n v="199"/>
    <m/>
    <n v="2894"/>
    <n v="265"/>
    <n v="1553"/>
    <n v="386"/>
    <n v="79.750909599776094"/>
    <n v="13.350125944584383"/>
    <n v="5.506577106073328"/>
    <n v="1.3923873495661909"/>
    <n v="0"/>
    <n v="20.249090400223903"/>
  </r>
  <r>
    <x v="5"/>
    <n v="0"/>
    <x v="0"/>
    <x v="21"/>
    <s v="022"/>
    <x v="21"/>
    <n v="20718"/>
    <n v="19424"/>
    <n v="14069"/>
    <n v="0.72431013179571668"/>
    <n v="19.748764415156508"/>
    <n v="15588"/>
    <n v="2588"/>
    <n v="994"/>
    <m/>
    <m/>
    <n v="254"/>
    <m/>
    <n v="3836"/>
    <n v="107"/>
    <n v="3264"/>
    <m/>
    <n v="80.251235584843499"/>
    <n v="13.323723228995057"/>
    <n v="5.1173805601317959"/>
    <n v="1.3076606260296542"/>
    <n v="0"/>
    <n v="19.748764415156508"/>
  </r>
  <r>
    <x v="5"/>
    <n v="0"/>
    <x v="0"/>
    <x v="22"/>
    <s v="023"/>
    <x v="22"/>
    <n v="39867"/>
    <n v="37762"/>
    <n v="24601"/>
    <n v="0.65147502780573063"/>
    <n v="18.383560192786401"/>
    <n v="30820"/>
    <n v="4798"/>
    <n v="1742"/>
    <m/>
    <m/>
    <n v="402"/>
    <m/>
    <n v="6942"/>
    <n v="1668"/>
    <n v="6098"/>
    <n v="2249"/>
    <n v="81.616439807213609"/>
    <n v="12.705894814893279"/>
    <n v="4.6131031195381604"/>
    <n v="1.0645622583549599"/>
    <n v="0"/>
    <n v="18.383560192786401"/>
  </r>
  <r>
    <x v="5"/>
    <n v="0"/>
    <x v="0"/>
    <x v="23"/>
    <s v="024"/>
    <x v="23"/>
    <n v="14103"/>
    <n v="13219"/>
    <n v="16990"/>
    <n v="1.2852712005446705"/>
    <n v="31.053786216809137"/>
    <n v="9114"/>
    <n v="2425"/>
    <n v="1260"/>
    <m/>
    <m/>
    <n v="288"/>
    <n v="132"/>
    <n v="4105"/>
    <n v="232"/>
    <n v="1891"/>
    <n v="244"/>
    <n v="68.946213783190856"/>
    <n v="18.344806717603447"/>
    <n v="9.5317346244042671"/>
    <n v="2.1786821998638324"/>
    <n v="0.99856267493758988"/>
    <n v="31.053786216809137"/>
  </r>
  <r>
    <x v="5"/>
    <n v="0"/>
    <x v="0"/>
    <x v="24"/>
    <s v="025"/>
    <x v="24"/>
    <n v="14149"/>
    <n v="12601"/>
    <n v="13074"/>
    <n v="1.0375367034362353"/>
    <n v="26.32330767399413"/>
    <n v="9284"/>
    <n v="2122"/>
    <n v="1004"/>
    <m/>
    <m/>
    <n v="184"/>
    <n v="7"/>
    <n v="3317"/>
    <n v="29"/>
    <n v="1647"/>
    <m/>
    <n v="73.676692326005877"/>
    <n v="16.839933338623919"/>
    <n v="7.9676216173319574"/>
    <n v="1.4602015713038647"/>
    <n v="5.5551146734386159E-2"/>
    <n v="26.32330767399413"/>
  </r>
  <r>
    <x v="5"/>
    <n v="0"/>
    <x v="0"/>
    <x v="25"/>
    <s v="026"/>
    <x v="25"/>
    <n v="10655"/>
    <n v="9825"/>
    <n v="9822"/>
    <n v="0.9996946564885496"/>
    <n v="26.310432569974555"/>
    <n v="7240"/>
    <n v="1690"/>
    <n v="747"/>
    <m/>
    <m/>
    <n v="148"/>
    <m/>
    <n v="2585"/>
    <n v="263"/>
    <n v="1391"/>
    <n v="468"/>
    <n v="73.689567430025448"/>
    <n v="17.201017811704837"/>
    <n v="7.6030534351145036"/>
    <n v="1.5063613231552162"/>
    <n v="0"/>
    <n v="26.310432569974555"/>
  </r>
  <r>
    <x v="5"/>
    <n v="0"/>
    <x v="0"/>
    <x v="26"/>
    <s v="027"/>
    <x v="26"/>
    <n v="42192"/>
    <n v="34440"/>
    <n v="32698"/>
    <n v="0.94941927990708475"/>
    <n v="25.871080139372822"/>
    <n v="25530"/>
    <n v="5844"/>
    <n v="2521"/>
    <m/>
    <m/>
    <n v="518"/>
    <n v="27"/>
    <n v="8910"/>
    <n v="1095"/>
    <n v="4429"/>
    <n v="1900"/>
    <n v="74.128919860627178"/>
    <n v="16.968641114982578"/>
    <n v="7.3199767711962833"/>
    <n v="1.5040650406504066"/>
    <n v="7.8397212543554001E-2"/>
    <n v="25.871080139372822"/>
  </r>
  <r>
    <x v="5"/>
    <n v="0"/>
    <x v="0"/>
    <x v="27"/>
    <s v="028"/>
    <x v="27"/>
    <n v="23316"/>
    <n v="22027"/>
    <n v="18004"/>
    <n v="0.81736051209878791"/>
    <n v="22.585917283334091"/>
    <n v="17052"/>
    <n v="3379"/>
    <n v="1343"/>
    <m/>
    <m/>
    <n v="253"/>
    <m/>
    <n v="4975"/>
    <n v="337"/>
    <n v="2567"/>
    <n v="709"/>
    <n v="77.414082716665916"/>
    <n v="15.340264221183094"/>
    <n v="6.0970626957824487"/>
    <n v="1.1485903663685477"/>
    <n v="0"/>
    <n v="22.585917283334091"/>
  </r>
  <r>
    <x v="5"/>
    <n v="0"/>
    <x v="0"/>
    <x v="28"/>
    <s v="029"/>
    <x v="28"/>
    <n v="8965"/>
    <n v="7160"/>
    <n v="7306"/>
    <n v="1.020391061452514"/>
    <n v="26.941340782122904"/>
    <n v="5231"/>
    <n v="1227"/>
    <n v="592"/>
    <m/>
    <m/>
    <n v="110"/>
    <m/>
    <n v="1929"/>
    <n v="117"/>
    <n v="936"/>
    <n v="211"/>
    <n v="73.058659217877093"/>
    <n v="17.13687150837989"/>
    <n v="8.2681564245810044"/>
    <n v="1.5363128491620111"/>
    <n v="0"/>
    <n v="26.941340782122904"/>
  </r>
  <r>
    <x v="5"/>
    <n v="0"/>
    <x v="0"/>
    <x v="29"/>
    <s v="030"/>
    <x v="29"/>
    <n v="5203"/>
    <n v="4740"/>
    <n v="5933"/>
    <n v="1.2516877637130801"/>
    <n v="27.383966244725737"/>
    <n v="3442"/>
    <n v="775"/>
    <n v="407"/>
    <m/>
    <m/>
    <n v="116"/>
    <m/>
    <n v="1298"/>
    <n v="47"/>
    <n v="520"/>
    <n v="22"/>
    <n v="72.616033755274259"/>
    <n v="16.350210970464136"/>
    <n v="8.5864978902953588"/>
    <n v="2.447257383966245"/>
    <n v="0"/>
    <n v="27.383966244725737"/>
  </r>
  <r>
    <x v="5"/>
    <n v="0"/>
    <x v="0"/>
    <x v="30"/>
    <s v="031"/>
    <x v="30"/>
    <n v="5331"/>
    <n v="5096"/>
    <n v="4996"/>
    <n v="0.98037676609105184"/>
    <n v="24.803767660910516"/>
    <n v="3832"/>
    <n v="830"/>
    <n v="360"/>
    <m/>
    <m/>
    <n v="74"/>
    <m/>
    <n v="1264"/>
    <n v="189"/>
    <n v="661"/>
    <n v="1295"/>
    <n v="75.196232339089491"/>
    <n v="16.287284144427002"/>
    <n v="7.0643642072213506"/>
    <n v="1.4521193092621665"/>
    <n v="0"/>
    <n v="24.803767660910516"/>
  </r>
  <r>
    <x v="5"/>
    <n v="0"/>
    <x v="0"/>
    <x v="31"/>
    <s v="032"/>
    <x v="31"/>
    <n v="6145"/>
    <n v="5681"/>
    <n v="5357"/>
    <n v="0.94296778736137998"/>
    <n v="25.981341313149091"/>
    <n v="4205"/>
    <n v="966"/>
    <n v="394"/>
    <m/>
    <m/>
    <n v="101"/>
    <n v="15"/>
    <n v="1476"/>
    <n v="65"/>
    <n v="791"/>
    <n v="304"/>
    <n v="74.018658686850898"/>
    <n v="17.004048582995949"/>
    <n v="6.9353986974124275"/>
    <n v="1.7778560112656223"/>
    <n v="0.26403802147509242"/>
    <n v="25.981341313149091"/>
  </r>
  <r>
    <x v="5"/>
    <n v="0"/>
    <x v="0"/>
    <x v="32"/>
    <s v="033"/>
    <x v="32"/>
    <n v="6077"/>
    <n v="5313"/>
    <n v="5339"/>
    <n v="1.0048936570675702"/>
    <n v="28.326745718050066"/>
    <n v="3808"/>
    <n v="956"/>
    <n v="393"/>
    <m/>
    <m/>
    <n v="151"/>
    <n v="5"/>
    <n v="1505"/>
    <n v="62"/>
    <n v="626"/>
    <n v="42"/>
    <n v="71.673254281949937"/>
    <n v="17.993600602296254"/>
    <n v="7.3969508752117443"/>
    <n v="2.8420854507811026"/>
    <n v="9.4108789760963679E-2"/>
    <n v="28.326745718050066"/>
  </r>
  <r>
    <x v="5"/>
    <n v="0"/>
    <x v="0"/>
    <x v="33"/>
    <s v="034"/>
    <x v="33"/>
    <n v="8438"/>
    <n v="7172"/>
    <n v="5818"/>
    <n v="0.81121026213050751"/>
    <n v="22.741215839375347"/>
    <n v="5541"/>
    <n v="1040"/>
    <n v="405"/>
    <m/>
    <m/>
    <n v="170"/>
    <n v="16"/>
    <n v="1631"/>
    <n v="78"/>
    <n v="582"/>
    <n v="87"/>
    <n v="77.258784160624643"/>
    <n v="14.500836586726157"/>
    <n v="5.6469604015616284"/>
    <n v="2.3703290574456215"/>
    <n v="0.2230897936419409"/>
    <n v="22.741215839375347"/>
  </r>
  <r>
    <x v="5"/>
    <n v="0"/>
    <x v="0"/>
    <x v="34"/>
    <s v="035"/>
    <x v="34"/>
    <n v="9784"/>
    <n v="9147"/>
    <n v="8413"/>
    <n v="0.91975511096534379"/>
    <n v="25.713348638897997"/>
    <n v="6795"/>
    <n v="1617"/>
    <n v="589"/>
    <m/>
    <m/>
    <n v="146"/>
    <m/>
    <n v="2352"/>
    <n v="69"/>
    <n v="801"/>
    <n v="128"/>
    <n v="74.286651361102003"/>
    <n v="17.677927189242375"/>
    <n v="6.4392697059145076"/>
    <n v="1.5961517437411175"/>
    <n v="0"/>
    <n v="25.713348638897997"/>
  </r>
  <r>
    <x v="5"/>
    <n v="0"/>
    <x v="0"/>
    <x v="35"/>
    <s v="036"/>
    <x v="35"/>
    <n v="6411"/>
    <n v="5802"/>
    <n v="7880"/>
    <n v="1.3581523612547397"/>
    <n v="34.419165804894867"/>
    <n v="3805"/>
    <n v="1196"/>
    <n v="609"/>
    <m/>
    <m/>
    <n v="182"/>
    <n v="10"/>
    <n v="1997"/>
    <n v="216"/>
    <n v="1281"/>
    <n v="521"/>
    <n v="65.580834195105126"/>
    <n v="20.613581523612549"/>
    <n v="10.496380558428129"/>
    <n v="3.1368493622888662"/>
    <n v="0.1723543605653223"/>
    <n v="34.419165804894867"/>
  </r>
  <r>
    <x v="5"/>
    <n v="0"/>
    <x v="0"/>
    <x v="36"/>
    <s v="037"/>
    <x v="36"/>
    <n v="5071"/>
    <n v="4661"/>
    <n v="6492"/>
    <n v="1.3928341557605664"/>
    <n v="34.73503540012873"/>
    <n v="3042"/>
    <n v="986"/>
    <n v="491"/>
    <m/>
    <m/>
    <n v="141"/>
    <n v="1"/>
    <n v="1619"/>
    <n v="21"/>
    <n v="481"/>
    <n v="25"/>
    <n v="65.264964599871263"/>
    <n v="21.154258742759062"/>
    <n v="10.534220124436816"/>
    <n v="3.025101909461489"/>
    <n v="2.1454623471358077E-2"/>
    <n v="34.73503540012873"/>
  </r>
  <r>
    <x v="5"/>
    <n v="0"/>
    <x v="0"/>
    <x v="37"/>
    <s v="038"/>
    <x v="37"/>
    <n v="7510"/>
    <n v="6391"/>
    <n v="7384"/>
    <n v="1.1553747457361916"/>
    <n v="28.884368643404791"/>
    <n v="4545"/>
    <n v="1175"/>
    <n v="519"/>
    <m/>
    <m/>
    <n v="152"/>
    <m/>
    <n v="1846"/>
    <n v="106"/>
    <n v="850"/>
    <n v="84"/>
    <n v="71.115631356595216"/>
    <n v="18.385229228602721"/>
    <n v="8.1207948677828199"/>
    <n v="2.3783445470192457"/>
    <n v="0"/>
    <n v="28.884368643404791"/>
  </r>
  <r>
    <x v="5"/>
    <n v="0"/>
    <x v="0"/>
    <x v="38"/>
    <s v="039"/>
    <x v="38"/>
    <n v="6206"/>
    <n v="4732"/>
    <n v="5610"/>
    <n v="1.1855452240067625"/>
    <n v="31.234150464919697"/>
    <n v="3254"/>
    <n v="904"/>
    <n v="402"/>
    <m/>
    <m/>
    <n v="149"/>
    <n v="23"/>
    <n v="1478"/>
    <n v="138"/>
    <n v="645"/>
    <n v="272"/>
    <n v="68.765849535080307"/>
    <n v="19.103972950126796"/>
    <n v="8.4953508030431113"/>
    <n v="3.1487743026204567"/>
    <n v="0.48605240912933223"/>
    <n v="31.234150464919697"/>
  </r>
  <r>
    <x v="5"/>
    <n v="0"/>
    <x v="0"/>
    <x v="39"/>
    <s v="040"/>
    <x v="39"/>
    <n v="20379"/>
    <n v="18127"/>
    <n v="15712"/>
    <n v="0.86677332156451703"/>
    <n v="24.554531913719867"/>
    <n v="13676"/>
    <n v="2925"/>
    <n v="1074"/>
    <m/>
    <m/>
    <n v="418"/>
    <n v="34"/>
    <n v="4451"/>
    <n v="236"/>
    <n v="1482"/>
    <n v="394"/>
    <n v="75.44546808628013"/>
    <n v="16.136150493738622"/>
    <n v="5.9248634633419766"/>
    <n v="2.3059524466265793"/>
    <n v="0.18756551001268826"/>
    <n v="24.554531913719867"/>
  </r>
  <r>
    <x v="5"/>
    <n v="0"/>
    <x v="0"/>
    <x v="40"/>
    <s v="041"/>
    <x v="40"/>
    <n v="7944"/>
    <n v="7422"/>
    <n v="12062"/>
    <n v="1.6251684182161144"/>
    <n v="38.668822419832928"/>
    <n v="4552"/>
    <n v="1728"/>
    <n v="914"/>
    <m/>
    <m/>
    <n v="228"/>
    <m/>
    <n v="2870"/>
    <n v="54"/>
    <n v="974"/>
    <n v="185"/>
    <n v="61.331177580167072"/>
    <n v="23.282134195634598"/>
    <n v="12.31473996227432"/>
    <n v="3.0719482619240095"/>
    <n v="0"/>
    <n v="38.668822419832928"/>
  </r>
  <r>
    <x v="5"/>
    <n v="0"/>
    <x v="0"/>
    <x v="41"/>
    <s v="042"/>
    <x v="41"/>
    <n v="6783"/>
    <n v="6280"/>
    <n v="11153"/>
    <n v="1.7759554140127389"/>
    <n v="40.525477707006367"/>
    <n v="3735"/>
    <n v="1421"/>
    <n v="905"/>
    <m/>
    <m/>
    <n v="219"/>
    <m/>
    <n v="2545"/>
    <n v="87"/>
    <n v="587"/>
    <n v="69"/>
    <n v="59.474522292993626"/>
    <n v="22.627388535031848"/>
    <n v="14.410828025477706"/>
    <n v="3.4872611464968153"/>
    <n v="0"/>
    <n v="40.525477707006367"/>
  </r>
  <r>
    <x v="5"/>
    <n v="0"/>
    <x v="0"/>
    <x v="42"/>
    <s v="043"/>
    <x v="42"/>
    <n v="9974"/>
    <n v="9345"/>
    <n v="14239"/>
    <n v="1.5237025147137506"/>
    <n v="35.5912252541466"/>
    <n v="6019"/>
    <n v="2029"/>
    <n v="1055"/>
    <m/>
    <m/>
    <n v="235"/>
    <n v="7"/>
    <n v="3326"/>
    <n v="124"/>
    <n v="928"/>
    <n v="159"/>
    <n v="64.408774745853393"/>
    <n v="21.712145532370254"/>
    <n v="11.289459604066346"/>
    <n v="2.5147137506688071"/>
    <n v="7.4906367041198504E-2"/>
    <n v="35.5912252541466"/>
  </r>
  <r>
    <x v="5"/>
    <n v="0"/>
    <x v="0"/>
    <x v="43"/>
    <s v="044"/>
    <x v="43"/>
    <n v="5606"/>
    <n v="4831"/>
    <n v="10415"/>
    <n v="2.155868350238046"/>
    <n v="42.351480024839574"/>
    <n v="2785"/>
    <n v="1230"/>
    <n v="649"/>
    <m/>
    <m/>
    <n v="167"/>
    <m/>
    <n v="2046"/>
    <n v="42"/>
    <n v="361"/>
    <n v="36"/>
    <n v="57.648519975160418"/>
    <n v="25.460567170358107"/>
    <n v="13.434071620782447"/>
    <n v="3.4568412336990271"/>
    <n v="0"/>
    <n v="42.351480024839574"/>
  </r>
  <r>
    <x v="5"/>
    <n v="0"/>
    <x v="0"/>
    <x v="44"/>
    <s v="045"/>
    <x v="44"/>
    <n v="6842"/>
    <n v="5706"/>
    <n v="10562"/>
    <n v="1.8510339992989835"/>
    <n v="38.643533123028391"/>
    <n v="3501"/>
    <n v="1248"/>
    <n v="747"/>
    <m/>
    <m/>
    <n v="193"/>
    <n v="17"/>
    <n v="2205"/>
    <n v="34"/>
    <n v="381"/>
    <n v="54"/>
    <n v="61.356466876971602"/>
    <n v="21.871713985278653"/>
    <n v="13.09148264984227"/>
    <n v="3.382404486505433"/>
    <n v="0.29793200140203291"/>
    <n v="38.643533123028391"/>
  </r>
  <r>
    <x v="5"/>
    <n v="0"/>
    <x v="0"/>
    <x v="45"/>
    <s v="046"/>
    <x v="45"/>
    <n v="9500"/>
    <n v="8456"/>
    <n v="13261"/>
    <n v="1.5682355723746453"/>
    <n v="36.471144749290445"/>
    <n v="5372"/>
    <n v="1841"/>
    <n v="1033"/>
    <m/>
    <m/>
    <n v="207"/>
    <n v="3"/>
    <n v="3084"/>
    <n v="31"/>
    <n v="554"/>
    <n v="46"/>
    <n v="63.528855250709562"/>
    <n v="21.771523178807946"/>
    <n v="12.216177861873225"/>
    <n v="2.4479659413434249"/>
    <n v="3.5477767265846734E-2"/>
    <n v="36.471144749290445"/>
  </r>
  <r>
    <x v="5"/>
    <n v="0"/>
    <x v="0"/>
    <x v="46"/>
    <s v="047"/>
    <x v="46"/>
    <n v="15892"/>
    <n v="12480"/>
    <n v="22479"/>
    <n v="1.8012019230769232"/>
    <n v="42.852564102564102"/>
    <n v="7132"/>
    <n v="3109"/>
    <n v="1874"/>
    <m/>
    <m/>
    <n v="362"/>
    <n v="3"/>
    <n v="5348"/>
    <n v="240"/>
    <n v="984"/>
    <n v="225"/>
    <n v="57.147435897435898"/>
    <n v="24.911858974358974"/>
    <n v="15.016025641025641"/>
    <n v="2.9006410256410255"/>
    <n v="2.403846153846154E-2"/>
    <n v="42.852564102564102"/>
  </r>
  <r>
    <x v="5"/>
    <n v="0"/>
    <x v="0"/>
    <x v="47"/>
    <m/>
    <x v="47"/>
    <n v="673662"/>
    <n v="607174"/>
    <n v="678541"/>
    <n v="1.1175396179678312"/>
    <n v="27.891839900918026"/>
    <n v="437822"/>
    <n v="106185"/>
    <n v="50633"/>
    <m/>
    <m/>
    <n v="11712"/>
    <n v="822"/>
    <n v="169352"/>
    <n v="10695"/>
    <n v="70521"/>
    <n v="21854"/>
    <n v="72.108160099081971"/>
    <n v="17.488397065750512"/>
    <n v="8.3391251931077424"/>
    <n v="1.9289363510295237"/>
    <n v="0.13538129103024835"/>
    <n v="27.891839900918026"/>
  </r>
  <r>
    <x v="5"/>
    <n v="1"/>
    <x v="1"/>
    <x v="47"/>
    <m/>
    <x v="48"/>
    <n v="1129612"/>
    <n v="1007174"/>
    <n v="1018355"/>
    <n v="1.0111013588515987"/>
    <n v="25.864746309972258"/>
    <n v="746671"/>
    <n v="166363"/>
    <n v="75946"/>
    <m/>
    <m/>
    <n v="17331"/>
    <n v="863"/>
    <n v="260503"/>
    <n v="22501"/>
    <n v="127109"/>
    <n v="47337"/>
    <n v="74.135253690027739"/>
    <n v="16.517801293520286"/>
    <n v="7.5405044212817254"/>
    <n v="1.7207553014672738"/>
    <n v="8.5685293702974855E-2"/>
    <n v="25.864746309972258"/>
  </r>
  <r>
    <x v="5"/>
    <n v="2"/>
    <x v="2"/>
    <x v="0"/>
    <s v="048"/>
    <x v="49"/>
    <n v="14397"/>
    <n v="12735"/>
    <n v="11843"/>
    <n v="0.92995681193561053"/>
    <n v="22.716921868865331"/>
    <n v="9842"/>
    <n v="1878"/>
    <n v="838"/>
    <m/>
    <m/>
    <n v="177"/>
    <m/>
    <n v="2893"/>
    <n v="181"/>
    <n v="1629"/>
    <n v="424"/>
    <n v="77.283078131134658"/>
    <n v="14.746760895170787"/>
    <n v="6.5802905378877101"/>
    <n v="1.3898704358068317"/>
    <n v="0"/>
    <n v="22.716921868865331"/>
  </r>
  <r>
    <x v="5"/>
    <n v="2"/>
    <x v="2"/>
    <x v="3"/>
    <s v="049"/>
    <x v="50"/>
    <n v="9405"/>
    <n v="8117"/>
    <n v="10170"/>
    <n v="1.2529259578662066"/>
    <n v="31.341628680547"/>
    <n v="5573"/>
    <n v="1606"/>
    <n v="760"/>
    <m/>
    <m/>
    <n v="178"/>
    <m/>
    <n v="2544"/>
    <n v="290"/>
    <n v="1067"/>
    <n v="775"/>
    <n v="68.658371319453011"/>
    <n v="19.78563508685475"/>
    <n v="9.3630651718615248"/>
    <n v="2.1929284218307257"/>
    <n v="0"/>
    <n v="31.341628680547"/>
  </r>
  <r>
    <x v="5"/>
    <n v="2"/>
    <x v="2"/>
    <x v="10"/>
    <s v="050"/>
    <x v="93"/>
    <n v="11053"/>
    <n v="8028"/>
    <n v="7259"/>
    <n v="0.9042102640757349"/>
    <n v="23.35575485799701"/>
    <n v="6153"/>
    <n v="1238"/>
    <n v="511"/>
    <m/>
    <m/>
    <n v="126"/>
    <m/>
    <n v="1875"/>
    <n v="300"/>
    <n v="1186"/>
    <n v="380"/>
    <n v="76.644245142002987"/>
    <n v="15.421026407573493"/>
    <n v="6.3652217239661191"/>
    <n v="1.5695067264573992"/>
    <n v="0"/>
    <n v="23.35575485799701"/>
  </r>
  <r>
    <x v="5"/>
    <n v="2"/>
    <x v="2"/>
    <x v="11"/>
    <s v="051"/>
    <x v="51"/>
    <n v="8734"/>
    <n v="7874"/>
    <n v="8040"/>
    <n v="1.0210820421640843"/>
    <n v="27.127254254508511"/>
    <n v="5738"/>
    <n v="1410"/>
    <n v="586"/>
    <m/>
    <m/>
    <n v="140"/>
    <m/>
    <n v="2136"/>
    <n v="42"/>
    <n v="1093"/>
    <n v="729"/>
    <n v="72.8727457454915"/>
    <n v="17.90703581407163"/>
    <n v="7.4422148844297693"/>
    <n v="1.7780035560071121"/>
    <n v="0"/>
    <n v="27.127254254508511"/>
  </r>
  <r>
    <x v="5"/>
    <n v="2"/>
    <x v="2"/>
    <x v="13"/>
    <s v="052"/>
    <x v="52"/>
    <n v="32661"/>
    <n v="30429"/>
    <n v="19485"/>
    <n v="0.64034309375924281"/>
    <n v="18.732130533372771"/>
    <n v="24729"/>
    <n v="4025"/>
    <n v="1409"/>
    <m/>
    <m/>
    <n v="266"/>
    <m/>
    <n v="5700"/>
    <n v="1128"/>
    <n v="4643"/>
    <n v="2370"/>
    <n v="81.267869466627232"/>
    <n v="13.227513227513226"/>
    <n v="4.6304512143021466"/>
    <n v="0.87416609155739589"/>
    <n v="0"/>
    <n v="18.732130533372771"/>
  </r>
  <r>
    <x v="5"/>
    <n v="2"/>
    <x v="2"/>
    <x v="13"/>
    <s v="053"/>
    <x v="53"/>
    <n v="12688"/>
    <n v="11812"/>
    <n v="5668"/>
    <n v="0.47985099898408401"/>
    <n v="14.891635624788352"/>
    <n v="10053"/>
    <n v="1234"/>
    <n v="418"/>
    <m/>
    <m/>
    <n v="107"/>
    <m/>
    <n v="1759"/>
    <n v="112"/>
    <n v="1681"/>
    <n v="695"/>
    <n v="85.10836437521165"/>
    <n v="10.447003047748053"/>
    <n v="3.5387741280054184"/>
    <n v="0.90585844903487978"/>
    <n v="0"/>
    <n v="14.891635624788352"/>
  </r>
  <r>
    <x v="5"/>
    <n v="2"/>
    <x v="2"/>
    <x v="14"/>
    <s v="054"/>
    <x v="67"/>
    <n v="6694"/>
    <n v="6310"/>
    <n v="5466"/>
    <n v="0.8662440570522979"/>
    <n v="22.107765451664026"/>
    <n v="4915"/>
    <n v="901"/>
    <n v="386"/>
    <m/>
    <m/>
    <n v="108"/>
    <m/>
    <n v="1395"/>
    <n v="60"/>
    <n v="446"/>
    <n v="238"/>
    <n v="77.892234548335963"/>
    <n v="14.278922345483361"/>
    <n v="6.1172741679873219"/>
    <n v="1.7115689381933439"/>
    <n v="0"/>
    <n v="22.107765451664026"/>
  </r>
  <r>
    <x v="5"/>
    <n v="2"/>
    <x v="2"/>
    <x v="21"/>
    <s v="055"/>
    <x v="72"/>
    <n v="6140"/>
    <n v="5679"/>
    <n v="4675"/>
    <n v="0.8232083113224159"/>
    <n v="20.655044902271527"/>
    <n v="4506"/>
    <n v="758"/>
    <n v="327"/>
    <m/>
    <m/>
    <n v="87"/>
    <n v="1"/>
    <n v="1173"/>
    <n v="150"/>
    <n v="1025"/>
    <n v="439"/>
    <n v="79.344955097728473"/>
    <n v="13.347420320478959"/>
    <n v="5.7580559957739039"/>
    <n v="1.5319598520866351"/>
    <n v="1.7608733932030288E-2"/>
    <n v="20.655044902271527"/>
  </r>
  <r>
    <x v="5"/>
    <n v="2"/>
    <x v="2"/>
    <x v="21"/>
    <s v="056"/>
    <x v="73"/>
    <n v="7840"/>
    <n v="5029"/>
    <n v="3125"/>
    <n v="0.62139590375820242"/>
    <n v="19.049512825611455"/>
    <n v="4071"/>
    <n v="692"/>
    <n v="216"/>
    <m/>
    <m/>
    <n v="50"/>
    <m/>
    <n v="958"/>
    <n v="100"/>
    <n v="752"/>
    <n v="63"/>
    <n v="80.950487174388542"/>
    <n v="13.760190892821633"/>
    <n v="4.2950884867766952"/>
    <n v="0.99423344601312391"/>
    <n v="0"/>
    <n v="19.049512825611455"/>
  </r>
  <r>
    <x v="5"/>
    <n v="2"/>
    <x v="2"/>
    <x v="22"/>
    <s v="057"/>
    <x v="54"/>
    <n v="19510"/>
    <n v="18359"/>
    <n v="9797"/>
    <n v="0.53363472956043356"/>
    <n v="15.338526063511084"/>
    <n v="15543"/>
    <n v="1958"/>
    <n v="705"/>
    <m/>
    <m/>
    <n v="153"/>
    <m/>
    <n v="2816"/>
    <n v="134"/>
    <n v="3441"/>
    <n v="2198"/>
    <n v="84.661473936488918"/>
    <n v="10.665068903535051"/>
    <n v="3.8400784356446427"/>
    <n v="0.8333787243313906"/>
    <n v="0"/>
    <n v="15.338526063511084"/>
  </r>
  <r>
    <x v="5"/>
    <n v="2"/>
    <x v="2"/>
    <x v="25"/>
    <s v="058"/>
    <x v="55"/>
    <n v="11160"/>
    <n v="10540"/>
    <n v="8347"/>
    <n v="0.79193548387096779"/>
    <n v="22.903225806451612"/>
    <n v="8126"/>
    <n v="1659"/>
    <n v="632"/>
    <m/>
    <m/>
    <n v="123"/>
    <m/>
    <n v="2414"/>
    <n v="595"/>
    <n v="1549"/>
    <n v="665"/>
    <n v="77.096774193548384"/>
    <n v="15.740037950664137"/>
    <n v="5.9962049335863377"/>
    <n v="1.1669829222011385"/>
    <n v="0"/>
    <n v="22.903225806451612"/>
  </r>
  <r>
    <x v="5"/>
    <n v="2"/>
    <x v="2"/>
    <x v="26"/>
    <s v="059"/>
    <x v="56"/>
    <n v="21173"/>
    <n v="17782"/>
    <n v="13857"/>
    <n v="0.7792711730963896"/>
    <n v="25.525812619502869"/>
    <n v="13243"/>
    <n v="2955"/>
    <n v="1346"/>
    <m/>
    <m/>
    <n v="238"/>
    <m/>
    <n v="4539"/>
    <n v="519"/>
    <n v="2305"/>
    <n v="1016"/>
    <n v="74.474187380497142"/>
    <n v="16.617928242042517"/>
    <n v="7.5694522550894163"/>
    <n v="1.338432122370937"/>
    <n v="0"/>
    <n v="25.525812619502869"/>
  </r>
  <r>
    <x v="5"/>
    <n v="2"/>
    <x v="2"/>
    <x v="26"/>
    <s v="060"/>
    <x v="76"/>
    <n v="8008"/>
    <n v="7259"/>
    <n v="8386"/>
    <n v="1.1552555448408872"/>
    <n v="29.218900675024106"/>
    <n v="5138"/>
    <n v="1330"/>
    <n v="634"/>
    <m/>
    <m/>
    <n v="157"/>
    <m/>
    <n v="2121"/>
    <n v="51"/>
    <n v="807"/>
    <n v="33"/>
    <n v="70.781099324975898"/>
    <n v="18.322082931533267"/>
    <n v="8.7339853974376638"/>
    <n v="2.1628323460531753"/>
    <n v="0"/>
    <n v="29.218900675024106"/>
  </r>
  <r>
    <x v="5"/>
    <n v="2"/>
    <x v="2"/>
    <x v="27"/>
    <s v="061"/>
    <x v="57"/>
    <n v="13112"/>
    <n v="12446"/>
    <n v="8740"/>
    <n v="0.70223364936525789"/>
    <n v="19.002089024586212"/>
    <n v="10081"/>
    <n v="1588"/>
    <n v="643"/>
    <m/>
    <m/>
    <n v="134"/>
    <m/>
    <n v="2365"/>
    <n v="448"/>
    <n v="2573"/>
    <n v="1227"/>
    <n v="80.997910975413788"/>
    <n v="12.759119395789812"/>
    <n v="5.1663184959022983"/>
    <n v="1.0766511328941024"/>
    <n v="0"/>
    <n v="19.002089024586212"/>
  </r>
  <r>
    <x v="5"/>
    <n v="2"/>
    <x v="2"/>
    <x v="33"/>
    <s v="062"/>
    <x v="58"/>
    <n v="11143"/>
    <n v="8791"/>
    <n v="5626"/>
    <n v="0.63997269935160961"/>
    <n v="18.962575361164827"/>
    <n v="7124"/>
    <n v="1204"/>
    <n v="363"/>
    <m/>
    <m/>
    <n v="100"/>
    <m/>
    <n v="1667"/>
    <n v="113"/>
    <n v="870"/>
    <n v="40"/>
    <n v="81.037424638835176"/>
    <n v="13.695825275850302"/>
    <n v="4.1292230690478897"/>
    <n v="1.1375270162666362"/>
    <n v="0"/>
    <n v="18.962575361164827"/>
  </r>
  <r>
    <x v="5"/>
    <n v="2"/>
    <x v="2"/>
    <x v="39"/>
    <s v="063"/>
    <x v="59"/>
    <n v="8477"/>
    <n v="4721"/>
    <n v="6693"/>
    <n v="1.4177081126879898"/>
    <n v="34.124126244439736"/>
    <n v="3110"/>
    <n v="1015"/>
    <n v="479"/>
    <m/>
    <m/>
    <n v="117"/>
    <m/>
    <n v="1611"/>
    <n v="215"/>
    <n v="783"/>
    <n v="185"/>
    <n v="65.875873755560264"/>
    <n v="21.49968227070536"/>
    <n v="10.146155475534844"/>
    <n v="2.4782884981995341"/>
    <n v="0"/>
    <n v="34.124126244439736"/>
  </r>
  <r>
    <x v="5"/>
    <n v="2"/>
    <x v="2"/>
    <x v="39"/>
    <s v="064"/>
    <x v="60"/>
    <n v="12775"/>
    <n v="11943"/>
    <n v="10343"/>
    <n v="0.86603031064221725"/>
    <n v="25.211420916017751"/>
    <n v="8932"/>
    <n v="2146"/>
    <n v="724"/>
    <m/>
    <m/>
    <n v="141"/>
    <m/>
    <n v="3011"/>
    <n v="271"/>
    <n v="1395"/>
    <n v="407"/>
    <n v="74.788579083982256"/>
    <n v="17.968684585112619"/>
    <n v="6.0621284434396721"/>
    <n v="1.1806078874654611"/>
    <n v="0"/>
    <n v="25.211420916017751"/>
  </r>
  <r>
    <x v="5"/>
    <n v="2"/>
    <x v="2"/>
    <x v="0"/>
    <s v="065"/>
    <x v="61"/>
    <n v="2603"/>
    <n v="2368"/>
    <n v="2358"/>
    <n v="0.99577702702702697"/>
    <n v="24.535472972972975"/>
    <n v="1787"/>
    <n v="359"/>
    <n v="192"/>
    <m/>
    <m/>
    <n v="30"/>
    <m/>
    <n v="581"/>
    <n v="70"/>
    <n v="468"/>
    <n v="9"/>
    <n v="75.464527027027032"/>
    <n v="15.160472972972974"/>
    <n v="8.1081081081081088"/>
    <n v="1.2668918918918919"/>
    <n v="0"/>
    <n v="24.535472972972975"/>
  </r>
  <r>
    <x v="5"/>
    <n v="2"/>
    <x v="2"/>
    <x v="0"/>
    <s v="066"/>
    <x v="92"/>
    <n v="2013"/>
    <n v="1749"/>
    <n v="2491"/>
    <n v="1.4242424242424243"/>
    <n v="31.961120640365927"/>
    <n v="1190"/>
    <n v="318"/>
    <n v="197"/>
    <m/>
    <m/>
    <n v="44"/>
    <m/>
    <n v="559"/>
    <n v="255"/>
    <n v="209"/>
    <n v="111"/>
    <n v="68.03887935963408"/>
    <n v="18.181818181818183"/>
    <n v="11.26357918810749"/>
    <n v="2.5157232704402519"/>
    <n v="0"/>
    <n v="31.961120640365927"/>
  </r>
  <r>
    <x v="5"/>
    <n v="2"/>
    <x v="2"/>
    <x v="1"/>
    <s v="067"/>
    <x v="177"/>
    <n v="2567"/>
    <n v="2400"/>
    <n v="3415"/>
    <n v="1.4229166666666666"/>
    <n v="33.208333333333336"/>
    <n v="1603"/>
    <n v="458"/>
    <n v="265"/>
    <m/>
    <m/>
    <n v="74"/>
    <m/>
    <n v="797"/>
    <n v="18"/>
    <n v="261"/>
    <n v="275"/>
    <n v="66.791666666666671"/>
    <n v="19.083333333333332"/>
    <n v="11.041666666666666"/>
    <n v="3.0833333333333335"/>
    <n v="0"/>
    <n v="33.208333333333336"/>
  </r>
  <r>
    <x v="5"/>
    <n v="2"/>
    <x v="2"/>
    <x v="2"/>
    <s v="068"/>
    <x v="178"/>
    <n v="2648"/>
    <n v="2537"/>
    <n v="2703"/>
    <n v="1.0654316121403231"/>
    <n v="27.591643673630273"/>
    <n v="1837"/>
    <n v="439"/>
    <n v="213"/>
    <m/>
    <m/>
    <n v="48"/>
    <m/>
    <n v="700"/>
    <n v="21"/>
    <n v="253"/>
    <n v="14"/>
    <n v="72.408356326369727"/>
    <n v="17.30390224674813"/>
    <n v="8.3957430035474978"/>
    <n v="1.8919984233346472"/>
    <n v="0"/>
    <n v="27.591643673630273"/>
  </r>
  <r>
    <x v="5"/>
    <n v="2"/>
    <x v="2"/>
    <x v="4"/>
    <s v="069"/>
    <x v="62"/>
    <n v="2661"/>
    <n v="2531"/>
    <n v="3888"/>
    <n v="1.5361517186882656"/>
    <n v="35.59857763729751"/>
    <n v="1630"/>
    <n v="551"/>
    <n v="289"/>
    <m/>
    <m/>
    <n v="61"/>
    <m/>
    <n v="901"/>
    <n v="32"/>
    <n v="216"/>
    <n v="50"/>
    <n v="64.40142236270249"/>
    <n v="21.77005136309759"/>
    <n v="11.41841169498222"/>
    <n v="2.4101145792177006"/>
    <n v="0"/>
    <n v="35.59857763729751"/>
  </r>
  <r>
    <x v="5"/>
    <n v="2"/>
    <x v="2"/>
    <x v="6"/>
    <s v="070"/>
    <x v="63"/>
    <n v="3255"/>
    <n v="3042"/>
    <n v="4408"/>
    <n v="1.4490466798159105"/>
    <n v="31.262327416173569"/>
    <n v="2091"/>
    <n v="543"/>
    <n v="327"/>
    <m/>
    <m/>
    <n v="81"/>
    <m/>
    <n v="951"/>
    <n v="225"/>
    <n v="594"/>
    <n v="161"/>
    <n v="68.737672583826424"/>
    <n v="17.850098619329387"/>
    <n v="10.749506903353057"/>
    <n v="2.6627218934911245"/>
    <n v="0"/>
    <n v="31.262327416173569"/>
  </r>
  <r>
    <x v="5"/>
    <n v="2"/>
    <x v="2"/>
    <x v="6"/>
    <s v="071"/>
    <x v="64"/>
    <n v="3231"/>
    <n v="2857"/>
    <n v="4282"/>
    <n v="1.4987749387469373"/>
    <n v="33.741687084354218"/>
    <n v="1893"/>
    <n v="617"/>
    <n v="258"/>
    <m/>
    <m/>
    <n v="81"/>
    <n v="8"/>
    <n v="964"/>
    <n v="27"/>
    <n v="274"/>
    <m/>
    <n v="66.258312915645774"/>
    <n v="21.5960798039902"/>
    <n v="9.0304515225761293"/>
    <n v="2.8351417570878543"/>
    <n v="0.28001400070003502"/>
    <n v="33.741687084354218"/>
  </r>
  <r>
    <x v="5"/>
    <n v="2"/>
    <x v="2"/>
    <x v="8"/>
    <s v="072"/>
    <x v="65"/>
    <n v="5133"/>
    <n v="4634"/>
    <n v="4547"/>
    <n v="0.98122572291756582"/>
    <n v="25.183426845058264"/>
    <n v="3467"/>
    <n v="787"/>
    <n v="306"/>
    <m/>
    <m/>
    <n v="65"/>
    <n v="9"/>
    <n v="1167"/>
    <n v="204"/>
    <n v="657"/>
    <n v="423"/>
    <n v="74.816573154941736"/>
    <n v="16.983167889512302"/>
    <n v="6.6033664220975394"/>
    <n v="1.4026758739749676"/>
    <n v="0.19421665947345707"/>
    <n v="25.183426845058264"/>
  </r>
  <r>
    <x v="5"/>
    <n v="2"/>
    <x v="2"/>
    <x v="10"/>
    <s v="073"/>
    <x v="172"/>
    <n v="2826"/>
    <n v="2517"/>
    <n v="1857"/>
    <n v="0.73778307508939212"/>
    <n v="19.507350019864919"/>
    <n v="2026"/>
    <n v="332"/>
    <n v="128"/>
    <m/>
    <m/>
    <n v="31"/>
    <m/>
    <n v="491"/>
    <n v="41"/>
    <n v="175"/>
    <n v="57"/>
    <n v="80.492649980135084"/>
    <n v="13.190305919745729"/>
    <n v="5.0854191497814858"/>
    <n v="1.2316249503377037"/>
    <n v="0"/>
    <n v="19.507350019864919"/>
  </r>
  <r>
    <x v="5"/>
    <n v="2"/>
    <x v="2"/>
    <x v="11"/>
    <s v="074"/>
    <x v="173"/>
    <n v="5686"/>
    <n v="4670"/>
    <n v="3324"/>
    <n v="0.71177730192719491"/>
    <n v="19.593147751605997"/>
    <n v="3755"/>
    <n v="614"/>
    <n v="251"/>
    <m/>
    <m/>
    <n v="50"/>
    <m/>
    <n v="915"/>
    <n v="127"/>
    <n v="493"/>
    <n v="181"/>
    <n v="80.406852248394003"/>
    <n v="13.147751605995717"/>
    <n v="5.3747323340471098"/>
    <n v="1.070663811563169"/>
    <n v="0"/>
    <n v="19.593147751605997"/>
  </r>
  <r>
    <x v="5"/>
    <n v="2"/>
    <x v="2"/>
    <x v="11"/>
    <s v="075"/>
    <x v="179"/>
    <n v="3574"/>
    <n v="3141"/>
    <n v="3195"/>
    <n v="1.0171919770773639"/>
    <n v="25.756128621458135"/>
    <n v="2332"/>
    <n v="510"/>
    <n v="245"/>
    <m/>
    <m/>
    <n v="54"/>
    <m/>
    <n v="809"/>
    <n v="137"/>
    <n v="589"/>
    <n v="292"/>
    <n v="74.243871378541868"/>
    <n v="16.236867239732568"/>
    <n v="7.8000636739891753"/>
    <n v="1.7191977077363898"/>
    <n v="0"/>
    <n v="25.756128621458135"/>
  </r>
  <r>
    <x v="5"/>
    <n v="2"/>
    <x v="2"/>
    <x v="13"/>
    <s v="076"/>
    <x v="66"/>
    <n v="3523"/>
    <n v="3314"/>
    <n v="3860"/>
    <n v="1.1647555823777911"/>
    <n v="27.851538925769464"/>
    <n v="2391"/>
    <n v="518"/>
    <n v="334"/>
    <m/>
    <m/>
    <n v="71"/>
    <m/>
    <n v="923"/>
    <n v="480"/>
    <n v="936"/>
    <n v="193"/>
    <n v="72.148461074230539"/>
    <n v="15.630657815328908"/>
    <n v="10.078455039227521"/>
    <n v="2.1424260712130354"/>
    <n v="0"/>
    <n v="27.851538925769464"/>
  </r>
  <r>
    <x v="5"/>
    <n v="2"/>
    <x v="2"/>
    <x v="13"/>
    <s v="077"/>
    <x v="94"/>
    <n v="6218"/>
    <n v="5377"/>
    <n v="5040"/>
    <n v="0.93732564627115489"/>
    <n v="23.656313929700577"/>
    <n v="4105"/>
    <n v="868"/>
    <n v="359"/>
    <m/>
    <m/>
    <n v="45"/>
    <m/>
    <n v="1272"/>
    <n v="18"/>
    <n v="573"/>
    <m/>
    <n v="76.343686070299427"/>
    <n v="16.14283057466989"/>
    <n v="6.6765854565742977"/>
    <n v="0.83689789845638829"/>
    <n v="0"/>
    <n v="23.656313929700577"/>
  </r>
  <r>
    <x v="5"/>
    <n v="2"/>
    <x v="2"/>
    <x v="15"/>
    <s v="078"/>
    <x v="68"/>
    <n v="3856"/>
    <n v="3613"/>
    <n v="4771"/>
    <n v="1.3205092720730696"/>
    <n v="34.624965402712427"/>
    <n v="2362"/>
    <n v="822"/>
    <n v="370"/>
    <m/>
    <m/>
    <n v="59"/>
    <m/>
    <n v="1251"/>
    <n v="67"/>
    <n v="393"/>
    <n v="226"/>
    <n v="65.375034597287566"/>
    <n v="22.75117630777747"/>
    <n v="10.240797121505674"/>
    <n v="1.6329919734292833"/>
    <n v="0"/>
    <n v="34.624965402712427"/>
  </r>
  <r>
    <x v="5"/>
    <n v="2"/>
    <x v="2"/>
    <x v="16"/>
    <s v="079"/>
    <x v="69"/>
    <n v="4176"/>
    <n v="3983"/>
    <n v="2421"/>
    <n v="0.60783329148882748"/>
    <n v="17.675119256841576"/>
    <n v="3279"/>
    <n v="482"/>
    <n v="198"/>
    <m/>
    <m/>
    <n v="24"/>
    <m/>
    <n v="704"/>
    <n v="136"/>
    <n v="460"/>
    <n v="488"/>
    <n v="82.324880743158417"/>
    <n v="12.101431082098921"/>
    <n v="4.9711272909866935"/>
    <n v="0.60256088375596284"/>
    <n v="0"/>
    <n v="17.675119256841576"/>
  </r>
  <r>
    <x v="5"/>
    <n v="2"/>
    <x v="2"/>
    <x v="19"/>
    <s v="080"/>
    <x v="70"/>
    <n v="3662"/>
    <n v="3354"/>
    <n v="2995"/>
    <n v="0.892963625521765"/>
    <n v="24.925462134764462"/>
    <n v="2518"/>
    <n v="581"/>
    <n v="199"/>
    <m/>
    <m/>
    <n v="56"/>
    <m/>
    <n v="836"/>
    <n v="64"/>
    <n v="526"/>
    <n v="2"/>
    <n v="75.074537865235541"/>
    <n v="17.322599880739414"/>
    <n v="5.9332140727489566"/>
    <n v="1.6696481812760882"/>
    <n v="0"/>
    <n v="24.925462134764462"/>
  </r>
  <r>
    <x v="5"/>
    <n v="2"/>
    <x v="2"/>
    <x v="20"/>
    <s v="081"/>
    <x v="71"/>
    <n v="3686"/>
    <n v="3340"/>
    <n v="1717"/>
    <n v="0.51407185628742513"/>
    <n v="15.568862275449103"/>
    <n v="2820"/>
    <n v="370"/>
    <n v="122"/>
    <m/>
    <m/>
    <n v="28"/>
    <m/>
    <n v="520"/>
    <n v="32"/>
    <n v="534"/>
    <n v="261"/>
    <n v="84.431137724550894"/>
    <n v="11.077844311377245"/>
    <n v="3.6526946107784433"/>
    <n v="0.83832335329341312"/>
    <n v="0"/>
    <n v="15.568862275449103"/>
  </r>
  <r>
    <x v="5"/>
    <n v="2"/>
    <x v="2"/>
    <x v="22"/>
    <s v="082"/>
    <x v="74"/>
    <n v="3776"/>
    <n v="3482"/>
    <n v="4782"/>
    <n v="1.3733486502010339"/>
    <n v="26.995979322228603"/>
    <n v="2542"/>
    <n v="605"/>
    <n v="269"/>
    <m/>
    <m/>
    <n v="66"/>
    <m/>
    <n v="940"/>
    <n v="50"/>
    <n v="472"/>
    <n v="12"/>
    <n v="73.004020677771393"/>
    <n v="17.375071797817345"/>
    <n v="7.725445146467548"/>
    <n v="1.8954623779437105"/>
    <n v="0"/>
    <n v="26.995979322228603"/>
  </r>
  <r>
    <x v="5"/>
    <n v="2"/>
    <x v="2"/>
    <x v="22"/>
    <s v="083"/>
    <x v="75"/>
    <n v="4359"/>
    <n v="4075"/>
    <n v="3109"/>
    <n v="0.76294478527607357"/>
    <n v="19.926380368098158"/>
    <n v="3263"/>
    <n v="532"/>
    <n v="215"/>
    <m/>
    <m/>
    <n v="65"/>
    <m/>
    <n v="812"/>
    <n v="113"/>
    <n v="522"/>
    <n v="203"/>
    <n v="80.073619631901835"/>
    <n v="13.055214723926381"/>
    <n v="5.2760736196319016"/>
    <n v="1.5950920245398774"/>
    <n v="0"/>
    <n v="19.926380368098158"/>
  </r>
  <r>
    <x v="5"/>
    <n v="2"/>
    <x v="2"/>
    <x v="22"/>
    <s v="084"/>
    <x v="174"/>
    <n v="3821"/>
    <n v="3695"/>
    <n v="3041"/>
    <n v="0.82300405953991884"/>
    <n v="21.89445196211096"/>
    <n v="2886"/>
    <n v="553"/>
    <n v="210"/>
    <m/>
    <m/>
    <n v="46"/>
    <m/>
    <n v="809"/>
    <n v="61"/>
    <n v="697"/>
    <n v="10"/>
    <n v="78.105548037889037"/>
    <n v="14.96617050067659"/>
    <n v="5.6833558863328824"/>
    <n v="1.2449255751014885"/>
    <n v="0"/>
    <n v="21.89445196211096"/>
  </r>
  <r>
    <x v="5"/>
    <n v="2"/>
    <x v="2"/>
    <x v="26"/>
    <s v="085"/>
    <x v="175"/>
    <n v="3203"/>
    <n v="2885"/>
    <n v="3097"/>
    <n v="1.0734835355285961"/>
    <n v="27.105719237435011"/>
    <n v="2103"/>
    <n v="497"/>
    <n v="231"/>
    <m/>
    <m/>
    <n v="54"/>
    <m/>
    <n v="782"/>
    <n v="42"/>
    <n v="260"/>
    <n v="132"/>
    <n v="72.894280762564989"/>
    <n v="17.227036395147312"/>
    <n v="8.0069324090121317"/>
    <n v="1.8717504332755632"/>
    <n v="0"/>
    <n v="27.105719237435011"/>
  </r>
  <r>
    <x v="5"/>
    <n v="2"/>
    <x v="2"/>
    <x v="26"/>
    <s v="086"/>
    <x v="95"/>
    <n v="4457"/>
    <n v="3739"/>
    <n v="3992"/>
    <n v="1.0676651511099224"/>
    <n v="26.584648301684943"/>
    <n v="2745"/>
    <n v="648"/>
    <n v="301"/>
    <m/>
    <m/>
    <n v="45"/>
    <m/>
    <n v="994"/>
    <n v="495"/>
    <n v="24"/>
    <n v="57"/>
    <n v="73.41535169831505"/>
    <n v="17.330837122225194"/>
    <n v="8.0502808237496648"/>
    <n v="1.2035303557100829"/>
    <n v="0"/>
    <n v="26.584648301684943"/>
  </r>
  <r>
    <x v="5"/>
    <n v="2"/>
    <x v="2"/>
    <x v="27"/>
    <s v="087"/>
    <x v="97"/>
    <n v="5066"/>
    <n v="4565"/>
    <n v="2597"/>
    <n v="0.56889375684556409"/>
    <n v="17.96276013143483"/>
    <n v="3745"/>
    <n v="585"/>
    <n v="197"/>
    <m/>
    <m/>
    <n v="38"/>
    <m/>
    <n v="820"/>
    <n v="160"/>
    <n v="606"/>
    <n v="408"/>
    <n v="82.037239868565166"/>
    <n v="12.814895947426066"/>
    <n v="4.3154435925520263"/>
    <n v="0.83242059145673608"/>
    <n v="0"/>
    <n v="17.96276013143483"/>
  </r>
  <r>
    <x v="5"/>
    <n v="2"/>
    <x v="2"/>
    <x v="27"/>
    <s v="088"/>
    <x v="77"/>
    <n v="5217"/>
    <n v="4847"/>
    <n v="3946"/>
    <n v="0.81411182174540953"/>
    <n v="21.951722715081491"/>
    <n v="3783"/>
    <n v="685"/>
    <n v="309"/>
    <m/>
    <m/>
    <n v="70"/>
    <m/>
    <n v="1064"/>
    <n v="83"/>
    <n v="873"/>
    <n v="330"/>
    <n v="78.048277284918512"/>
    <n v="14.132453063750775"/>
    <n v="6.3750773674437795"/>
    <n v="1.4441922838869403"/>
    <n v="0"/>
    <n v="21.951722715081491"/>
  </r>
  <r>
    <x v="5"/>
    <n v="2"/>
    <x v="2"/>
    <x v="28"/>
    <s v="089"/>
    <x v="78"/>
    <n v="2898"/>
    <n v="2430"/>
    <n v="2899"/>
    <n v="1.1930041152263375"/>
    <n v="29.958847736625515"/>
    <n v="1702"/>
    <n v="468"/>
    <n v="216"/>
    <m/>
    <m/>
    <n v="44"/>
    <m/>
    <n v="728"/>
    <n v="64"/>
    <n v="329"/>
    <n v="224"/>
    <n v="70.041152263374485"/>
    <n v="19.25925925925926"/>
    <n v="8.8888888888888893"/>
    <n v="1.8106995884773662"/>
    <n v="0"/>
    <n v="29.958847736625515"/>
  </r>
  <r>
    <x v="5"/>
    <n v="2"/>
    <x v="2"/>
    <x v="29"/>
    <s v="090"/>
    <x v="79"/>
    <n v="3170"/>
    <n v="2762"/>
    <n v="3734"/>
    <n v="1.3519188993482982"/>
    <n v="32.259232440260682"/>
    <n v="1871"/>
    <n v="544"/>
    <n v="307"/>
    <m/>
    <m/>
    <n v="40"/>
    <m/>
    <n v="891"/>
    <n v="51"/>
    <n v="371"/>
    <m/>
    <n v="67.740767559739325"/>
    <n v="19.695872556118754"/>
    <n v="11.1151339608979"/>
    <n v="1.448225923244026"/>
    <n v="0"/>
    <n v="32.259232440260682"/>
  </r>
  <r>
    <x v="5"/>
    <n v="2"/>
    <x v="2"/>
    <x v="32"/>
    <s v="091"/>
    <x v="80"/>
    <n v="6619"/>
    <n v="5611"/>
    <n v="5475"/>
    <n v="0.97576189627517373"/>
    <n v="24.451969345927644"/>
    <n v="4239"/>
    <n v="878"/>
    <n v="399"/>
    <m/>
    <m/>
    <n v="95"/>
    <m/>
    <n v="1372"/>
    <n v="213"/>
    <n v="1560"/>
    <n v="163"/>
    <n v="75.548030654072363"/>
    <n v="15.647834610586347"/>
    <n v="7.1110319016218142"/>
    <n v="1.6931028337194798"/>
    <n v="0"/>
    <n v="24.451969345927644"/>
  </r>
  <r>
    <x v="5"/>
    <n v="2"/>
    <x v="2"/>
    <x v="32"/>
    <s v="092"/>
    <x v="81"/>
    <n v="4851"/>
    <n v="4027"/>
    <n v="3787"/>
    <n v="0.94040228457909114"/>
    <n v="24.733051899677179"/>
    <n v="3031"/>
    <n v="658"/>
    <n v="281"/>
    <m/>
    <m/>
    <n v="57"/>
    <m/>
    <n v="996"/>
    <n v="69"/>
    <n v="642"/>
    <n v="161"/>
    <n v="75.266948100322821"/>
    <n v="16.33970697789918"/>
    <n v="6.9778991805314137"/>
    <n v="1.4154457412465855"/>
    <n v="0"/>
    <n v="24.733051899677179"/>
  </r>
  <r>
    <x v="5"/>
    <n v="2"/>
    <x v="2"/>
    <x v="33"/>
    <s v="093"/>
    <x v="82"/>
    <n v="4336"/>
    <n v="3725"/>
    <n v="3062"/>
    <n v="0.82201342281879197"/>
    <n v="22.120805369127517"/>
    <n v="2901"/>
    <n v="550"/>
    <n v="218"/>
    <m/>
    <m/>
    <n v="56"/>
    <m/>
    <n v="824"/>
    <n v="1"/>
    <n v="355"/>
    <n v="126"/>
    <n v="77.87919463087249"/>
    <n v="14.76510067114094"/>
    <n v="5.8523489932885902"/>
    <n v="1.5033557046979866"/>
    <n v="0"/>
    <n v="22.120805369127517"/>
  </r>
  <r>
    <x v="5"/>
    <n v="2"/>
    <x v="2"/>
    <x v="34"/>
    <s v="094"/>
    <x v="99"/>
    <n v="2188"/>
    <n v="1293"/>
    <n v="1096"/>
    <n v="0.84764114462490336"/>
    <n v="22.66047950502707"/>
    <n v="1000"/>
    <n v="197"/>
    <n v="77"/>
    <m/>
    <m/>
    <n v="19"/>
    <m/>
    <n v="293"/>
    <n v="20"/>
    <n v="146"/>
    <n v="65"/>
    <n v="77.33952049497293"/>
    <n v="15.235885537509667"/>
    <n v="5.9551430781129158"/>
    <n v="1.4694508894044858"/>
    <n v="0"/>
    <n v="22.66047950502707"/>
  </r>
  <r>
    <x v="5"/>
    <n v="2"/>
    <x v="2"/>
    <x v="36"/>
    <s v="095"/>
    <x v="83"/>
    <n v="4220"/>
    <n v="3564"/>
    <n v="3167"/>
    <n v="0.88860830527497192"/>
    <n v="30.892255892255893"/>
    <n v="2463"/>
    <n v="666"/>
    <n v="335"/>
    <m/>
    <m/>
    <n v="100"/>
    <m/>
    <n v="1101"/>
    <n v="67"/>
    <n v="415"/>
    <n v="144"/>
    <n v="69.107744107744111"/>
    <n v="18.686868686868689"/>
    <n v="9.3995510662177324"/>
    <n v="2.8058361391694726"/>
    <n v="0"/>
    <n v="30.892255892255893"/>
  </r>
  <r>
    <x v="5"/>
    <n v="2"/>
    <x v="2"/>
    <x v="37"/>
    <s v="096"/>
    <x v="84"/>
    <n v="4593"/>
    <n v="3755"/>
    <n v="4031"/>
    <n v="1.0735019973368842"/>
    <n v="26.25832223701731"/>
    <n v="2769"/>
    <n v="622"/>
    <n v="266"/>
    <m/>
    <m/>
    <n v="98"/>
    <m/>
    <n v="986"/>
    <n v="5"/>
    <n v="933"/>
    <n v="187"/>
    <n v="73.74167776298269"/>
    <n v="16.564580559254328"/>
    <n v="7.0838881491344878"/>
    <n v="2.6098535286284954"/>
    <n v="0"/>
    <n v="26.25832223701731"/>
  </r>
  <r>
    <x v="5"/>
    <n v="2"/>
    <x v="2"/>
    <x v="38"/>
    <s v="097"/>
    <x v="85"/>
    <n v="3016"/>
    <n v="2216"/>
    <n v="2361"/>
    <n v="1.0654332129963899"/>
    <n v="28.203971119133577"/>
    <n v="1591"/>
    <n v="414"/>
    <n v="158"/>
    <m/>
    <m/>
    <n v="53"/>
    <m/>
    <n v="625"/>
    <n v="95"/>
    <n v="406"/>
    <n v="246"/>
    <n v="71.79602888086643"/>
    <n v="18.682310469314078"/>
    <n v="7.1299638989169676"/>
    <n v="2.3916967509025269"/>
    <n v="0"/>
    <n v="28.203971119133577"/>
  </r>
  <r>
    <x v="5"/>
    <n v="2"/>
    <x v="2"/>
    <x v="39"/>
    <s v="098"/>
    <x v="180"/>
    <n v="2878"/>
    <n v="1888"/>
    <n v="1950"/>
    <n v="1.0328389830508475"/>
    <n v="27.489406779661017"/>
    <n v="1369"/>
    <n v="315"/>
    <n v="138"/>
    <m/>
    <m/>
    <n v="43"/>
    <n v="23"/>
    <n v="519"/>
    <n v="46"/>
    <n v="128"/>
    <n v="87"/>
    <n v="72.510593220338976"/>
    <n v="16.684322033898304"/>
    <n v="7.3093220338983054"/>
    <n v="2.277542372881356"/>
    <n v="1.2182203389830508"/>
    <n v="27.489406779661017"/>
  </r>
  <r>
    <x v="5"/>
    <n v="2"/>
    <x v="2"/>
    <x v="41"/>
    <s v="099"/>
    <x v="86"/>
    <n v="3544"/>
    <n v="3197"/>
    <n v="4710"/>
    <n v="1.4732561776665625"/>
    <n v="35.533312480450427"/>
    <n v="2061"/>
    <n v="663"/>
    <n v="367"/>
    <m/>
    <m/>
    <n v="106"/>
    <m/>
    <n v="1136"/>
    <n v="94"/>
    <n v="491"/>
    <n v="439"/>
    <n v="64.466687519549581"/>
    <n v="20.738192055051609"/>
    <n v="11.479512042539881"/>
    <n v="3.3156083828589304"/>
    <n v="0"/>
    <n v="35.533312480450427"/>
  </r>
  <r>
    <x v="5"/>
    <n v="2"/>
    <x v="2"/>
    <x v="42"/>
    <s v="100"/>
    <x v="87"/>
    <n v="6553"/>
    <n v="6171"/>
    <n v="5888"/>
    <n v="0.95414033381947816"/>
    <n v="23.399773132393452"/>
    <n v="4727"/>
    <n v="902"/>
    <n v="446"/>
    <m/>
    <m/>
    <n v="96"/>
    <m/>
    <n v="1444"/>
    <n v="1311"/>
    <n v="1318"/>
    <n v="724"/>
    <n v="76.600226867606551"/>
    <n v="14.616755793226382"/>
    <n v="7.2273537514179225"/>
    <n v="1.5556635877491491"/>
    <n v="0"/>
    <n v="23.399773132393452"/>
  </r>
  <r>
    <x v="5"/>
    <n v="2"/>
    <x v="2"/>
    <x v="43"/>
    <s v="101"/>
    <x v="88"/>
    <n v="4368"/>
    <n v="3925"/>
    <n v="5912"/>
    <n v="1.5062420382165604"/>
    <n v="37.07006369426751"/>
    <n v="2470"/>
    <n v="881"/>
    <n v="482"/>
    <m/>
    <m/>
    <n v="92"/>
    <m/>
    <n v="1455"/>
    <n v="119"/>
    <n v="454"/>
    <n v="215"/>
    <n v="62.929936305732483"/>
    <n v="22.445859872611464"/>
    <n v="12.280254777070065"/>
    <n v="2.3439490445859872"/>
    <n v="0"/>
    <n v="37.07006369426751"/>
  </r>
  <r>
    <x v="5"/>
    <n v="2"/>
    <x v="2"/>
    <x v="44"/>
    <s v="102"/>
    <x v="89"/>
    <n v="3557"/>
    <n v="3109"/>
    <n v="3393"/>
    <n v="1.0913477002251528"/>
    <n v="27.597298166613061"/>
    <n v="2251"/>
    <n v="503"/>
    <n v="289"/>
    <m/>
    <m/>
    <n v="66"/>
    <m/>
    <n v="858"/>
    <n v="48"/>
    <n v="438"/>
    <n v="786"/>
    <n v="72.402701833386942"/>
    <n v="16.178835638468961"/>
    <n v="9.2955934384046319"/>
    <n v="2.1228690897394662"/>
    <n v="0"/>
    <n v="27.597298166613061"/>
  </r>
  <r>
    <x v="5"/>
    <n v="2"/>
    <x v="2"/>
    <x v="45"/>
    <s v="103"/>
    <x v="90"/>
    <n v="5528"/>
    <n v="5156"/>
    <n v="6062"/>
    <n v="1.1757176105508147"/>
    <n v="29.402637703646239"/>
    <n v="3640"/>
    <n v="928"/>
    <n v="467"/>
    <m/>
    <m/>
    <n v="121"/>
    <m/>
    <n v="1516"/>
    <n v="35"/>
    <n v="629"/>
    <m/>
    <n v="70.597362296353765"/>
    <n v="17.998448409619861"/>
    <n v="9.0574088440651668"/>
    <n v="2.3467804499612104"/>
    <n v="0"/>
    <n v="29.402637703646239"/>
  </r>
  <r>
    <x v="5"/>
    <n v="2"/>
    <x v="2"/>
    <x v="0"/>
    <s v="104"/>
    <x v="91"/>
    <n v="793"/>
    <n v="722"/>
    <n v="745"/>
    <n v="1.0318559556786704"/>
    <n v="27.008310249307478"/>
    <n v="527"/>
    <n v="126"/>
    <n v="57"/>
    <m/>
    <m/>
    <n v="12"/>
    <m/>
    <n v="195"/>
    <n v="3"/>
    <n v="115"/>
    <n v="54"/>
    <n v="72.99168975069253"/>
    <n v="17.451523545706372"/>
    <n v="7.8947368421052628"/>
    <n v="1.662049861495845"/>
    <n v="0"/>
    <n v="27.008310249307478"/>
  </r>
  <r>
    <x v="5"/>
    <n v="2"/>
    <x v="2"/>
    <x v="12"/>
    <s v="105"/>
    <x v="181"/>
    <n v="4677"/>
    <n v="3968"/>
    <n v="3608"/>
    <n v="0.90927419354838712"/>
    <n v="22.90826612903226"/>
    <n v="3059"/>
    <n v="587"/>
    <n v="250"/>
    <m/>
    <m/>
    <n v="72"/>
    <m/>
    <n v="909"/>
    <n v="222"/>
    <n v="671"/>
    <n v="415"/>
    <n v="77.091733870967744"/>
    <n v="14.793346774193546"/>
    <n v="6.300403225806452"/>
    <n v="1.8145161290322582"/>
    <n v="0"/>
    <n v="22.90826612903226"/>
  </r>
  <r>
    <x v="5"/>
    <n v="2"/>
    <x v="2"/>
    <x v="13"/>
    <s v="106"/>
    <x v="176"/>
    <n v="3901"/>
    <n v="3375"/>
    <n v="2049"/>
    <n v="0.60711111111111116"/>
    <n v="20.68148148148148"/>
    <n v="2677"/>
    <n v="478"/>
    <n v="185"/>
    <m/>
    <m/>
    <n v="35"/>
    <m/>
    <n v="698"/>
    <n v="92"/>
    <n v="481"/>
    <n v="189"/>
    <n v="79.318518518518516"/>
    <n v="14.162962962962963"/>
    <n v="5.4814814814814818"/>
    <n v="1.037037037037037"/>
    <n v="0"/>
    <n v="20.68148148148148"/>
  </r>
  <r>
    <x v="5"/>
    <n v="2"/>
    <x v="2"/>
    <x v="23"/>
    <s v="107"/>
    <x v="182"/>
    <n v="3075"/>
    <n v="2813"/>
    <n v="2611"/>
    <n v="0.92819054390330613"/>
    <n v="24.920014219694274"/>
    <n v="2112"/>
    <n v="476"/>
    <n v="181"/>
    <m/>
    <m/>
    <n v="44"/>
    <m/>
    <n v="701"/>
    <n v="55"/>
    <n v="335"/>
    <m/>
    <n v="75.079985780305719"/>
    <n v="16.921436189121934"/>
    <n v="6.4344116601493067"/>
    <n v="1.5641663704230357"/>
    <n v="0"/>
    <n v="24.920014219694274"/>
  </r>
  <r>
    <x v="5"/>
    <n v="2"/>
    <x v="2"/>
    <x v="27"/>
    <s v="108"/>
    <x v="96"/>
    <n v="4081"/>
    <n v="3548"/>
    <n v="2445"/>
    <n v="0.68912063134160095"/>
    <n v="19.475760992108228"/>
    <n v="2857"/>
    <n v="502"/>
    <n v="156"/>
    <m/>
    <m/>
    <n v="33"/>
    <m/>
    <n v="691"/>
    <n v="59"/>
    <n v="320"/>
    <n v="188"/>
    <n v="80.524239007891779"/>
    <n v="14.148816234498311"/>
    <n v="4.3968432919954905"/>
    <n v="0.93010146561443074"/>
    <n v="0"/>
    <n v="19.475760992108228"/>
  </r>
  <r>
    <x v="5"/>
    <n v="2"/>
    <x v="2"/>
    <x v="33"/>
    <s v="109"/>
    <x v="98"/>
    <n v="1978"/>
    <n v="1764"/>
    <n v="1796"/>
    <n v="1.0181405895691611"/>
    <n v="28.968253968253972"/>
    <n v="1253"/>
    <n v="319"/>
    <n v="159"/>
    <m/>
    <m/>
    <n v="33"/>
    <m/>
    <n v="511"/>
    <n v="8"/>
    <n v="192"/>
    <n v="2"/>
    <n v="71.031746031746039"/>
    <n v="18.083900226757368"/>
    <n v="9.0136054421768712"/>
    <n v="1.870748299319728"/>
    <n v="0"/>
    <n v="28.968253968253972"/>
  </r>
  <r>
    <x v="5"/>
    <n v="2"/>
    <x v="2"/>
    <x v="39"/>
    <s v="110"/>
    <x v="100"/>
    <n v="936"/>
    <n v="762"/>
    <n v="992"/>
    <n v="1.3018372703412073"/>
    <n v="33.202099737532805"/>
    <n v="509"/>
    <n v="164"/>
    <n v="76"/>
    <m/>
    <m/>
    <n v="13"/>
    <m/>
    <n v="253"/>
    <n v="44"/>
    <n v="153"/>
    <n v="144"/>
    <n v="66.797900262467195"/>
    <n v="21.522309711286088"/>
    <n v="9.9737532808398957"/>
    <n v="1.7060367454068242"/>
    <n v="0"/>
    <n v="33.202099737532805"/>
  </r>
  <r>
    <x v="5"/>
    <n v="2"/>
    <x v="2"/>
    <x v="41"/>
    <s v="111"/>
    <x v="101"/>
    <n v="2339"/>
    <n v="2017"/>
    <n v="2462"/>
    <n v="1.2206246901338622"/>
    <n v="30.292513634110062"/>
    <n v="1406"/>
    <n v="389"/>
    <n v="181"/>
    <m/>
    <m/>
    <n v="41"/>
    <m/>
    <n v="611"/>
    <n v="73"/>
    <n v="107"/>
    <n v="79"/>
    <n v="69.707486365889935"/>
    <n v="19.286068418443232"/>
    <n v="8.9737233515121471"/>
    <n v="2.0327218641546851"/>
    <n v="0"/>
    <n v="30.292513634110062"/>
  </r>
  <r>
    <x v="5"/>
    <n v="2"/>
    <x v="2"/>
    <x v="12"/>
    <s v="112"/>
    <x v="102"/>
    <n v="316"/>
    <n v="251"/>
    <n v="110"/>
    <n v="0.43824701195219123"/>
    <n v="12.350597609561753"/>
    <n v="220"/>
    <n v="19"/>
    <n v="11"/>
    <m/>
    <m/>
    <n v="1"/>
    <m/>
    <n v="31"/>
    <n v="1"/>
    <n v="68"/>
    <n v="13"/>
    <n v="87.64940239043824"/>
    <n v="7.569721115537849"/>
    <n v="4.3824701195219129"/>
    <n v="0.39840637450199201"/>
    <n v="0"/>
    <n v="12.350597609561753"/>
  </r>
  <r>
    <x v="5"/>
    <n v="2"/>
    <x v="2"/>
    <x v="12"/>
    <s v="113"/>
    <x v="103"/>
    <n v="830"/>
    <n v="713"/>
    <n v="288"/>
    <n v="0.40392706872370265"/>
    <n v="13.604488078541374"/>
    <n v="616"/>
    <n v="74"/>
    <n v="21"/>
    <m/>
    <m/>
    <n v="2"/>
    <m/>
    <n v="97"/>
    <n v="13"/>
    <n v="95"/>
    <n v="16"/>
    <n v="86.39551192145862"/>
    <n v="10.37868162692847"/>
    <n v="2.9453015427769986"/>
    <n v="0.28050490883590462"/>
    <n v="0"/>
    <n v="13.604488078541374"/>
  </r>
  <r>
    <x v="5"/>
    <n v="2"/>
    <x v="2"/>
    <x v="12"/>
    <s v="114"/>
    <x v="104"/>
    <n v="1748"/>
    <n v="1179"/>
    <n v="573"/>
    <n v="0.48600508905852419"/>
    <n v="14.673452078032231"/>
    <n v="1006"/>
    <n v="122"/>
    <n v="44"/>
    <m/>
    <m/>
    <n v="7"/>
    <m/>
    <n v="173"/>
    <n v="20"/>
    <n v="180"/>
    <n v="125"/>
    <n v="85.326547921967773"/>
    <n v="10.347752332485156"/>
    <n v="3.7319762510602206"/>
    <n v="0.59372349448685324"/>
    <n v="0"/>
    <n v="14.673452078032231"/>
  </r>
  <r>
    <x v="5"/>
    <n v="2"/>
    <x v="2"/>
    <x v="12"/>
    <s v="115"/>
    <x v="105"/>
    <n v="1831"/>
    <n v="1487"/>
    <n v="842"/>
    <n v="0.56624075319435108"/>
    <n v="17.619367854741089"/>
    <n v="1225"/>
    <n v="193"/>
    <n v="59"/>
    <m/>
    <m/>
    <n v="10"/>
    <m/>
    <n v="262"/>
    <n v="53"/>
    <n v="264"/>
    <n v="106"/>
    <n v="82.380632145258915"/>
    <n v="12.979152656355078"/>
    <n v="3.9677202420981841"/>
    <n v="0.67249495628782785"/>
    <n v="0"/>
    <n v="17.619367854741089"/>
  </r>
  <r>
    <x v="5"/>
    <n v="2"/>
    <x v="2"/>
    <x v="12"/>
    <s v="116"/>
    <x v="106"/>
    <n v="1325"/>
    <n v="1190"/>
    <n v="504"/>
    <n v="0.42352941176470588"/>
    <n v="14.369747899159663"/>
    <n v="1019"/>
    <n v="123"/>
    <n v="41"/>
    <m/>
    <m/>
    <n v="7"/>
    <m/>
    <n v="171"/>
    <n v="9"/>
    <n v="187"/>
    <n v="147"/>
    <n v="85.630252100840337"/>
    <n v="10.336134453781511"/>
    <n v="3.4453781512605044"/>
    <n v="0.58823529411764708"/>
    <n v="0"/>
    <n v="14.369747899159663"/>
  </r>
  <r>
    <x v="5"/>
    <n v="2"/>
    <x v="2"/>
    <x v="12"/>
    <s v="117"/>
    <x v="107"/>
    <n v="1093"/>
    <n v="973"/>
    <n v="701"/>
    <n v="0.72045220966084278"/>
    <n v="20.657759506680371"/>
    <n v="772"/>
    <n v="134"/>
    <n v="56"/>
    <m/>
    <m/>
    <n v="11"/>
    <m/>
    <n v="201"/>
    <n v="31"/>
    <n v="145"/>
    <n v="107"/>
    <n v="79.342240493319622"/>
    <n v="13.771839671120247"/>
    <n v="5.755395683453238"/>
    <n v="1.1305241521068858"/>
    <n v="0"/>
    <n v="20.657759506680371"/>
  </r>
  <r>
    <x v="5"/>
    <n v="2"/>
    <x v="2"/>
    <x v="12"/>
    <s v="118"/>
    <x v="108"/>
    <n v="1772"/>
    <n v="1633"/>
    <n v="972"/>
    <n v="0.59522351500306181"/>
    <n v="15.370483772198407"/>
    <n v="1382"/>
    <n v="158"/>
    <n v="74"/>
    <m/>
    <m/>
    <n v="19"/>
    <m/>
    <n v="251"/>
    <n v="4"/>
    <n v="58"/>
    <n v="6"/>
    <n v="84.629516227801588"/>
    <n v="9.6754439681567668"/>
    <n v="4.5315370483772197"/>
    <n v="1.1635027556644213"/>
    <n v="0"/>
    <n v="15.370483772198407"/>
  </r>
  <r>
    <x v="5"/>
    <n v="2"/>
    <x v="2"/>
    <x v="12"/>
    <s v="119"/>
    <x v="109"/>
    <n v="3887"/>
    <n v="3483"/>
    <n v="1771"/>
    <n v="0.50846971002009766"/>
    <n v="15.331610680447891"/>
    <n v="2949"/>
    <n v="382"/>
    <n v="115"/>
    <m/>
    <m/>
    <n v="37"/>
    <m/>
    <n v="534"/>
    <n v="147"/>
    <n v="511"/>
    <n v="314"/>
    <n v="84.668389319552105"/>
    <n v="10.967556703990812"/>
    <n v="3.3017513637668672"/>
    <n v="1.0623026126902095"/>
    <n v="0"/>
    <n v="15.331610680447891"/>
  </r>
  <r>
    <x v="5"/>
    <n v="2"/>
    <x v="2"/>
    <x v="12"/>
    <s v="120"/>
    <x v="110"/>
    <n v="2537"/>
    <n v="2201"/>
    <n v="1093"/>
    <n v="0.49659245797364832"/>
    <n v="15.720127214902316"/>
    <n v="1855"/>
    <n v="246"/>
    <n v="78"/>
    <m/>
    <m/>
    <n v="22"/>
    <m/>
    <n v="346"/>
    <n v="57"/>
    <n v="281"/>
    <n v="189"/>
    <n v="84.27987278509768"/>
    <n v="11.17673784643344"/>
    <n v="3.543843707405725"/>
    <n v="0.99954566106315312"/>
    <n v="0"/>
    <n v="15.720127214902316"/>
  </r>
  <r>
    <x v="5"/>
    <n v="2"/>
    <x v="2"/>
    <x v="12"/>
    <s v="121"/>
    <x v="111"/>
    <n v="1726"/>
    <n v="1321"/>
    <n v="735"/>
    <n v="0.55639666919000752"/>
    <n v="17.259651778955337"/>
    <n v="1093"/>
    <n v="153"/>
    <n v="62"/>
    <m/>
    <m/>
    <n v="13"/>
    <m/>
    <n v="228"/>
    <n v="39"/>
    <n v="289"/>
    <n v="265"/>
    <n v="82.74034822104467"/>
    <n v="11.58213474640424"/>
    <n v="4.6934140802422402"/>
    <n v="0.98410295230885703"/>
    <n v="0"/>
    <n v="17.259651778955337"/>
  </r>
  <r>
    <x v="5"/>
    <n v="2"/>
    <x v="2"/>
    <x v="12"/>
    <s v="122"/>
    <x v="112"/>
    <n v="5317"/>
    <n v="4772"/>
    <n v="3310"/>
    <n v="0.69362950544844926"/>
    <n v="19.823973176865046"/>
    <n v="3826"/>
    <n v="649"/>
    <n v="234"/>
    <m/>
    <m/>
    <n v="63"/>
    <m/>
    <n v="946"/>
    <n v="196"/>
    <n v="904"/>
    <n v="839"/>
    <n v="80.176026823134947"/>
    <n v="13.60016764459346"/>
    <n v="4.9036043587594298"/>
    <n v="1.3202011735121544"/>
    <n v="0"/>
    <n v="19.823973176865046"/>
  </r>
  <r>
    <x v="5"/>
    <n v="2"/>
    <x v="2"/>
    <x v="12"/>
    <s v="123"/>
    <x v="113"/>
    <n v="6160"/>
    <n v="5360"/>
    <n v="2595"/>
    <n v="0.48414179104477612"/>
    <n v="14.235074626865671"/>
    <n v="4597"/>
    <n v="557"/>
    <n v="174"/>
    <m/>
    <m/>
    <n v="32"/>
    <m/>
    <n v="763"/>
    <n v="181"/>
    <n v="791"/>
    <n v="40"/>
    <n v="85.764925373134332"/>
    <n v="10.391791044776118"/>
    <n v="3.2462686567164183"/>
    <n v="0.59701492537313439"/>
    <n v="0"/>
    <n v="14.235074626865671"/>
  </r>
  <r>
    <x v="5"/>
    <n v="2"/>
    <x v="2"/>
    <x v="12"/>
    <s v="124"/>
    <x v="114"/>
    <n v="1275"/>
    <n v="955"/>
    <n v="674"/>
    <n v="0.70575916230366487"/>
    <n v="18.010471204188484"/>
    <n v="783"/>
    <n v="106"/>
    <n v="50"/>
    <m/>
    <m/>
    <n v="16"/>
    <m/>
    <n v="172"/>
    <n v="80"/>
    <n v="222"/>
    <n v="365"/>
    <n v="81.989528795811523"/>
    <n v="11.099476439790577"/>
    <n v="5.2356020942408374"/>
    <n v="1.6753926701570683"/>
    <n v="0"/>
    <n v="18.010471204188484"/>
  </r>
  <r>
    <x v="5"/>
    <n v="2"/>
    <x v="2"/>
    <x v="12"/>
    <s v="125"/>
    <x v="115"/>
    <n v="1805"/>
    <n v="1636"/>
    <n v="856"/>
    <n v="0.52322738386308065"/>
    <n v="14.119804400977994"/>
    <n v="1405"/>
    <n v="161"/>
    <n v="65"/>
    <m/>
    <m/>
    <n v="5"/>
    <m/>
    <n v="231"/>
    <n v="15"/>
    <n v="227"/>
    <n v="139"/>
    <n v="85.880195599022002"/>
    <n v="9.8410757946210268"/>
    <n v="3.973105134474328"/>
    <n v="0.30562347188264061"/>
    <n v="0"/>
    <n v="14.119804400977994"/>
  </r>
  <r>
    <x v="5"/>
    <n v="2"/>
    <x v="2"/>
    <x v="12"/>
    <s v="126"/>
    <x v="116"/>
    <n v="3373"/>
    <n v="3185"/>
    <n v="1641"/>
    <n v="0.51522762951334378"/>
    <n v="15.729984301412872"/>
    <n v="2684"/>
    <n v="364"/>
    <n v="125"/>
    <m/>
    <m/>
    <n v="12"/>
    <m/>
    <n v="501"/>
    <n v="28"/>
    <n v="257"/>
    <n v="208"/>
    <n v="84.27001569858713"/>
    <n v="11.428571428571429"/>
    <n v="3.9246467817896389"/>
    <n v="0.37676609105180531"/>
    <n v="0"/>
    <n v="15.729984301412872"/>
  </r>
  <r>
    <x v="5"/>
    <n v="2"/>
    <x v="2"/>
    <x v="12"/>
    <s v="127"/>
    <x v="117"/>
    <n v="1404"/>
    <n v="1191"/>
    <n v="802"/>
    <n v="0.67338371116708651"/>
    <n v="18.97565071368598"/>
    <n v="965"/>
    <n v="153"/>
    <n v="62"/>
    <m/>
    <m/>
    <n v="11"/>
    <m/>
    <n v="226"/>
    <n v="10"/>
    <n v="85"/>
    <n v="68"/>
    <n v="81.02434928631402"/>
    <n v="12.846347607052897"/>
    <n v="5.2057094878253567"/>
    <n v="0.92359361880772461"/>
    <n v="0"/>
    <n v="18.97565071368598"/>
  </r>
  <r>
    <x v="5"/>
    <n v="2"/>
    <x v="2"/>
    <x v="12"/>
    <s v="128"/>
    <x v="118"/>
    <n v="2136"/>
    <n v="1957"/>
    <n v="1083"/>
    <n v="0.55339805825242716"/>
    <n v="17.1691364333163"/>
    <n v="1621"/>
    <n v="231"/>
    <n v="94"/>
    <m/>
    <m/>
    <n v="11"/>
    <m/>
    <n v="336"/>
    <n v="4"/>
    <n v="226"/>
    <n v="153"/>
    <n v="82.830863566683703"/>
    <n v="11.803781297904957"/>
    <n v="4.803270311701584"/>
    <n v="0.56208482370975976"/>
    <n v="0"/>
    <n v="17.1691364333163"/>
  </r>
  <r>
    <x v="5"/>
    <n v="2"/>
    <x v="2"/>
    <x v="12"/>
    <s v="129"/>
    <x v="119"/>
    <n v="1484"/>
    <n v="1282"/>
    <n v="814"/>
    <n v="0.63494539781591264"/>
    <n v="17.316692667706711"/>
    <n v="1060"/>
    <n v="153"/>
    <n v="61"/>
    <m/>
    <m/>
    <n v="8"/>
    <m/>
    <n v="222"/>
    <n v="41"/>
    <n v="152"/>
    <n v="61"/>
    <n v="82.683307332293282"/>
    <n v="11.934477379095163"/>
    <n v="4.7581903276131046"/>
    <n v="0.62402496099843996"/>
    <n v="0"/>
    <n v="17.316692667706711"/>
  </r>
  <r>
    <x v="5"/>
    <n v="2"/>
    <x v="2"/>
    <x v="12"/>
    <s v="130"/>
    <x v="120"/>
    <n v="4085"/>
    <n v="3702"/>
    <n v="2491"/>
    <n v="0.6728795245813074"/>
    <n v="18.827660723933011"/>
    <n v="3005"/>
    <n v="465"/>
    <n v="191"/>
    <m/>
    <m/>
    <n v="41"/>
    <m/>
    <n v="697"/>
    <n v="26"/>
    <n v="251"/>
    <n v="185"/>
    <n v="81.172339276066992"/>
    <n v="12.560777957860617"/>
    <n v="5.1593733117233924"/>
    <n v="1.1075094543490005"/>
    <n v="0"/>
    <n v="18.827660723933011"/>
  </r>
  <r>
    <x v="5"/>
    <n v="2"/>
    <x v="2"/>
    <x v="12"/>
    <s v="131"/>
    <x v="121"/>
    <n v="5864"/>
    <n v="5211"/>
    <n v="3515"/>
    <n v="0.67453463826520821"/>
    <n v="19.842640568029168"/>
    <n v="4177"/>
    <n v="731"/>
    <n v="255"/>
    <m/>
    <m/>
    <n v="48"/>
    <m/>
    <n v="1034"/>
    <n v="80"/>
    <n v="415"/>
    <n v="393"/>
    <n v="80.157359431970832"/>
    <n v="14.028017654960658"/>
    <n v="4.8934945308002309"/>
    <n v="0.92112838226827876"/>
    <n v="0"/>
    <n v="19.842640568029168"/>
  </r>
  <r>
    <x v="5"/>
    <n v="2"/>
    <x v="2"/>
    <x v="12"/>
    <s v="132"/>
    <x v="122"/>
    <n v="5402"/>
    <n v="4931"/>
    <n v="4335"/>
    <n v="0.87913202190225104"/>
    <n v="22.97708375583046"/>
    <n v="3798"/>
    <n v="733"/>
    <n v="326"/>
    <m/>
    <m/>
    <n v="74"/>
    <m/>
    <n v="1133"/>
    <n v="118"/>
    <n v="592"/>
    <n v="672"/>
    <n v="77.022916244169537"/>
    <n v="14.865138917055365"/>
    <n v="6.6112350436017024"/>
    <n v="1.5007097951733928"/>
    <n v="0"/>
    <n v="22.97708375583046"/>
  </r>
  <r>
    <x v="5"/>
    <n v="2"/>
    <x v="2"/>
    <x v="12"/>
    <s v="133"/>
    <x v="123"/>
    <n v="3581"/>
    <n v="3182"/>
    <n v="2808"/>
    <n v="0.88246385920804526"/>
    <n v="22.250157133878066"/>
    <n v="2474"/>
    <n v="460"/>
    <n v="198"/>
    <m/>
    <m/>
    <n v="50"/>
    <m/>
    <n v="708"/>
    <n v="26"/>
    <n v="357"/>
    <n v="150"/>
    <n v="77.749842866121938"/>
    <n v="14.456316781898176"/>
    <n v="6.222501571338781"/>
    <n v="1.5713387806411061"/>
    <n v="0"/>
    <n v="22.250157133878066"/>
  </r>
  <r>
    <x v="5"/>
    <n v="2"/>
    <x v="2"/>
    <x v="12"/>
    <s v="134"/>
    <x v="124"/>
    <n v="6713"/>
    <n v="5838"/>
    <n v="3710"/>
    <n v="0.63549160671462834"/>
    <n v="17.745803357314148"/>
    <n v="4802"/>
    <n v="710"/>
    <n v="264"/>
    <m/>
    <m/>
    <n v="62"/>
    <m/>
    <n v="1036"/>
    <n v="166"/>
    <n v="732"/>
    <n v="505"/>
    <n v="82.254196642685855"/>
    <n v="12.161699212058924"/>
    <n v="4.5220966084275434"/>
    <n v="1.0620075368276807"/>
    <n v="0"/>
    <n v="17.745803357314148"/>
  </r>
  <r>
    <x v="5"/>
    <n v="2"/>
    <x v="2"/>
    <x v="47"/>
    <m/>
    <x v="47"/>
    <n v="455950"/>
    <n v="400000"/>
    <n v="339814"/>
    <n v="0.84953500000000004"/>
    <n v="22.787750000000003"/>
    <n v="308849"/>
    <n v="60178"/>
    <n v="25313"/>
    <m/>
    <m/>
    <n v="5619"/>
    <n v="41"/>
    <n v="91151"/>
    <n v="11806"/>
    <n v="56588"/>
    <n v="25483"/>
    <n v="77.212250000000012"/>
    <n v="15.044499999999999"/>
    <n v="6.3282500000000006"/>
    <n v="1.4047499999999999"/>
    <n v="1.025E-2"/>
    <n v="22.787750000000003"/>
  </r>
  <r>
    <x v="5"/>
    <n v="1"/>
    <x v="1"/>
    <x v="0"/>
    <s v="001"/>
    <x v="125"/>
    <n v="43407"/>
    <n v="38971"/>
    <n v="46288"/>
    <n v="1.19"/>
    <n v="27.36"/>
    <n v="28308"/>
    <n v="6318"/>
    <n v="3411"/>
    <m/>
    <m/>
    <n v="848"/>
    <n v="86"/>
    <n v="10663"/>
    <n v="1007"/>
    <n v="5127"/>
    <n v="1220"/>
    <n v="72.63862872392292"/>
    <n v="16.212055117908189"/>
    <n v="8.7526622360216582"/>
    <n v="2.1759770085448151"/>
    <n v="0.22067691360242231"/>
    <n v="27.361371276077083"/>
  </r>
  <r>
    <x v="5"/>
    <n v="1"/>
    <x v="1"/>
    <x v="1"/>
    <s v="002"/>
    <x v="126"/>
    <n v="11400"/>
    <n v="10646"/>
    <n v="19471"/>
    <n v="1.83"/>
    <n v="40.159999999999997"/>
    <n v="6371"/>
    <n v="2335"/>
    <n v="1560"/>
    <m/>
    <m/>
    <n v="378"/>
    <n v="2"/>
    <n v="4275"/>
    <n v="85"/>
    <n v="1003"/>
    <n v="809"/>
    <n v="59.844072891226752"/>
    <n v="21.933120420815332"/>
    <n v="14.653390944955852"/>
    <n v="3.5506293443546872"/>
    <n v="1.8786398647379299E-2"/>
    <n v="40.155927108773248"/>
  </r>
  <r>
    <x v="5"/>
    <n v="1"/>
    <x v="1"/>
    <x v="2"/>
    <s v="003"/>
    <x v="127"/>
    <n v="11286"/>
    <n v="10733"/>
    <n v="15540"/>
    <n v="1.45"/>
    <n v="33.86"/>
    <n v="7099"/>
    <n v="2090"/>
    <n v="1238"/>
    <m/>
    <m/>
    <n v="298"/>
    <n v="8"/>
    <n v="3634"/>
    <n v="122"/>
    <n v="1060"/>
    <n v="163"/>
    <n v="66.141805646138067"/>
    <n v="19.472654430261809"/>
    <n v="11.534519705580919"/>
    <n v="2.7764837417311097"/>
    <n v="7.4536476288083478E-2"/>
    <n v="33.858194353861919"/>
  </r>
  <r>
    <x v="5"/>
    <n v="1"/>
    <x v="1"/>
    <x v="3"/>
    <s v="004"/>
    <x v="128"/>
    <n v="20665"/>
    <n v="18572"/>
    <n v="30209"/>
    <n v="1.63"/>
    <n v="36.85"/>
    <n v="11729"/>
    <n v="3896"/>
    <n v="2351"/>
    <m/>
    <m/>
    <n v="568"/>
    <n v="28"/>
    <n v="6843"/>
    <n v="383"/>
    <n v="2191"/>
    <n v="997"/>
    <n v="63.154210639672627"/>
    <n v="20.977816067197931"/>
    <n v="12.658841266422572"/>
    <n v="3.0583674348481584"/>
    <n v="0.15076459185871205"/>
    <n v="36.845789360327373"/>
  </r>
  <r>
    <x v="5"/>
    <n v="1"/>
    <x v="1"/>
    <x v="4"/>
    <s v="005"/>
    <x v="129"/>
    <n v="8018"/>
    <n v="7630"/>
    <n v="13262"/>
    <n v="1.74"/>
    <n v="38.9"/>
    <n v="4662"/>
    <n v="1712"/>
    <n v="987"/>
    <m/>
    <m/>
    <n v="269"/>
    <n v="0"/>
    <n v="2968"/>
    <n v="86"/>
    <n v="747"/>
    <n v="138"/>
    <n v="61.100917431192656"/>
    <n v="22.437745740498034"/>
    <n v="12.935779816513762"/>
    <n v="3.5255570117955437"/>
    <n v="0"/>
    <n v="38.899082568807344"/>
  </r>
  <r>
    <x v="5"/>
    <n v="1"/>
    <x v="1"/>
    <x v="5"/>
    <s v="006"/>
    <x v="130"/>
    <n v="10009"/>
    <n v="9739"/>
    <n v="14897"/>
    <n v="1.53"/>
    <n v="35.659999999999997"/>
    <n v="6266"/>
    <n v="2054"/>
    <n v="1169"/>
    <m/>
    <m/>
    <n v="250"/>
    <n v="0"/>
    <n v="3473"/>
    <n v="123"/>
    <n v="881"/>
    <n v="250"/>
    <n v="64.339254543587643"/>
    <n v="21.090461032960263"/>
    <n v="12.003285758291407"/>
    <n v="2.566998665160694"/>
    <n v="0"/>
    <n v="35.660745456412364"/>
  </r>
  <r>
    <x v="5"/>
    <n v="1"/>
    <x v="1"/>
    <x v="6"/>
    <s v="007"/>
    <x v="131"/>
    <n v="18290"/>
    <n v="17202"/>
    <n v="29591"/>
    <n v="1.72"/>
    <n v="37.76"/>
    <n v="10707"/>
    <n v="3744"/>
    <n v="2192"/>
    <m/>
    <m/>
    <n v="524"/>
    <n v="35"/>
    <n v="6495"/>
    <n v="364"/>
    <n v="1967"/>
    <n v="428"/>
    <n v="62.242762469480297"/>
    <n v="21.764911056853855"/>
    <n v="12.742704336705035"/>
    <n v="3.0461574235554005"/>
    <n v="0.20346471340541797"/>
    <n v="37.757237530519703"/>
  </r>
  <r>
    <x v="5"/>
    <n v="1"/>
    <x v="1"/>
    <x v="7"/>
    <s v="008"/>
    <x v="132"/>
    <n v="26639"/>
    <n v="23512"/>
    <n v="30500"/>
    <n v="1.3"/>
    <n v="30.04"/>
    <n v="16449"/>
    <n v="4296"/>
    <n v="2258"/>
    <m/>
    <m/>
    <n v="503"/>
    <n v="6"/>
    <n v="7063"/>
    <n v="327"/>
    <n v="2755"/>
    <n v="323"/>
    <n v="69.960020415107181"/>
    <n v="18.271520925484857"/>
    <n v="9.6036066689350115"/>
    <n v="2.1393331064988095"/>
    <n v="2.5518883974140861E-2"/>
    <n v="30.039979584892823"/>
  </r>
  <r>
    <x v="5"/>
    <n v="1"/>
    <x v="1"/>
    <x v="8"/>
    <s v="009"/>
    <x v="133"/>
    <n v="18228"/>
    <n v="16736"/>
    <n v="19567"/>
    <n v="1.17"/>
    <n v="28.48"/>
    <n v="11969"/>
    <n v="2988"/>
    <n v="1327"/>
    <m/>
    <m/>
    <n v="282"/>
    <n v="170"/>
    <n v="4767"/>
    <n v="446"/>
    <n v="2066"/>
    <n v="614"/>
    <n v="71.516491395793508"/>
    <n v="17.853728489483746"/>
    <n v="7.9290152963671128"/>
    <n v="1.6849904397705544"/>
    <n v="1.0157743785850861"/>
    <n v="28.483508604206502"/>
  </r>
  <r>
    <x v="5"/>
    <n v="1"/>
    <x v="1"/>
    <x v="9"/>
    <s v="010"/>
    <x v="134"/>
    <n v="18233"/>
    <n v="16622"/>
    <n v="18379"/>
    <n v="1.1100000000000001"/>
    <n v="28.46"/>
    <n v="11891"/>
    <n v="3090"/>
    <n v="1355"/>
    <m/>
    <m/>
    <n v="272"/>
    <n v="14"/>
    <n v="4731"/>
    <n v="164"/>
    <n v="1757"/>
    <n v="379"/>
    <n v="71.537721092527974"/>
    <n v="18.589820719528337"/>
    <n v="8.1518469498255328"/>
    <n v="1.6363855131753098"/>
    <n v="8.422572494284683E-2"/>
    <n v="28.462278907472026"/>
  </r>
  <r>
    <x v="5"/>
    <n v="1"/>
    <x v="1"/>
    <x v="10"/>
    <s v="011"/>
    <x v="135"/>
    <n v="63052"/>
    <n v="54446"/>
    <n v="51514"/>
    <n v="0.95"/>
    <n v="24.6"/>
    <n v="41054"/>
    <n v="8880"/>
    <n v="3758"/>
    <m/>
    <m/>
    <n v="674"/>
    <n v="80"/>
    <n v="13392"/>
    <n v="1040"/>
    <n v="6099"/>
    <n v="1686"/>
    <n v="75.403151746684799"/>
    <n v="16.309738089115822"/>
    <n v="6.9022517723983396"/>
    <n v="1.2379238144216287"/>
    <n v="0.14693457737942181"/>
    <n v="24.596848253315212"/>
  </r>
  <r>
    <x v="5"/>
    <n v="1"/>
    <x v="1"/>
    <x v="11"/>
    <s v="012"/>
    <x v="136"/>
    <n v="58632"/>
    <n v="50796"/>
    <n v="52829"/>
    <n v="1.04"/>
    <n v="26.79"/>
    <n v="37188"/>
    <n v="8660"/>
    <n v="4072"/>
    <m/>
    <m/>
    <n v="861"/>
    <n v="15"/>
    <n v="13608"/>
    <n v="1025"/>
    <n v="6699"/>
    <n v="3558"/>
    <n v="73.210489014883066"/>
    <n v="17.04858650287424"/>
    <n v="8.0163792424600366"/>
    <n v="1.6950153555398064"/>
    <n v="2.9529884242853768E-2"/>
    <n v="26.789510985116937"/>
  </r>
  <r>
    <x v="5"/>
    <n v="1"/>
    <x v="1"/>
    <x v="12"/>
    <s v="013"/>
    <x v="137"/>
    <n v="100933"/>
    <n v="89647"/>
    <n v="58397"/>
    <n v="0.65"/>
    <n v="18.39"/>
    <n v="73163"/>
    <n v="11328"/>
    <n v="4249"/>
    <m/>
    <m/>
    <n v="907"/>
    <n v="0"/>
    <n v="16484"/>
    <n v="2052"/>
    <n v="11262"/>
    <n v="8417"/>
    <n v="81.612323892600983"/>
    <n v="12.636228763929635"/>
    <n v="4.7397012727698637"/>
    <n v="1.0117460706995214"/>
    <n v="0"/>
    <n v="18.38767610739902"/>
  </r>
  <r>
    <x v="5"/>
    <n v="1"/>
    <x v="1"/>
    <x v="13"/>
    <s v="014"/>
    <x v="138"/>
    <n v="79960"/>
    <n v="73149"/>
    <n v="52009"/>
    <n v="0.71"/>
    <n v="19.87"/>
    <n v="58614"/>
    <n v="9906"/>
    <n v="3883"/>
    <m/>
    <m/>
    <n v="746"/>
    <n v="0"/>
    <n v="14535"/>
    <n v="2257"/>
    <n v="10288"/>
    <n v="4481"/>
    <n v="80.129598490751746"/>
    <n v="13.542222039945864"/>
    <n v="5.3083432446103158"/>
    <n v="1.0198362246920669"/>
    <n v="0"/>
    <n v="19.870401509248246"/>
  </r>
  <r>
    <x v="5"/>
    <n v="1"/>
    <x v="1"/>
    <x v="14"/>
    <s v="015"/>
    <x v="139"/>
    <n v="19752"/>
    <n v="18780"/>
    <n v="17908"/>
    <n v="0.95"/>
    <n v="24.3"/>
    <n v="14216"/>
    <n v="2944"/>
    <n v="1272"/>
    <m/>
    <m/>
    <n v="348"/>
    <n v="0"/>
    <n v="4564"/>
    <n v="138"/>
    <n v="1245"/>
    <n v="353"/>
    <n v="75.697550585729502"/>
    <n v="15.676251331203408"/>
    <n v="6.7731629392971238"/>
    <n v="1.8530351437699679"/>
    <n v="0"/>
    <n v="24.302449414270498"/>
  </r>
  <r>
    <x v="5"/>
    <n v="1"/>
    <x v="1"/>
    <x v="15"/>
    <s v="016"/>
    <x v="140"/>
    <n v="9630"/>
    <n v="9210"/>
    <n v="11439"/>
    <n v="1.24"/>
    <n v="32.479999999999997"/>
    <n v="6219"/>
    <n v="2013"/>
    <n v="836"/>
    <m/>
    <m/>
    <n v="142"/>
    <n v="0"/>
    <n v="2991"/>
    <n v="159"/>
    <n v="1217"/>
    <n v="523"/>
    <n v="67.524429967426713"/>
    <n v="21.856677524429969"/>
    <n v="9.0770901194353968"/>
    <n v="1.5418023887079262"/>
    <n v="0"/>
    <n v="32.475570032573295"/>
  </r>
  <r>
    <x v="5"/>
    <n v="1"/>
    <x v="1"/>
    <x v="16"/>
    <s v="017"/>
    <x v="141"/>
    <n v="10574"/>
    <n v="10107"/>
    <n v="9696"/>
    <n v="0.96"/>
    <n v="26.64"/>
    <n v="7415"/>
    <n v="1765"/>
    <n v="764"/>
    <m/>
    <m/>
    <n v="150"/>
    <n v="13"/>
    <n v="2692"/>
    <n v="168"/>
    <n v="1053"/>
    <n v="565"/>
    <n v="73.364994558226968"/>
    <n v="17.463144355397251"/>
    <n v="7.5591174433560893"/>
    <n v="1.4841199168892847"/>
    <n v="0.12862372613040468"/>
    <n v="26.635005441773028"/>
  </r>
  <r>
    <x v="5"/>
    <n v="1"/>
    <x v="1"/>
    <x v="17"/>
    <s v="018"/>
    <x v="142"/>
    <n v="7360"/>
    <n v="6968"/>
    <n v="6147"/>
    <n v="0.88"/>
    <n v="25.69"/>
    <n v="5178"/>
    <n v="1222"/>
    <n v="456"/>
    <m/>
    <m/>
    <n v="97"/>
    <n v="15"/>
    <n v="1790"/>
    <n v="50"/>
    <n v="522"/>
    <n v="282"/>
    <n v="74.311136624569457"/>
    <n v="17.537313432835823"/>
    <n v="6.5442020665901266"/>
    <n v="1.3920780711825489"/>
    <n v="0.21526980482204361"/>
    <n v="25.688863375430536"/>
  </r>
  <r>
    <x v="5"/>
    <n v="1"/>
    <x v="1"/>
    <x v="18"/>
    <s v="019"/>
    <x v="143"/>
    <n v="7762"/>
    <n v="6619"/>
    <n v="9228"/>
    <n v="1.39"/>
    <n v="33.840000000000003"/>
    <n v="4379"/>
    <n v="1344"/>
    <n v="693"/>
    <m/>
    <m/>
    <n v="149"/>
    <n v="54"/>
    <n v="2240"/>
    <n v="192"/>
    <n v="798"/>
    <n v="236"/>
    <n v="66.158029913884278"/>
    <n v="20.305182051669437"/>
    <n v="10.469859495392054"/>
    <n v="2.2510953316210909"/>
    <n v="0.81583320743314702"/>
    <n v="33.84197008611573"/>
  </r>
  <r>
    <x v="5"/>
    <n v="1"/>
    <x v="1"/>
    <x v="19"/>
    <s v="020"/>
    <x v="144"/>
    <n v="19832"/>
    <n v="18047"/>
    <n v="17646"/>
    <n v="0.98"/>
    <n v="25.12"/>
    <n v="13513"/>
    <n v="3002"/>
    <n v="1183"/>
    <m/>
    <m/>
    <n v="336"/>
    <n v="13"/>
    <n v="4534"/>
    <n v="252"/>
    <n v="1897"/>
    <n v="134"/>
    <n v="74.876710810661052"/>
    <n v="16.634343658225745"/>
    <n v="6.5551061118191392"/>
    <n v="1.8618052861971517"/>
    <n v="7.2034133096913616E-2"/>
    <n v="25.123289189338948"/>
  </r>
  <r>
    <x v="5"/>
    <n v="1"/>
    <x v="1"/>
    <x v="20"/>
    <s v="021"/>
    <x v="145"/>
    <n v="18924"/>
    <n v="17632"/>
    <n v="12183"/>
    <n v="0.69"/>
    <n v="19.36"/>
    <n v="14218"/>
    <n v="2278"/>
    <n v="909"/>
    <m/>
    <m/>
    <n v="227"/>
    <n v="0"/>
    <n v="3414"/>
    <n v="297"/>
    <n v="2087"/>
    <n v="647"/>
    <n v="80.637477313974586"/>
    <n v="12.919691470054445"/>
    <n v="5.1553992740471868"/>
    <n v="1.287431941923775"/>
    <n v="0"/>
    <n v="19.362522686025407"/>
  </r>
  <r>
    <x v="5"/>
    <n v="1"/>
    <x v="1"/>
    <x v="21"/>
    <s v="022"/>
    <x v="146"/>
    <n v="34698"/>
    <n v="30132"/>
    <n v="21869"/>
    <n v="0.73"/>
    <n v="19.8"/>
    <n v="24165"/>
    <n v="4038"/>
    <n v="1537"/>
    <m/>
    <m/>
    <n v="391"/>
    <n v="1"/>
    <n v="5967"/>
    <n v="357"/>
    <n v="5041"/>
    <n v="502"/>
    <n v="80.197132616487451"/>
    <n v="13.401035444046197"/>
    <n v="5.1008894198858359"/>
    <n v="1.2976237886632151"/>
    <n v="3.3187309172972258E-3"/>
    <n v="19.802867383512545"/>
  </r>
  <r>
    <x v="5"/>
    <n v="1"/>
    <x v="1"/>
    <x v="22"/>
    <s v="023"/>
    <x v="147"/>
    <n v="71333"/>
    <n v="67373"/>
    <n v="45330"/>
    <n v="0.67"/>
    <n v="18.28"/>
    <n v="55054"/>
    <n v="8446"/>
    <n v="3141"/>
    <m/>
    <m/>
    <n v="732"/>
    <n v="0"/>
    <n v="12319"/>
    <n v="2026"/>
    <n v="11230"/>
    <n v="4672"/>
    <n v="81.715227168153419"/>
    <n v="12.536179181571253"/>
    <n v="4.6621049975509479"/>
    <n v="1.0864886527243851"/>
    <n v="0"/>
    <n v="18.284772831846585"/>
  </r>
  <r>
    <x v="5"/>
    <n v="1"/>
    <x v="1"/>
    <x v="23"/>
    <s v="024"/>
    <x v="148"/>
    <n v="17178"/>
    <n v="16032"/>
    <n v="19601"/>
    <n v="1.22"/>
    <n v="29.98"/>
    <n v="11226"/>
    <n v="2901"/>
    <n v="1441"/>
    <m/>
    <m/>
    <n v="332"/>
    <n v="132"/>
    <n v="4806"/>
    <n v="287"/>
    <n v="2226"/>
    <n v="244"/>
    <n v="70.022455089820355"/>
    <n v="18.095059880239521"/>
    <n v="8.9882734530938126"/>
    <n v="2.0708582834331337"/>
    <n v="0.82335329341317376"/>
    <n v="29.977544910179642"/>
  </r>
  <r>
    <x v="5"/>
    <n v="1"/>
    <x v="1"/>
    <x v="24"/>
    <s v="025"/>
    <x v="149"/>
    <n v="14149"/>
    <n v="12601"/>
    <n v="13074"/>
    <n v="1.04"/>
    <n v="26.32"/>
    <n v="9284"/>
    <n v="2122"/>
    <n v="1004"/>
    <m/>
    <m/>
    <n v="184"/>
    <n v="7"/>
    <n v="3317"/>
    <n v="29"/>
    <n v="1647"/>
    <n v="0"/>
    <n v="73.676692326005877"/>
    <n v="16.839933338623919"/>
    <n v="7.9676216173319574"/>
    <n v="1.4602015713038647"/>
    <n v="5.5551146734386159E-2"/>
    <n v="26.32330767399413"/>
  </r>
  <r>
    <x v="5"/>
    <n v="1"/>
    <x v="1"/>
    <x v="25"/>
    <s v="026"/>
    <x v="150"/>
    <n v="21815"/>
    <n v="20365"/>
    <n v="18169"/>
    <n v="0.89"/>
    <n v="24.55"/>
    <n v="15366"/>
    <n v="3349"/>
    <n v="1379"/>
    <m/>
    <m/>
    <n v="271"/>
    <n v="0"/>
    <n v="4999"/>
    <n v="858"/>
    <n v="2940"/>
    <n v="1133"/>
    <n v="75.452983059170137"/>
    <n v="16.444880923152468"/>
    <n v="6.7714215565921929"/>
    <n v="1.3307144610851953"/>
    <n v="0"/>
    <n v="24.547016940829856"/>
  </r>
  <r>
    <x v="5"/>
    <n v="1"/>
    <x v="1"/>
    <x v="26"/>
    <s v="027"/>
    <x v="151"/>
    <n v="79033"/>
    <n v="66105"/>
    <n v="62030"/>
    <n v="0.94"/>
    <n v="26.24"/>
    <n v="48759"/>
    <n v="11274"/>
    <n v="5033"/>
    <m/>
    <m/>
    <n v="1012"/>
    <n v="27"/>
    <n v="17346"/>
    <n v="2202"/>
    <n v="7825"/>
    <n v="3138"/>
    <n v="73.75992738824597"/>
    <n v="17.0546857272521"/>
    <n v="7.6136449587777015"/>
    <n v="1.5308978140836549"/>
    <n v="4.084411164057182E-2"/>
    <n v="26.24007261175403"/>
  </r>
  <r>
    <x v="5"/>
    <n v="1"/>
    <x v="1"/>
    <x v="27"/>
    <s v="028"/>
    <x v="152"/>
    <n v="50792"/>
    <n v="47433"/>
    <n v="35732"/>
    <n v="0.75"/>
    <n v="20.9"/>
    <n v="37518"/>
    <n v="6739"/>
    <n v="2648"/>
    <m/>
    <m/>
    <n v="528"/>
    <n v="0"/>
    <n v="9915"/>
    <n v="1087"/>
    <n v="6939"/>
    <n v="2862"/>
    <n v="79.096831319967109"/>
    <n v="14.207408344401577"/>
    <n v="5.5826112622014206"/>
    <n v="1.1131490734298906"/>
    <n v="0"/>
    <n v="20.903168680032888"/>
  </r>
  <r>
    <x v="5"/>
    <n v="1"/>
    <x v="1"/>
    <x v="28"/>
    <s v="029"/>
    <x v="153"/>
    <n v="11863"/>
    <n v="9590"/>
    <n v="10205"/>
    <n v="1.06"/>
    <n v="27.71"/>
    <n v="6933"/>
    <n v="1695"/>
    <n v="808"/>
    <m/>
    <m/>
    <n v="154"/>
    <n v="0"/>
    <n v="2657"/>
    <n v="181"/>
    <n v="1265"/>
    <n v="435"/>
    <n v="72.294056308654859"/>
    <n v="17.674661105318041"/>
    <n v="8.4254431699687178"/>
    <n v="1.6058394160583942"/>
    <n v="0"/>
    <n v="27.705943691345151"/>
  </r>
  <r>
    <x v="5"/>
    <n v="1"/>
    <x v="1"/>
    <x v="29"/>
    <s v="030"/>
    <x v="154"/>
    <n v="8373"/>
    <n v="7502"/>
    <n v="9667"/>
    <n v="1.29"/>
    <n v="29.18"/>
    <n v="5313"/>
    <n v="1319"/>
    <n v="714"/>
    <m/>
    <m/>
    <n v="156"/>
    <n v="0"/>
    <n v="2189"/>
    <n v="98"/>
    <n v="891"/>
    <n v="22"/>
    <n v="70.821114369501473"/>
    <n v="17.581978139162892"/>
    <n v="9.5174620101306306"/>
    <n v="2.079445481205012"/>
    <n v="0"/>
    <n v="29.178885630498534"/>
  </r>
  <r>
    <x v="5"/>
    <n v="1"/>
    <x v="1"/>
    <x v="30"/>
    <s v="031"/>
    <x v="155"/>
    <n v="5331"/>
    <n v="5096"/>
    <n v="4996"/>
    <n v="0.98"/>
    <n v="24.8"/>
    <n v="3832"/>
    <n v="830"/>
    <n v="360"/>
    <m/>
    <m/>
    <n v="74"/>
    <n v="0"/>
    <n v="1264"/>
    <n v="189"/>
    <n v="661"/>
    <n v="1295"/>
    <n v="75.196232339089491"/>
    <n v="16.287284144427002"/>
    <n v="7.0643642072213506"/>
    <n v="1.4521193092621665"/>
    <n v="0"/>
    <n v="24.803767660910516"/>
  </r>
  <r>
    <x v="5"/>
    <n v="1"/>
    <x v="1"/>
    <x v="31"/>
    <s v="032"/>
    <x v="156"/>
    <n v="6145"/>
    <n v="5681"/>
    <n v="5357"/>
    <n v="0.94"/>
    <n v="25.98"/>
    <n v="4205"/>
    <n v="966"/>
    <n v="394"/>
    <m/>
    <m/>
    <n v="101"/>
    <n v="15"/>
    <n v="1476"/>
    <n v="65"/>
    <n v="791"/>
    <n v="304"/>
    <n v="74.018658686850898"/>
    <n v="17.004048582995949"/>
    <n v="6.9353986974124275"/>
    <n v="1.7778560112656223"/>
    <n v="0.26403802147509242"/>
    <n v="25.981341313149091"/>
  </r>
  <r>
    <x v="5"/>
    <n v="1"/>
    <x v="1"/>
    <x v="32"/>
    <s v="033"/>
    <x v="157"/>
    <n v="17547"/>
    <n v="14951"/>
    <n v="14601"/>
    <n v="0.98"/>
    <n v="25.9"/>
    <n v="11078"/>
    <n v="2492"/>
    <n v="1073"/>
    <m/>
    <m/>
    <n v="303"/>
    <n v="5"/>
    <n v="3873"/>
    <n v="344"/>
    <n v="2828"/>
    <n v="366"/>
    <n v="74.095378235569527"/>
    <n v="16.667781419303058"/>
    <n v="7.1767774730787242"/>
    <n v="2.0266202929569928"/>
    <n v="3.3442579091699551E-2"/>
    <n v="25.904621764430473"/>
  </r>
  <r>
    <x v="5"/>
    <n v="1"/>
    <x v="1"/>
    <x v="33"/>
    <s v="034"/>
    <x v="158"/>
    <n v="25895"/>
    <n v="21452"/>
    <n v="16302"/>
    <n v="0.76"/>
    <n v="21.6"/>
    <n v="16819"/>
    <n v="3113"/>
    <n v="1145"/>
    <m/>
    <m/>
    <n v="359"/>
    <n v="16"/>
    <n v="4633"/>
    <n v="200"/>
    <n v="1999"/>
    <n v="255"/>
    <n v="78.402946112250604"/>
    <n v="14.511467462241281"/>
    <n v="5.3374976692149918"/>
    <n v="1.6735036360246129"/>
    <n v="7.458512026850643E-2"/>
    <n v="21.597053887749393"/>
  </r>
  <r>
    <x v="5"/>
    <n v="1"/>
    <x v="1"/>
    <x v="34"/>
    <s v="035"/>
    <x v="159"/>
    <n v="11972"/>
    <n v="10440"/>
    <n v="9509"/>
    <n v="0.91"/>
    <n v="25.34"/>
    <n v="7795"/>
    <n v="1814"/>
    <n v="666"/>
    <m/>
    <m/>
    <n v="165"/>
    <n v="0"/>
    <n v="2645"/>
    <n v="89"/>
    <n v="947"/>
    <n v="193"/>
    <n v="74.664750957854409"/>
    <n v="17.375478927203066"/>
    <n v="6.3793103448275863"/>
    <n v="1.5804597701149428"/>
    <n v="0"/>
    <n v="25.335249042145591"/>
  </r>
  <r>
    <x v="5"/>
    <n v="1"/>
    <x v="1"/>
    <x v="35"/>
    <s v="036"/>
    <x v="160"/>
    <n v="6411"/>
    <n v="5802"/>
    <n v="7880"/>
    <n v="1.36"/>
    <n v="34.42"/>
    <n v="3805"/>
    <n v="1196"/>
    <n v="609"/>
    <m/>
    <m/>
    <n v="182"/>
    <n v="10"/>
    <n v="1997"/>
    <n v="216"/>
    <n v="1281"/>
    <n v="521"/>
    <n v="65.580834195105126"/>
    <n v="20.613581523612549"/>
    <n v="10.496380558428129"/>
    <n v="3.1368493622888662"/>
    <n v="0.1723543605653223"/>
    <n v="34.419165804894867"/>
  </r>
  <r>
    <x v="5"/>
    <n v="1"/>
    <x v="1"/>
    <x v="36"/>
    <s v="037"/>
    <x v="161"/>
    <n v="9291"/>
    <n v="8225"/>
    <n v="9659"/>
    <n v="1.17"/>
    <n v="33.07"/>
    <n v="5505"/>
    <n v="1652"/>
    <n v="826"/>
    <m/>
    <m/>
    <n v="241"/>
    <n v="1"/>
    <n v="2720"/>
    <n v="88"/>
    <n v="896"/>
    <n v="169"/>
    <n v="66.930091185410333"/>
    <n v="20.085106382978722"/>
    <n v="10.042553191489361"/>
    <n v="2.9300911854103342"/>
    <n v="1.2158054711246201E-2"/>
    <n v="33.069908814589667"/>
  </r>
  <r>
    <x v="5"/>
    <n v="1"/>
    <x v="1"/>
    <x v="37"/>
    <s v="038"/>
    <x v="162"/>
    <n v="12103"/>
    <n v="10146"/>
    <n v="11415"/>
    <n v="1.1299999999999999"/>
    <n v="27.91"/>
    <n v="7314"/>
    <n v="1797"/>
    <n v="785"/>
    <m/>
    <m/>
    <n v="250"/>
    <n v="0"/>
    <n v="2832"/>
    <n v="111"/>
    <n v="1783"/>
    <n v="271"/>
    <n v="72.087522176227083"/>
    <n v="17.711413364872854"/>
    <n v="7.7370392272816879"/>
    <n v="2.4640252316183715"/>
    <n v="0"/>
    <n v="27.912477823772914"/>
  </r>
  <r>
    <x v="5"/>
    <n v="1"/>
    <x v="1"/>
    <x v="38"/>
    <s v="039"/>
    <x v="163"/>
    <n v="9222"/>
    <n v="6948"/>
    <n v="7971"/>
    <n v="1.1499999999999999"/>
    <n v="30.27"/>
    <n v="4845"/>
    <n v="1318"/>
    <n v="560"/>
    <m/>
    <m/>
    <n v="202"/>
    <n v="23"/>
    <n v="2103"/>
    <n v="233"/>
    <n v="1051"/>
    <n v="518"/>
    <n v="69.732297063903275"/>
    <n v="18.969487622337365"/>
    <n v="8.0598733448474373"/>
    <n v="2.9073114565342544"/>
    <n v="0.33103051237766262"/>
    <n v="30.267702936096718"/>
  </r>
  <r>
    <x v="5"/>
    <n v="1"/>
    <x v="1"/>
    <x v="39"/>
    <s v="040"/>
    <x v="164"/>
    <n v="45445"/>
    <n v="37441"/>
    <n v="35690"/>
    <n v="0.95"/>
    <n v="26.29"/>
    <n v="27596"/>
    <n v="6565"/>
    <n v="2491"/>
    <m/>
    <m/>
    <n v="732"/>
    <n v="57"/>
    <n v="9845"/>
    <n v="812"/>
    <n v="3941"/>
    <n v="1217"/>
    <n v="73.705296332897092"/>
    <n v="17.534253892791323"/>
    <n v="6.6531342645762672"/>
    <n v="1.9550759862183169"/>
    <n v="0.1522395235170001"/>
    <n v="26.294703667102908"/>
  </r>
  <r>
    <x v="5"/>
    <n v="1"/>
    <x v="1"/>
    <x v="40"/>
    <s v="041"/>
    <x v="165"/>
    <n v="7944"/>
    <n v="7422"/>
    <n v="12062"/>
    <n v="1.63"/>
    <n v="38.67"/>
    <n v="4552"/>
    <n v="1728"/>
    <n v="914"/>
    <m/>
    <m/>
    <n v="228"/>
    <n v="0"/>
    <n v="2870"/>
    <n v="54"/>
    <n v="974"/>
    <n v="185"/>
    <n v="61.331177580167072"/>
    <n v="23.282134195634598"/>
    <n v="12.31473996227432"/>
    <n v="3.0719482619240095"/>
    <n v="0"/>
    <n v="38.668822419832928"/>
  </r>
  <r>
    <x v="5"/>
    <n v="1"/>
    <x v="1"/>
    <x v="41"/>
    <s v="042"/>
    <x v="166"/>
    <n v="12666"/>
    <n v="11494"/>
    <n v="18325"/>
    <n v="1.59"/>
    <n v="37.340000000000003"/>
    <n v="7202"/>
    <n v="2473"/>
    <n v="1453"/>
    <m/>
    <m/>
    <n v="366"/>
    <n v="0"/>
    <n v="4292"/>
    <n v="254"/>
    <n v="1185"/>
    <n v="587"/>
    <n v="62.658778493126853"/>
    <n v="21.515573342613536"/>
    <n v="12.641378110318428"/>
    <n v="3.1842700539411863"/>
    <n v="0"/>
    <n v="37.341221506873154"/>
  </r>
  <r>
    <x v="5"/>
    <n v="1"/>
    <x v="1"/>
    <x v="42"/>
    <s v="043"/>
    <x v="167"/>
    <n v="16527"/>
    <n v="15516"/>
    <n v="20127"/>
    <n v="1.3"/>
    <n v="30.74"/>
    <n v="10746"/>
    <n v="2931"/>
    <n v="1501"/>
    <m/>
    <m/>
    <n v="331"/>
    <n v="7"/>
    <n v="4770"/>
    <n v="1435"/>
    <n v="2246"/>
    <n v="883"/>
    <n v="69.257540603248259"/>
    <n v="18.890177880897138"/>
    <n v="9.6738850219128647"/>
    <n v="2.1332817736530032"/>
    <n v="4.5114720288734214E-2"/>
    <n v="30.742459396751741"/>
  </r>
  <r>
    <x v="5"/>
    <n v="1"/>
    <x v="1"/>
    <x v="43"/>
    <s v="044"/>
    <x v="168"/>
    <n v="9974"/>
    <n v="8756"/>
    <n v="16327"/>
    <n v="1.86"/>
    <n v="39.979999999999997"/>
    <n v="5255"/>
    <n v="2111"/>
    <n v="1131"/>
    <m/>
    <m/>
    <n v="259"/>
    <n v="0"/>
    <n v="3501"/>
    <n v="161"/>
    <n v="815"/>
    <n v="251"/>
    <n v="60.015989036089536"/>
    <n v="24.10918227501142"/>
    <n v="12.916857012334399"/>
    <n v="2.9579716765646413"/>
    <n v="0"/>
    <n v="39.984010963910457"/>
  </r>
  <r>
    <x v="5"/>
    <n v="1"/>
    <x v="1"/>
    <x v="44"/>
    <s v="045"/>
    <x v="169"/>
    <n v="10399"/>
    <n v="8815"/>
    <n v="13955"/>
    <n v="1.58"/>
    <n v="34.75"/>
    <n v="5752"/>
    <n v="1751"/>
    <n v="1036"/>
    <m/>
    <m/>
    <n v="259"/>
    <n v="17"/>
    <n v="3063"/>
    <n v="82"/>
    <n v="819"/>
    <n v="840"/>
    <n v="65.252410663641527"/>
    <n v="19.863868406125924"/>
    <n v="11.752694271128759"/>
    <n v="2.9381735677821896"/>
    <n v="0.19285309132161091"/>
    <n v="34.74758933635848"/>
  </r>
  <r>
    <x v="5"/>
    <n v="1"/>
    <x v="1"/>
    <x v="45"/>
    <s v="046"/>
    <x v="170"/>
    <n v="15028"/>
    <n v="13612"/>
    <n v="19323"/>
    <n v="1.42"/>
    <n v="33.79"/>
    <n v="9012"/>
    <n v="2769"/>
    <n v="1500"/>
    <m/>
    <m/>
    <n v="328"/>
    <n v="3"/>
    <n v="4600"/>
    <n v="66"/>
    <n v="1183"/>
    <n v="46"/>
    <n v="66.206288568909784"/>
    <n v="20.34234498971496"/>
    <n v="11.019688510138113"/>
    <n v="2.4096385542168677"/>
    <n v="2.2039377020276227E-2"/>
    <n v="33.793711431090209"/>
  </r>
  <r>
    <x v="5"/>
    <n v="1"/>
    <x v="1"/>
    <x v="46"/>
    <s v="047"/>
    <x v="171"/>
    <n v="15892"/>
    <n v="12480"/>
    <n v="22479"/>
    <n v="1.8"/>
    <n v="42.85"/>
    <n v="7132"/>
    <n v="3109"/>
    <n v="1874"/>
    <m/>
    <m/>
    <n v="362"/>
    <n v="3"/>
    <n v="5348"/>
    <n v="240"/>
    <n v="984"/>
    <n v="225"/>
    <n v="57.147435897435898"/>
    <n v="24.911858974358974"/>
    <n v="15.016025641025641"/>
    <n v="2.9006410256410255"/>
    <n v="2.403846153846154E-2"/>
    <n v="42.852564102564102"/>
  </r>
  <r>
    <x v="5"/>
    <n v="1"/>
    <x v="1"/>
    <x v="47"/>
    <m/>
    <x v="48"/>
    <n v="1129612"/>
    <n v="1007174"/>
    <n v="1018355"/>
    <n v="1.01"/>
    <n v="25.86"/>
    <n v="746671"/>
    <n v="166363"/>
    <n v="75946"/>
    <m/>
    <m/>
    <n v="17331"/>
    <n v="863"/>
    <n v="260503"/>
    <n v="22501"/>
    <n v="127109"/>
    <n v="47337"/>
    <n v="74.135253690027739"/>
    <n v="16.517801293520286"/>
    <n v="7.5405044212817254"/>
    <n v="1.7207553014672738"/>
    <n v="8.5685293702974855E-2"/>
    <n v="25.864746309972258"/>
  </r>
  <r>
    <x v="6"/>
    <n v="0"/>
    <x v="0"/>
    <x v="0"/>
    <s v="001"/>
    <x v="0"/>
    <n v="22076"/>
    <n v="20167"/>
    <n v="24295"/>
    <n v="1.2046908315565032"/>
    <n v="28.006148658699857"/>
    <n v="14519"/>
    <n v="3261"/>
    <n v="1858"/>
    <m/>
    <m/>
    <n v="494"/>
    <n v="35"/>
    <n v="5648"/>
    <n v="520"/>
    <n v="2548"/>
    <n v="580"/>
    <n v="71.993851341300143"/>
    <n v="16.169980661476671"/>
    <n v="9.2130708583329195"/>
    <n v="2.4495462884910992"/>
    <n v="0.17355085039916696"/>
    <n v="28.006148658699857"/>
  </r>
  <r>
    <x v="6"/>
    <n v="0"/>
    <x v="0"/>
    <x v="1"/>
    <s v="002"/>
    <x v="1"/>
    <n v="8242"/>
    <n v="7835"/>
    <n v="13950"/>
    <n v="1.780472239948947"/>
    <n v="40.982769623484366"/>
    <n v="4624"/>
    <n v="1780"/>
    <n v="1182"/>
    <m/>
    <m/>
    <n v="233"/>
    <n v="16"/>
    <n v="3211"/>
    <n v="88"/>
    <n v="728"/>
    <n v="305"/>
    <n v="59.017230376515641"/>
    <n v="22.718570516911296"/>
    <n v="15.086151882578175"/>
    <n v="2.9738353541799616"/>
    <n v="0.204211869814933"/>
    <n v="40.982769623484366"/>
  </r>
  <r>
    <x v="6"/>
    <n v="0"/>
    <x v="0"/>
    <x v="2"/>
    <s v="003"/>
    <x v="2"/>
    <n v="8127"/>
    <n v="7786"/>
    <n v="11482"/>
    <n v="1.474698176213717"/>
    <n v="33.598767017724121"/>
    <n v="5170"/>
    <n v="1557"/>
    <n v="828"/>
    <m/>
    <m/>
    <n v="226"/>
    <n v="5"/>
    <n v="2616"/>
    <n v="77"/>
    <n v="809"/>
    <n v="152"/>
    <n v="66.401232982275886"/>
    <n v="19.997431286925249"/>
    <n v="10.634472129463139"/>
    <n v="2.902645774466992"/>
    <n v="6.4217826868738767E-2"/>
    <n v="33.598767017724121"/>
  </r>
  <r>
    <x v="6"/>
    <n v="0"/>
    <x v="0"/>
    <x v="3"/>
    <s v="004"/>
    <x v="3"/>
    <n v="10844"/>
    <n v="10146"/>
    <n v="17599"/>
    <n v="1.7345752020500691"/>
    <n v="40.094618568894148"/>
    <n v="6078"/>
    <n v="2353"/>
    <n v="1385"/>
    <m/>
    <m/>
    <n v="310"/>
    <n v="20"/>
    <n v="4068"/>
    <n v="97"/>
    <n v="1052"/>
    <n v="216"/>
    <n v="59.905381431105852"/>
    <n v="23.191405479992113"/>
    <n v="13.650699783165779"/>
    <n v="3.0553912872067808"/>
    <n v="0.19712201852946973"/>
    <n v="40.094618568894148"/>
  </r>
  <r>
    <x v="6"/>
    <n v="0"/>
    <x v="0"/>
    <x v="4"/>
    <s v="005"/>
    <x v="4"/>
    <n v="5352"/>
    <n v="5161"/>
    <n v="8692"/>
    <n v="1.6841697345475684"/>
    <n v="38.519666731253629"/>
    <n v="3173"/>
    <n v="1169"/>
    <n v="669"/>
    <m/>
    <m/>
    <n v="148"/>
    <n v="2"/>
    <n v="1988"/>
    <n v="31"/>
    <n v="553"/>
    <n v="89"/>
    <n v="61.480333268746371"/>
    <n v="22.650649099011819"/>
    <n v="12.962604146483239"/>
    <n v="2.8676613059484595"/>
    <n v="3.8752179810114314E-2"/>
    <n v="38.519666731253629"/>
  </r>
  <r>
    <x v="6"/>
    <n v="0"/>
    <x v="0"/>
    <x v="5"/>
    <s v="006"/>
    <x v="5"/>
    <n v="9524"/>
    <n v="9291"/>
    <n v="13655"/>
    <n v="1.4697018620170057"/>
    <n v="33.742331288343557"/>
    <n v="6156"/>
    <n v="1859"/>
    <n v="1056"/>
    <m/>
    <m/>
    <n v="218"/>
    <n v="2"/>
    <n v="3135"/>
    <n v="101"/>
    <n v="851"/>
    <n v="218"/>
    <n v="66.257668711656436"/>
    <n v="20.008610483263372"/>
    <n v="11.365837907652567"/>
    <n v="2.3463566892691854"/>
    <n v="2.1526208158432893E-2"/>
    <n v="33.742331288343557"/>
  </r>
  <r>
    <x v="6"/>
    <n v="0"/>
    <x v="0"/>
    <x v="6"/>
    <s v="007"/>
    <x v="6"/>
    <n v="11382"/>
    <n v="10755"/>
    <n v="19655"/>
    <n v="1.8275220827522083"/>
    <n v="40.018596001859599"/>
    <n v="6451"/>
    <n v="2441"/>
    <n v="1489"/>
    <m/>
    <m/>
    <n v="343"/>
    <n v="31"/>
    <n v="4304"/>
    <n v="116"/>
    <n v="1007"/>
    <n v="290"/>
    <n v="59.981403998140401"/>
    <n v="22.696420269642026"/>
    <n v="13.844723384472339"/>
    <n v="3.1892143189214317"/>
    <n v="0.28823802882380289"/>
    <n v="40.018596001859599"/>
  </r>
  <r>
    <x v="6"/>
    <n v="0"/>
    <x v="0"/>
    <x v="7"/>
    <s v="008"/>
    <x v="7"/>
    <n v="25035"/>
    <n v="22300"/>
    <n v="24246"/>
    <n v="1.0872645739910314"/>
    <n v="26.968609865470849"/>
    <n v="16286"/>
    <n v="3749"/>
    <n v="1857"/>
    <m/>
    <m/>
    <n v="372"/>
    <n v="36"/>
    <n v="6014"/>
    <n v="301"/>
    <n v="2459"/>
    <n v="236"/>
    <n v="73.031390134529147"/>
    <n v="16.811659192825111"/>
    <n v="8.3273542600896864"/>
    <n v="1.6681614349775786"/>
    <n v="0.16143497757847536"/>
    <n v="26.968609865470849"/>
  </r>
  <r>
    <x v="6"/>
    <n v="0"/>
    <x v="0"/>
    <x v="8"/>
    <s v="009"/>
    <x v="8"/>
    <n v="12685"/>
    <n v="11861"/>
    <n v="13922"/>
    <n v="1.1737627518758957"/>
    <n v="29.179664446505356"/>
    <n v="8400"/>
    <n v="2083"/>
    <n v="986"/>
    <m/>
    <m/>
    <n v="226"/>
    <n v="166"/>
    <n v="3461"/>
    <n v="200"/>
    <n v="1340"/>
    <n v="130"/>
    <n v="70.820335553494658"/>
    <n v="17.561757018801114"/>
    <n v="8.3129584352078236"/>
    <n v="1.905404266082118"/>
    <n v="1.3995447264142991"/>
    <n v="29.179664446505356"/>
  </r>
  <r>
    <x v="6"/>
    <n v="0"/>
    <x v="0"/>
    <x v="9"/>
    <s v="010"/>
    <x v="9"/>
    <n v="17799"/>
    <n v="16243"/>
    <n v="16056"/>
    <n v="0.9884873483962322"/>
    <n v="25.038478113648953"/>
    <n v="12176"/>
    <n v="2664"/>
    <n v="1178"/>
    <m/>
    <m/>
    <n v="223"/>
    <n v="2"/>
    <n v="4067"/>
    <n v="221"/>
    <n v="1630"/>
    <n v="328"/>
    <n v="74.961521886351051"/>
    <n v="16.400911161731209"/>
    <n v="7.2523548605553154"/>
    <n v="1.3728990949947668"/>
    <n v="1.2312996367666073E-2"/>
    <n v="25.038478113648953"/>
  </r>
  <r>
    <x v="6"/>
    <n v="0"/>
    <x v="0"/>
    <x v="10"/>
    <s v="011"/>
    <x v="10"/>
    <n v="48206"/>
    <n v="43463"/>
    <n v="40736"/>
    <n v="0.93725697719899681"/>
    <n v="24.105561051929229"/>
    <n v="32986"/>
    <n v="6956"/>
    <n v="2923"/>
    <m/>
    <m/>
    <n v="482"/>
    <n v="116"/>
    <n v="10477"/>
    <n v="575"/>
    <n v="4385"/>
    <n v="1223"/>
    <n v="75.894438948070771"/>
    <n v="16.004417550560245"/>
    <n v="6.725260566458827"/>
    <n v="1.1089892552285854"/>
    <n v="0.26689367968156824"/>
    <n v="24.105561051929229"/>
  </r>
  <r>
    <x v="6"/>
    <n v="0"/>
    <x v="0"/>
    <x v="11"/>
    <s v="012"/>
    <x v="11"/>
    <n v="35759"/>
    <n v="31047"/>
    <n v="31667"/>
    <n v="1.0199697233227043"/>
    <n v="27.497020646117175"/>
    <n v="22510"/>
    <n v="5456"/>
    <n v="2588"/>
    <m/>
    <m/>
    <n v="482"/>
    <n v="11"/>
    <n v="8537"/>
    <n v="508"/>
    <n v="3635"/>
    <n v="2108"/>
    <n v="72.502979353882822"/>
    <n v="17.573356523979772"/>
    <n v="8.3357490256707578"/>
    <n v="1.55248494218443"/>
    <n v="3.5430154282217283E-2"/>
    <n v="27.497020646117175"/>
  </r>
  <r>
    <x v="6"/>
    <n v="0"/>
    <x v="0"/>
    <x v="12"/>
    <s v="013"/>
    <x v="12"/>
    <n v="29442"/>
    <n v="26911"/>
    <n v="15904"/>
    <n v="0.59098509903013641"/>
    <n v="17.045074504849318"/>
    <n v="22324"/>
    <n v="3166"/>
    <n v="1209"/>
    <m/>
    <m/>
    <n v="212"/>
    <n v="0"/>
    <n v="4587"/>
    <n v="452"/>
    <n v="3011"/>
    <n v="3122"/>
    <n v="82.954925495150675"/>
    <n v="11.76470588235294"/>
    <n v="4.4925866745940324"/>
    <n v="0.78778194790234468"/>
    <n v="0"/>
    <n v="17.045074504849318"/>
  </r>
  <r>
    <x v="6"/>
    <n v="0"/>
    <x v="0"/>
    <x v="13"/>
    <s v="014"/>
    <x v="13"/>
    <n v="20108"/>
    <n v="18255"/>
    <n v="15044"/>
    <n v="0.8241029854834292"/>
    <n v="22.010408107367844"/>
    <n v="14237"/>
    <n v="2699"/>
    <n v="1135"/>
    <m/>
    <m/>
    <n v="184"/>
    <n v="0"/>
    <n v="4018"/>
    <n v="306"/>
    <n v="1799"/>
    <n v="1616"/>
    <n v="77.989591892632163"/>
    <n v="14.784990413585319"/>
    <n v="6.2174746644754864"/>
    <n v="1.0079430293070391"/>
    <n v="0"/>
    <n v="22.010408107367844"/>
  </r>
  <r>
    <x v="6"/>
    <n v="0"/>
    <x v="0"/>
    <x v="14"/>
    <s v="015"/>
    <x v="14"/>
    <n v="12010"/>
    <n v="11472"/>
    <n v="9869"/>
    <n v="0.86026847977684795"/>
    <n v="23.134588563458859"/>
    <n v="8818"/>
    <n v="1782"/>
    <n v="700"/>
    <m/>
    <m/>
    <n v="163"/>
    <n v="9"/>
    <n v="2654"/>
    <n v="67"/>
    <n v="665"/>
    <n v="77"/>
    <n v="76.865411436541137"/>
    <n v="15.533472803347282"/>
    <n v="6.1018131101813111"/>
    <n v="1.4208507670850767"/>
    <n v="7.8451882845188281E-2"/>
    <n v="23.134588563458859"/>
  </r>
  <r>
    <x v="6"/>
    <n v="0"/>
    <x v="0"/>
    <x v="15"/>
    <s v="016"/>
    <x v="15"/>
    <n v="5515"/>
    <n v="5393"/>
    <n v="5303"/>
    <n v="0.98331170035230853"/>
    <n v="26.163545336547379"/>
    <n v="3982"/>
    <n v="948"/>
    <n v="375"/>
    <m/>
    <m/>
    <n v="88"/>
    <n v="0"/>
    <n v="1411"/>
    <n v="90"/>
    <n v="724"/>
    <n v="266"/>
    <n v="73.836454663452628"/>
    <n v="17.57834229556833"/>
    <n v="6.9534581865381044"/>
    <n v="1.6317448544409419"/>
    <n v="0"/>
    <n v="26.163545336547379"/>
  </r>
  <r>
    <x v="6"/>
    <n v="0"/>
    <x v="0"/>
    <x v="16"/>
    <s v="017"/>
    <x v="16"/>
    <n v="6255"/>
    <n v="5962"/>
    <n v="6449"/>
    <n v="1.0816839986581683"/>
    <n v="28.782287822878228"/>
    <n v="4246"/>
    <n v="1095"/>
    <n v="494"/>
    <m/>
    <m/>
    <n v="112"/>
    <n v="15"/>
    <n v="1716"/>
    <n v="32"/>
    <n v="626"/>
    <n v="77"/>
    <n v="71.217712177121768"/>
    <n v="18.366320026836632"/>
    <n v="8.2858101308285814"/>
    <n v="1.8785642401878564"/>
    <n v="0.25159342502515936"/>
    <n v="28.782287822878228"/>
  </r>
  <r>
    <x v="6"/>
    <n v="0"/>
    <x v="0"/>
    <x v="17"/>
    <s v="018"/>
    <x v="17"/>
    <n v="7280"/>
    <n v="6968"/>
    <n v="5762"/>
    <n v="0.82692307692307687"/>
    <n v="23.363949483352471"/>
    <n v="5340"/>
    <n v="1049"/>
    <n v="468"/>
    <m/>
    <m/>
    <n v="98"/>
    <n v="13"/>
    <n v="1628"/>
    <n v="22"/>
    <n v="486"/>
    <n v="392"/>
    <n v="76.636050516647529"/>
    <n v="15.054535017221585"/>
    <n v="6.7164179104477615"/>
    <n v="1.4064293915040185"/>
    <n v="0.18656716417910446"/>
    <n v="23.363949483352471"/>
  </r>
  <r>
    <x v="6"/>
    <n v="0"/>
    <x v="0"/>
    <x v="18"/>
    <s v="019"/>
    <x v="18"/>
    <n v="7193"/>
    <n v="6400"/>
    <n v="8170"/>
    <n v="1.2765625"/>
    <n v="30.6875"/>
    <n v="4436"/>
    <n v="1202"/>
    <n v="541"/>
    <m/>
    <m/>
    <n v="149"/>
    <n v="72"/>
    <n v="1964"/>
    <n v="176"/>
    <n v="754"/>
    <n v="182"/>
    <n v="69.3125"/>
    <n v="18.78125"/>
    <n v="8.453125"/>
    <n v="2.328125"/>
    <n v="1.125"/>
    <n v="30.6875"/>
  </r>
  <r>
    <x v="6"/>
    <n v="0"/>
    <x v="0"/>
    <x v="19"/>
    <s v="020"/>
    <x v="19"/>
    <n v="15662"/>
    <n v="14441"/>
    <n v="13725"/>
    <n v="0.95041894605636734"/>
    <n v="23.79336611038017"/>
    <n v="11005"/>
    <n v="2181"/>
    <n v="970"/>
    <m/>
    <m/>
    <n v="285"/>
    <n v="0"/>
    <n v="3436"/>
    <n v="263"/>
    <n v="1333"/>
    <n v="66"/>
    <n v="76.206633889619837"/>
    <n v="15.102832213835606"/>
    <n v="6.7169863582854372"/>
    <n v="1.9735475382591232"/>
    <n v="0"/>
    <n v="23.79336611038017"/>
  </r>
  <r>
    <x v="6"/>
    <n v="0"/>
    <x v="0"/>
    <x v="20"/>
    <s v="021"/>
    <x v="20"/>
    <n v="14790"/>
    <n v="13814"/>
    <n v="8765"/>
    <n v="0.63450123063558705"/>
    <n v="18.379904444766179"/>
    <n v="11275"/>
    <n v="1703"/>
    <n v="678"/>
    <m/>
    <m/>
    <n v="158"/>
    <n v="0"/>
    <n v="2539"/>
    <n v="212"/>
    <n v="1365"/>
    <n v="371"/>
    <n v="81.620095555233817"/>
    <n v="12.328072969451281"/>
    <n v="4.9080642826118428"/>
    <n v="1.143767192703055"/>
    <n v="0"/>
    <n v="18.379904444766179"/>
  </r>
  <r>
    <x v="6"/>
    <n v="0"/>
    <x v="0"/>
    <x v="21"/>
    <s v="022"/>
    <x v="21"/>
    <n v="19987"/>
    <n v="18877"/>
    <n v="12676"/>
    <n v="0.67150500609206976"/>
    <n v="18.096095777930817"/>
    <n v="15461"/>
    <n v="2253"/>
    <n v="933"/>
    <m/>
    <m/>
    <n v="230"/>
    <n v="0"/>
    <n v="3416"/>
    <n v="100"/>
    <n v="2148"/>
    <n v="0"/>
    <n v="81.903904222069173"/>
    <n v="11.935159188430365"/>
    <n v="4.9425226466069816"/>
    <n v="1.2184139428934684"/>
    <n v="0"/>
    <n v="18.096095777930817"/>
  </r>
  <r>
    <x v="6"/>
    <n v="0"/>
    <x v="0"/>
    <x v="22"/>
    <s v="023"/>
    <x v="22"/>
    <n v="38489"/>
    <n v="36465"/>
    <n v="21031"/>
    <n v="0.57674482380364733"/>
    <n v="16.489784725078842"/>
    <n v="30452"/>
    <n v="4159"/>
    <n v="1516"/>
    <m/>
    <m/>
    <n v="338"/>
    <n v="0"/>
    <n v="6013"/>
    <n v="1841"/>
    <n v="5464"/>
    <n v="2183"/>
    <n v="83.510215274921165"/>
    <n v="11.405457287810229"/>
    <n v="4.1574112162347454"/>
    <n v="0.92691622103386817"/>
    <n v="0"/>
    <n v="16.489784725078842"/>
  </r>
  <r>
    <x v="6"/>
    <n v="0"/>
    <x v="0"/>
    <x v="23"/>
    <s v="024"/>
    <x v="23"/>
    <n v="13612"/>
    <n v="12715"/>
    <n v="14626"/>
    <n v="1.1502949272512779"/>
    <n v="28.824223358238299"/>
    <n v="9050"/>
    <n v="2323"/>
    <n v="1080"/>
    <m/>
    <m/>
    <n v="237"/>
    <n v="25"/>
    <n v="3665"/>
    <n v="231"/>
    <n v="1809"/>
    <n v="287"/>
    <n v="71.175776641761701"/>
    <n v="18.269760125835628"/>
    <n v="8.4939048368069194"/>
    <n v="1.8639402280770743"/>
    <n v="0.19661816751867872"/>
    <n v="28.824223358238299"/>
  </r>
  <r>
    <x v="6"/>
    <n v="0"/>
    <x v="0"/>
    <x v="24"/>
    <s v="025"/>
    <x v="24"/>
    <n v="13742"/>
    <n v="12238"/>
    <n v="11985"/>
    <n v="0.97932668736721684"/>
    <n v="25.16751103121425"/>
    <n v="9158"/>
    <n v="1980"/>
    <n v="914"/>
    <m/>
    <m/>
    <n v="183"/>
    <n v="3"/>
    <n v="3080"/>
    <n v="29"/>
    <n v="1433"/>
    <n v="0"/>
    <n v="74.832488968785754"/>
    <n v="16.179114234352017"/>
    <n v="7.4685406112109813"/>
    <n v="1.4953423762052622"/>
    <n v="2.4513809445987904E-2"/>
    <n v="25.16751103121425"/>
  </r>
  <r>
    <x v="6"/>
    <n v="0"/>
    <x v="0"/>
    <x v="25"/>
    <s v="026"/>
    <x v="25"/>
    <n v="10654"/>
    <n v="9881"/>
    <n v="9309"/>
    <n v="0.94211112235603689"/>
    <n v="24.663495597611579"/>
    <n v="7444"/>
    <n v="1506"/>
    <n v="756"/>
    <m/>
    <m/>
    <n v="161"/>
    <n v="14"/>
    <n v="2437"/>
    <n v="286"/>
    <n v="1186"/>
    <n v="439"/>
    <n v="75.336504402388428"/>
    <n v="15.241372330735755"/>
    <n v="7.6510474648314952"/>
    <n v="1.6293897378807813"/>
    <n v="0.1416860641635462"/>
    <n v="24.663495597611579"/>
  </r>
  <r>
    <x v="6"/>
    <n v="0"/>
    <x v="0"/>
    <x v="26"/>
    <s v="027"/>
    <x v="26"/>
    <n v="40616"/>
    <n v="33431"/>
    <n v="29073"/>
    <n v="0.8696419490891687"/>
    <n v="24.881098381741499"/>
    <n v="25113"/>
    <n v="5466"/>
    <n v="2306"/>
    <m/>
    <m/>
    <n v="510"/>
    <n v="36"/>
    <n v="8318"/>
    <n v="1186"/>
    <n v="4222"/>
    <n v="1742"/>
    <n v="75.118901618258505"/>
    <n v="16.350094223923904"/>
    <n v="6.8977894768328802"/>
    <n v="1.5255301965241841"/>
    <n v="0.10768448446053065"/>
    <n v="24.881098381741499"/>
  </r>
  <r>
    <x v="6"/>
    <n v="0"/>
    <x v="0"/>
    <x v="27"/>
    <s v="028"/>
    <x v="27"/>
    <n v="22086"/>
    <n v="20949"/>
    <n v="17372"/>
    <n v="0.82925199293522367"/>
    <n v="22.125161105542031"/>
    <n v="16314"/>
    <n v="3113"/>
    <n v="1250"/>
    <m/>
    <m/>
    <n v="272"/>
    <n v="0"/>
    <n v="4635"/>
    <n v="398"/>
    <n v="2396"/>
    <n v="605"/>
    <n v="77.874838894457966"/>
    <n v="14.85989784715261"/>
    <n v="5.966871927060958"/>
    <n v="1.2983913313284645"/>
    <n v="0"/>
    <n v="22.125161105542031"/>
  </r>
  <r>
    <x v="6"/>
    <n v="0"/>
    <x v="0"/>
    <x v="28"/>
    <s v="029"/>
    <x v="28"/>
    <n v="8813"/>
    <n v="7057"/>
    <n v="6989"/>
    <n v="0.99036417741249827"/>
    <n v="27.051154881677768"/>
    <n v="5148"/>
    <n v="1246"/>
    <n v="567"/>
    <m/>
    <m/>
    <n v="96"/>
    <n v="0"/>
    <n v="1909"/>
    <n v="112"/>
    <n v="873"/>
    <n v="254"/>
    <n v="72.94884511832224"/>
    <n v="17.656227858863542"/>
    <n v="8.0345755986963301"/>
    <n v="1.3603514241178971"/>
    <n v="0"/>
    <n v="27.051154881677768"/>
  </r>
  <r>
    <x v="6"/>
    <n v="0"/>
    <x v="0"/>
    <x v="29"/>
    <s v="030"/>
    <x v="29"/>
    <n v="4984"/>
    <n v="4633"/>
    <n v="5839"/>
    <n v="1.2603064968702784"/>
    <n v="30.218001295057199"/>
    <n v="3233"/>
    <n v="897"/>
    <n v="423"/>
    <m/>
    <m/>
    <n v="80"/>
    <n v="0"/>
    <n v="1400"/>
    <n v="51"/>
    <n v="463"/>
    <n v="8"/>
    <n v="69.781998704942808"/>
    <n v="19.361105115475933"/>
    <n v="9.1301532484351391"/>
    <n v="1.7267429311461258"/>
    <n v="0"/>
    <n v="30.218001295057199"/>
  </r>
  <r>
    <x v="6"/>
    <n v="0"/>
    <x v="0"/>
    <x v="30"/>
    <s v="031"/>
    <x v="30"/>
    <n v="5062"/>
    <n v="4873"/>
    <n v="4716"/>
    <n v="0.9677816540119023"/>
    <n v="24.29714754771188"/>
    <n v="3689"/>
    <n v="784"/>
    <n v="322"/>
    <m/>
    <m/>
    <n v="76"/>
    <n v="2"/>
    <n v="1184"/>
    <n v="180"/>
    <n v="556"/>
    <n v="842"/>
    <n v="75.702852452288113"/>
    <n v="16.088651754565973"/>
    <n v="6.6078391134824539"/>
    <n v="1.5596142006977221"/>
    <n v="4.1042478965729531E-2"/>
    <n v="24.29714754771188"/>
  </r>
  <r>
    <x v="6"/>
    <n v="0"/>
    <x v="0"/>
    <x v="31"/>
    <s v="032"/>
    <x v="31"/>
    <n v="5786"/>
    <n v="5452"/>
    <n v="4573"/>
    <n v="0.83877476155539255"/>
    <n v="26.43066764490095"/>
    <n v="4011"/>
    <n v="963"/>
    <n v="387"/>
    <m/>
    <m/>
    <n v="77"/>
    <n v="14"/>
    <n v="1441"/>
    <n v="59"/>
    <n v="778"/>
    <n v="291"/>
    <n v="73.56933235509905"/>
    <n v="17.663242846661774"/>
    <n v="7.098312545854732"/>
    <n v="1.4123257520176082"/>
    <n v="0.25678650036683787"/>
    <n v="26.43066764490095"/>
  </r>
  <r>
    <x v="6"/>
    <n v="0"/>
    <x v="0"/>
    <x v="32"/>
    <s v="033"/>
    <x v="32"/>
    <n v="6009"/>
    <n v="5339"/>
    <n v="4488"/>
    <n v="0.8406068552163326"/>
    <n v="23.637385278141974"/>
    <n v="4077"/>
    <n v="842"/>
    <n v="317"/>
    <m/>
    <m/>
    <n v="97"/>
    <n v="6"/>
    <n v="1262"/>
    <n v="49"/>
    <n v="502"/>
    <n v="26"/>
    <n v="76.362614721858023"/>
    <n v="15.770743584941"/>
    <n v="5.9374414684397827"/>
    <n v="1.8168196291440346"/>
    <n v="0.11238059561715678"/>
    <n v="23.637385278141974"/>
  </r>
  <r>
    <x v="6"/>
    <n v="0"/>
    <x v="0"/>
    <x v="33"/>
    <s v="034"/>
    <x v="33"/>
    <n v="8238"/>
    <n v="7070"/>
    <n v="5450"/>
    <n v="0.77086280056577083"/>
    <n v="22.701555869872703"/>
    <n v="5465"/>
    <n v="1061"/>
    <n v="409"/>
    <m/>
    <m/>
    <n v="127"/>
    <n v="8"/>
    <n v="1605"/>
    <n v="116"/>
    <n v="656"/>
    <n v="66"/>
    <n v="77.298444130127294"/>
    <n v="15.007072135785007"/>
    <n v="5.7850070721357856"/>
    <n v="1.7963224893917964"/>
    <n v="0.11315417256011315"/>
    <n v="22.701555869872703"/>
  </r>
  <r>
    <x v="6"/>
    <n v="0"/>
    <x v="0"/>
    <x v="34"/>
    <s v="035"/>
    <x v="34"/>
    <n v="9461"/>
    <n v="8822"/>
    <n v="7897"/>
    <n v="0.89514849240535022"/>
    <n v="25.255044207662664"/>
    <n v="6594"/>
    <n v="1505"/>
    <n v="586"/>
    <m/>
    <m/>
    <n v="137"/>
    <n v="0"/>
    <n v="2228"/>
    <n v="63"/>
    <n v="852"/>
    <n v="208"/>
    <n v="74.744955792337336"/>
    <n v="17.059623668102471"/>
    <n v="6.6424846973475411"/>
    <n v="1.5529358422126502"/>
    <n v="0"/>
    <n v="25.255044207662664"/>
  </r>
  <r>
    <x v="6"/>
    <n v="0"/>
    <x v="0"/>
    <x v="35"/>
    <s v="036"/>
    <x v="35"/>
    <n v="6111"/>
    <n v="5572"/>
    <n v="6689"/>
    <n v="1.2004666188083273"/>
    <n v="31.963388370423544"/>
    <n v="3791"/>
    <n v="1104"/>
    <n v="522"/>
    <m/>
    <m/>
    <n v="147"/>
    <n v="8"/>
    <n v="1781"/>
    <n v="185"/>
    <n v="1230"/>
    <n v="612"/>
    <n v="68.036611629576456"/>
    <n v="19.81335247666906"/>
    <n v="9.3682699210337397"/>
    <n v="2.6381909547738691"/>
    <n v="0.14357501794687724"/>
    <n v="31.963388370423544"/>
  </r>
  <r>
    <x v="6"/>
    <n v="0"/>
    <x v="0"/>
    <x v="36"/>
    <s v="037"/>
    <x v="36"/>
    <n v="4917"/>
    <n v="4491"/>
    <n v="5522"/>
    <n v="1.2295702516143399"/>
    <n v="34.936539746158985"/>
    <n v="2922"/>
    <n v="956"/>
    <n v="475"/>
    <m/>
    <m/>
    <n v="135"/>
    <n v="3"/>
    <n v="1569"/>
    <n v="31"/>
    <n v="410"/>
    <n v="21"/>
    <n v="65.063460253841015"/>
    <n v="21.287018481407259"/>
    <n v="10.57670897350256"/>
    <n v="3.0060120240480961"/>
    <n v="6.6800267201068811E-2"/>
    <n v="34.936539746158985"/>
  </r>
  <r>
    <x v="6"/>
    <n v="0"/>
    <x v="0"/>
    <x v="37"/>
    <s v="038"/>
    <x v="37"/>
    <n v="7388"/>
    <n v="6191"/>
    <n v="6584"/>
    <n v="1.0634792440639638"/>
    <n v="28.089161686318846"/>
    <n v="4452"/>
    <n v="1126"/>
    <n v="471"/>
    <m/>
    <m/>
    <n v="142"/>
    <n v="0"/>
    <n v="1739"/>
    <n v="107"/>
    <n v="720"/>
    <n v="87"/>
    <n v="71.910838313681154"/>
    <n v="18.187691810692939"/>
    <n v="7.6078178000323042"/>
    <n v="2.2936520755936036"/>
    <n v="0"/>
    <n v="28.089161686318846"/>
  </r>
  <r>
    <x v="6"/>
    <n v="0"/>
    <x v="0"/>
    <x v="38"/>
    <s v="039"/>
    <x v="38"/>
    <n v="2921"/>
    <n v="2465"/>
    <n v="2991"/>
    <n v="1.2133874239350912"/>
    <n v="32.210953346855987"/>
    <n v="1671"/>
    <n v="489"/>
    <n v="229"/>
    <m/>
    <m/>
    <n v="67"/>
    <n v="9"/>
    <n v="794"/>
    <n v="34"/>
    <n v="245"/>
    <n v="26"/>
    <n v="67.789046653144013"/>
    <n v="19.837728194726168"/>
    <n v="9.2900608519269774"/>
    <n v="2.7180527383367141"/>
    <n v="0.36511156186612576"/>
    <n v="32.210953346855987"/>
  </r>
  <r>
    <x v="6"/>
    <n v="0"/>
    <x v="0"/>
    <x v="39"/>
    <s v="040"/>
    <x v="39"/>
    <n v="19467"/>
    <n v="17648"/>
    <n v="14056"/>
    <n v="0.79646418857660928"/>
    <n v="24.161378059836807"/>
    <n v="13384"/>
    <n v="2803"/>
    <n v="1028"/>
    <m/>
    <m/>
    <n v="345"/>
    <n v="88"/>
    <n v="4264"/>
    <n v="207"/>
    <n v="1430"/>
    <n v="634"/>
    <n v="75.838621940163193"/>
    <n v="15.882819582955577"/>
    <n v="5.8250226654578423"/>
    <n v="1.9548957388939259"/>
    <n v="0.49864007252946507"/>
    <n v="24.161378059836807"/>
  </r>
  <r>
    <x v="6"/>
    <n v="0"/>
    <x v="0"/>
    <x v="40"/>
    <s v="041"/>
    <x v="40"/>
    <n v="7825"/>
    <n v="7388"/>
    <n v="11594"/>
    <n v="1.5693015701136979"/>
    <n v="36.61342717920953"/>
    <n v="4683"/>
    <n v="1591"/>
    <n v="907"/>
    <m/>
    <m/>
    <n v="207"/>
    <n v="0"/>
    <n v="2705"/>
    <n v="62"/>
    <n v="854"/>
    <n v="247"/>
    <n v="63.386572820790462"/>
    <n v="21.534921494315107"/>
    <n v="12.276664861938279"/>
    <n v="2.8018408229561453"/>
    <n v="0"/>
    <n v="36.61342717920953"/>
  </r>
  <r>
    <x v="6"/>
    <n v="0"/>
    <x v="0"/>
    <x v="41"/>
    <s v="042"/>
    <x v="41"/>
    <n v="6488"/>
    <n v="6071"/>
    <n v="10329"/>
    <n v="1.7013671553286114"/>
    <n v="40.0922418053039"/>
    <n v="3637"/>
    <n v="1406"/>
    <n v="842"/>
    <m/>
    <m/>
    <n v="186"/>
    <n v="0"/>
    <n v="2434"/>
    <n v="59"/>
    <n v="645"/>
    <n v="52"/>
    <n v="59.907758194696093"/>
    <n v="23.159281831658703"/>
    <n v="13.869214297479823"/>
    <n v="3.0637456761653765"/>
    <n v="0"/>
    <n v="40.0922418053039"/>
  </r>
  <r>
    <x v="6"/>
    <n v="0"/>
    <x v="0"/>
    <x v="42"/>
    <s v="043"/>
    <x v="42"/>
    <n v="9014"/>
    <n v="8602"/>
    <n v="12340"/>
    <n v="1.434550104626831"/>
    <n v="34.736107881887932"/>
    <n v="5614"/>
    <n v="1805"/>
    <n v="949"/>
    <m/>
    <m/>
    <n v="219"/>
    <n v="15"/>
    <n v="2988"/>
    <n v="118"/>
    <n v="862"/>
    <n v="93"/>
    <n v="65.263892118112068"/>
    <n v="20.983492211113695"/>
    <n v="11.032318065566148"/>
    <n v="2.5459195535921881"/>
    <n v="0.17437805161590328"/>
    <n v="34.736107881887932"/>
  </r>
  <r>
    <x v="6"/>
    <n v="0"/>
    <x v="0"/>
    <x v="43"/>
    <s v="044"/>
    <x v="43"/>
    <n v="5661"/>
    <n v="4889"/>
    <n v="9137"/>
    <n v="1.868889343424013"/>
    <n v="40.908161178155041"/>
    <n v="2889"/>
    <n v="1170"/>
    <n v="686"/>
    <m/>
    <m/>
    <n v="144"/>
    <n v="0"/>
    <n v="2000"/>
    <n v="36"/>
    <n v="331"/>
    <n v="27"/>
    <n v="59.091838821844952"/>
    <n v="23.931274289220699"/>
    <n v="14.031499284107179"/>
    <n v="2.9453876048271632"/>
    <n v="0"/>
    <n v="40.908161178155041"/>
  </r>
  <r>
    <x v="6"/>
    <n v="0"/>
    <x v="0"/>
    <x v="44"/>
    <s v="045"/>
    <x v="44"/>
    <n v="6584"/>
    <n v="5588"/>
    <n v="9683"/>
    <n v="1.7328203292770221"/>
    <n v="39.566929133858267"/>
    <n v="3377"/>
    <n v="1268"/>
    <n v="718"/>
    <m/>
    <m/>
    <n v="172"/>
    <n v="53"/>
    <n v="2211"/>
    <n v="36"/>
    <n v="363"/>
    <n v="30"/>
    <n v="60.433070866141733"/>
    <n v="22.691481746599855"/>
    <n v="12.848962061560487"/>
    <n v="3.0780243378668573"/>
    <n v="0.94846098783106658"/>
    <n v="39.566929133858267"/>
  </r>
  <r>
    <x v="6"/>
    <n v="0"/>
    <x v="0"/>
    <x v="45"/>
    <s v="046"/>
    <x v="45"/>
    <n v="9594"/>
    <n v="8475"/>
    <n v="13205"/>
    <n v="1.5581120943952802"/>
    <n v="35.787610619469028"/>
    <n v="5442"/>
    <n v="1672"/>
    <n v="1095"/>
    <m/>
    <m/>
    <n v="266"/>
    <n v="0"/>
    <n v="3033"/>
    <n v="24"/>
    <n v="684"/>
    <n v="85"/>
    <n v="64.212389380530979"/>
    <n v="19.728613569321535"/>
    <n v="12.920353982300886"/>
    <n v="3.1386430678466075"/>
    <n v="0"/>
    <n v="35.787610619469028"/>
  </r>
  <r>
    <x v="6"/>
    <n v="0"/>
    <x v="0"/>
    <x v="46"/>
    <s v="047"/>
    <x v="46"/>
    <n v="16067"/>
    <n v="12787"/>
    <n v="20905"/>
    <n v="1.6348635332759833"/>
    <n v="39.852975678423398"/>
    <n v="7691"/>
    <n v="3034"/>
    <n v="1738"/>
    <m/>
    <m/>
    <n v="321"/>
    <n v="3"/>
    <n v="5096"/>
    <n v="236"/>
    <n v="929"/>
    <n v="199"/>
    <n v="60.147024321576602"/>
    <n v="23.727222960819581"/>
    <n v="13.59192930319856"/>
    <n v="2.5103620864940956"/>
    <n v="2.346132791115977E-2"/>
    <n v="39.852975678423398"/>
  </r>
  <r>
    <x v="6"/>
    <n v="0"/>
    <x v="0"/>
    <x v="47"/>
    <m/>
    <x v="47"/>
    <n v="642862"/>
    <n v="583640"/>
    <n v="604005"/>
    <n v="1.034893084778288"/>
    <n v="26.503666643821532"/>
    <n v="428954"/>
    <n v="97675"/>
    <n v="45995"/>
    <m/>
    <m/>
    <n v="10178"/>
    <n v="838"/>
    <n v="154686"/>
    <n v="10291"/>
    <n v="63801"/>
    <n v="21108"/>
    <n v="73.496333356178468"/>
    <n v="16.735487629360566"/>
    <n v="7.880714138852718"/>
    <n v="1.743883215680899"/>
    <n v="0.14358165992735247"/>
    <n v="26.503666643821532"/>
  </r>
  <r>
    <x v="6"/>
    <n v="1"/>
    <x v="1"/>
    <x v="47"/>
    <m/>
    <x v="48"/>
    <n v="1086442"/>
    <n v="975285"/>
    <n v="913824"/>
    <n v="0.93698149771605221"/>
    <n v="24.557437056860302"/>
    <n v="735780"/>
    <n v="154032"/>
    <n v="69471"/>
    <m/>
    <m/>
    <n v="15148"/>
    <n v="854"/>
    <n v="239505"/>
    <n v="22051"/>
    <n v="118115"/>
    <n v="46358"/>
    <n v="75.442562943139706"/>
    <n v="15.793537273719989"/>
    <n v="7.1231486180962493"/>
    <n v="1.5531870171283264"/>
    <n v="8.7564147915737453E-2"/>
    <n v="24.557437056860302"/>
  </r>
  <r>
    <x v="6"/>
    <n v="2"/>
    <x v="2"/>
    <x v="0"/>
    <s v="048"/>
    <x v="49"/>
    <n v="13828"/>
    <n v="12506"/>
    <n v="11280"/>
    <n v="0.90196705581320968"/>
    <n v="21.845514153206462"/>
    <n v="9774"/>
    <n v="1762"/>
    <n v="804"/>
    <m/>
    <m/>
    <n v="166"/>
    <n v="0"/>
    <n v="2732"/>
    <n v="186"/>
    <n v="1693"/>
    <n v="421"/>
    <n v="78.154485846793548"/>
    <n v="14.089237166160244"/>
    <n v="6.4289141212218137"/>
    <n v="1.3273628658244043"/>
    <n v="0"/>
    <n v="21.845514153206462"/>
  </r>
  <r>
    <x v="6"/>
    <n v="2"/>
    <x v="2"/>
    <x v="3"/>
    <s v="049"/>
    <x v="50"/>
    <n v="8959"/>
    <n v="7812"/>
    <n v="9685"/>
    <n v="1.2397593445980544"/>
    <n v="30.926779313876089"/>
    <n v="5396"/>
    <n v="1498"/>
    <n v="764"/>
    <m/>
    <m/>
    <n v="154"/>
    <n v="0"/>
    <n v="2416"/>
    <n v="107"/>
    <n v="949"/>
    <n v="840"/>
    <n v="69.073220686123918"/>
    <n v="19.17562724014337"/>
    <n v="9.7798259088581663"/>
    <n v="1.9713261648745519"/>
    <n v="0"/>
    <n v="30.926779313876089"/>
  </r>
  <r>
    <x v="6"/>
    <n v="2"/>
    <x v="2"/>
    <x v="10"/>
    <s v="050"/>
    <x v="93"/>
    <n v="10707"/>
    <n v="7363"/>
    <n v="6323"/>
    <n v="0.85875322558739642"/>
    <n v="22.653809588482957"/>
    <n v="5695"/>
    <n v="1113"/>
    <n v="443"/>
    <m/>
    <m/>
    <n v="112"/>
    <n v="0"/>
    <n v="1668"/>
    <n v="273"/>
    <n v="996"/>
    <n v="380"/>
    <n v="77.346190411517043"/>
    <n v="15.116121146271899"/>
    <n v="6.0165693331522476"/>
    <n v="1.5211191090588077"/>
    <n v="0"/>
    <n v="22.653809588482957"/>
  </r>
  <r>
    <x v="6"/>
    <n v="2"/>
    <x v="2"/>
    <x v="11"/>
    <s v="051"/>
    <x v="51"/>
    <n v="8778"/>
    <n v="7952"/>
    <n v="7905"/>
    <n v="0.99408953722334004"/>
    <n v="26.672535211267608"/>
    <n v="5831"/>
    <n v="1404"/>
    <n v="590"/>
    <m/>
    <m/>
    <n v="127"/>
    <n v="0"/>
    <n v="2121"/>
    <n v="22"/>
    <n v="961"/>
    <n v="796"/>
    <n v="73.327464788732399"/>
    <n v="17.655935613682093"/>
    <n v="7.4195171026156945"/>
    <n v="1.597082494969819"/>
    <n v="0"/>
    <n v="26.672535211267608"/>
  </r>
  <r>
    <x v="6"/>
    <n v="2"/>
    <x v="2"/>
    <x v="13"/>
    <s v="052"/>
    <x v="52"/>
    <n v="31696"/>
    <n v="29547"/>
    <n v="17191"/>
    <n v="0.58181879717060958"/>
    <n v="18.519646664636003"/>
    <n v="24075"/>
    <n v="3845"/>
    <n v="1324"/>
    <m/>
    <m/>
    <n v="303"/>
    <n v="0"/>
    <n v="5472"/>
    <n v="1451"/>
    <n v="4844"/>
    <n v="2623"/>
    <n v="81.480353335364001"/>
    <n v="13.013165465191051"/>
    <n v="4.4809963786509632"/>
    <n v="1.0254848207939893"/>
    <n v="0"/>
    <n v="18.519646664636003"/>
  </r>
  <r>
    <x v="6"/>
    <n v="2"/>
    <x v="2"/>
    <x v="13"/>
    <s v="053"/>
    <x v="53"/>
    <n v="12700"/>
    <n v="11860"/>
    <n v="5067"/>
    <n v="0.42723440134907253"/>
    <n v="13.338954468802699"/>
    <n v="10278"/>
    <n v="1121"/>
    <n v="385"/>
    <m/>
    <m/>
    <n v="76"/>
    <n v="0"/>
    <n v="1582"/>
    <n v="129"/>
    <n v="1884"/>
    <n v="723"/>
    <n v="86.661045531197303"/>
    <n v="9.4519392917369309"/>
    <n v="3.2462057335581789"/>
    <n v="0.64080944350758851"/>
    <n v="0"/>
    <n v="13.338954468802699"/>
  </r>
  <r>
    <x v="6"/>
    <n v="2"/>
    <x v="2"/>
    <x v="14"/>
    <s v="054"/>
    <x v="67"/>
    <n v="6559"/>
    <n v="6199"/>
    <n v="4932"/>
    <n v="0.79561219551540574"/>
    <n v="22.100338764316827"/>
    <n v="4829"/>
    <n v="931"/>
    <n v="356"/>
    <m/>
    <m/>
    <n v="83"/>
    <n v="0"/>
    <n v="1370"/>
    <n v="63"/>
    <n v="365"/>
    <n v="225"/>
    <n v="77.899661235683169"/>
    <n v="15.018551379254719"/>
    <n v="5.7428617518954672"/>
    <n v="1.3389256331666397"/>
    <n v="0"/>
    <n v="22.100338764316827"/>
  </r>
  <r>
    <x v="6"/>
    <n v="2"/>
    <x v="2"/>
    <x v="21"/>
    <s v="055"/>
    <x v="72"/>
    <n v="5732"/>
    <n v="5227"/>
    <n v="4008"/>
    <n v="0.76678783240864745"/>
    <n v="20.260187488042856"/>
    <n v="4168"/>
    <n v="679"/>
    <n v="302"/>
    <m/>
    <m/>
    <n v="68"/>
    <n v="10"/>
    <n v="1059"/>
    <n v="170"/>
    <n v="903"/>
    <n v="61"/>
    <n v="79.73981251195714"/>
    <n v="12.990242969198393"/>
    <n v="5.7776927491869143"/>
    <n v="1.3009374402142722"/>
    <n v="0.19131432944327531"/>
    <n v="20.260187488042856"/>
  </r>
  <r>
    <x v="6"/>
    <n v="2"/>
    <x v="2"/>
    <x v="21"/>
    <s v="056"/>
    <x v="73"/>
    <n v="7548"/>
    <n v="5124"/>
    <n v="2582"/>
    <n v="0.5039032006245121"/>
    <n v="15.573770491803279"/>
    <n v="4326"/>
    <n v="564"/>
    <n v="195"/>
    <m/>
    <m/>
    <n v="39"/>
    <n v="0"/>
    <n v="798"/>
    <n v="96"/>
    <n v="759"/>
    <n v="19"/>
    <n v="84.426229508196727"/>
    <n v="11.007025761124121"/>
    <n v="3.8056206088992974"/>
    <n v="0.76112412177985944"/>
    <n v="0"/>
    <n v="15.573770491803279"/>
  </r>
  <r>
    <x v="6"/>
    <n v="2"/>
    <x v="2"/>
    <x v="22"/>
    <s v="057"/>
    <x v="54"/>
    <n v="19247"/>
    <n v="17987"/>
    <n v="8782"/>
    <n v="0.48824150775560127"/>
    <n v="14.015677989659197"/>
    <n v="15466"/>
    <n v="1756"/>
    <n v="630"/>
    <m/>
    <m/>
    <n v="135"/>
    <n v="0"/>
    <n v="2521"/>
    <n v="117"/>
    <n v="3263"/>
    <n v="1697"/>
    <n v="85.98432201034079"/>
    <n v="9.7626063267915715"/>
    <n v="3.5025296047145158"/>
    <n v="0.75054205815311059"/>
    <n v="0"/>
    <n v="14.015677989659197"/>
  </r>
  <r>
    <x v="6"/>
    <n v="2"/>
    <x v="2"/>
    <x v="25"/>
    <s v="058"/>
    <x v="55"/>
    <n v="11241"/>
    <n v="10363"/>
    <n v="6974"/>
    <n v="0.67297114735115315"/>
    <n v="20.650390813471002"/>
    <n v="8223"/>
    <n v="1476"/>
    <n v="550"/>
    <m/>
    <m/>
    <n v="114"/>
    <n v="0"/>
    <n v="2140"/>
    <n v="404"/>
    <n v="1381"/>
    <n v="749"/>
    <n v="79.349609186529008"/>
    <n v="14.242979832094955"/>
    <n v="5.3073434333687155"/>
    <n v="1.1000675480073339"/>
    <n v="0"/>
    <n v="20.650390813471002"/>
  </r>
  <r>
    <x v="6"/>
    <n v="2"/>
    <x v="2"/>
    <x v="26"/>
    <s v="059"/>
    <x v="56"/>
    <n v="20223"/>
    <n v="17218"/>
    <n v="13239"/>
    <n v="0.76890463468463233"/>
    <n v="24.613776280636543"/>
    <n v="12980"/>
    <n v="2769"/>
    <n v="1189"/>
    <m/>
    <m/>
    <n v="280"/>
    <n v="0"/>
    <n v="4238"/>
    <n v="493"/>
    <n v="2200"/>
    <n v="935"/>
    <n v="75.386223719363457"/>
    <n v="16.082007201765595"/>
    <n v="6.9055639447090256"/>
    <n v="1.6262051341619237"/>
    <n v="0"/>
    <n v="24.613776280636543"/>
  </r>
  <r>
    <x v="6"/>
    <n v="2"/>
    <x v="2"/>
    <x v="26"/>
    <s v="060"/>
    <x v="76"/>
    <n v="7715"/>
    <n v="6962"/>
    <n v="7713"/>
    <n v="1.1078713013501866"/>
    <n v="27.247917265153692"/>
    <n v="5065"/>
    <n v="1182"/>
    <n v="572"/>
    <m/>
    <m/>
    <n v="143"/>
    <n v="0"/>
    <n v="1897"/>
    <n v="37"/>
    <n v="856"/>
    <n v="12"/>
    <n v="72.752082734846311"/>
    <n v="16.977879919563343"/>
    <n v="8.2160298764722786"/>
    <n v="2.0540074691180696"/>
    <n v="0"/>
    <n v="27.247917265153692"/>
  </r>
  <r>
    <x v="6"/>
    <n v="2"/>
    <x v="2"/>
    <x v="27"/>
    <s v="061"/>
    <x v="57"/>
    <n v="12926"/>
    <n v="12295"/>
    <n v="8493"/>
    <n v="0.69076860512403415"/>
    <n v="18.739324928832861"/>
    <n v="9991"/>
    <n v="1541"/>
    <n v="642"/>
    <m/>
    <m/>
    <n v="118"/>
    <n v="3"/>
    <n v="2304"/>
    <n v="609"/>
    <n v="2789"/>
    <n v="1344"/>
    <n v="81.260675071167142"/>
    <n v="12.533550223668158"/>
    <n v="5.2216348108987392"/>
    <n v="0.95973973159821069"/>
    <n v="2.4400162667751118E-2"/>
    <n v="18.739324928832861"/>
  </r>
  <r>
    <x v="6"/>
    <n v="2"/>
    <x v="2"/>
    <x v="33"/>
    <s v="062"/>
    <x v="58"/>
    <n v="11026"/>
    <n v="9204"/>
    <n v="5906"/>
    <n v="0.64167753150803997"/>
    <n v="19.100391134289442"/>
    <n v="7446"/>
    <n v="1243"/>
    <n v="393"/>
    <m/>
    <m/>
    <n v="122"/>
    <n v="0"/>
    <n v="1758"/>
    <n v="100"/>
    <n v="865"/>
    <n v="45"/>
    <n v="80.899608865710562"/>
    <n v="13.504997827031726"/>
    <n v="4.2698826597131676"/>
    <n v="1.3255106475445457"/>
    <n v="0"/>
    <n v="19.100391134289442"/>
  </r>
  <r>
    <x v="6"/>
    <n v="2"/>
    <x v="2"/>
    <x v="39"/>
    <s v="063"/>
    <x v="59"/>
    <n v="8377"/>
    <n v="4759"/>
    <n v="6853"/>
    <n v="1.4400084051271276"/>
    <n v="32.023534355957132"/>
    <n v="3235"/>
    <n v="962"/>
    <n v="445"/>
    <m/>
    <m/>
    <n v="117"/>
    <n v="0"/>
    <n v="1524"/>
    <n v="155"/>
    <n v="835"/>
    <n v="157"/>
    <n v="67.976465644042875"/>
    <n v="20.21433074175247"/>
    <n v="9.3507039293969321"/>
    <n v="2.458499684807733"/>
    <n v="0"/>
    <n v="32.023534355957132"/>
  </r>
  <r>
    <x v="6"/>
    <n v="2"/>
    <x v="2"/>
    <x v="39"/>
    <s v="064"/>
    <x v="60"/>
    <n v="12431"/>
    <n v="11683"/>
    <n v="8808"/>
    <n v="0.75391594624668323"/>
    <n v="22.56269793717367"/>
    <n v="9047"/>
    <n v="1858"/>
    <n v="677"/>
    <m/>
    <m/>
    <n v="101"/>
    <n v="0"/>
    <n v="2636"/>
    <n v="280"/>
    <n v="1301"/>
    <n v="340"/>
    <n v="77.437302062826333"/>
    <n v="15.903449456475222"/>
    <n v="5.794744500556364"/>
    <n v="0.86450398014208674"/>
    <n v="0"/>
    <n v="22.56269793717367"/>
  </r>
  <r>
    <x v="6"/>
    <n v="2"/>
    <x v="2"/>
    <x v="0"/>
    <s v="065"/>
    <x v="61"/>
    <n v="2873"/>
    <n v="2563"/>
    <n v="2711"/>
    <n v="1.0577448302770192"/>
    <n v="24.190401872805307"/>
    <n v="1943"/>
    <n v="368"/>
    <n v="224"/>
    <m/>
    <m/>
    <n v="28"/>
    <n v="0"/>
    <n v="620"/>
    <n v="22"/>
    <n v="378"/>
    <n v="20"/>
    <n v="75.80959812719469"/>
    <n v="14.358174014826375"/>
    <n v="8.7397580959812711"/>
    <n v="1.0924697619976589"/>
    <n v="0"/>
    <n v="24.190401872805307"/>
  </r>
  <r>
    <x v="6"/>
    <n v="2"/>
    <x v="2"/>
    <x v="0"/>
    <s v="066"/>
    <x v="92"/>
    <n v="1864"/>
    <n v="1654"/>
    <n v="2251"/>
    <n v="1.3609431680773882"/>
    <n v="30.048367593712211"/>
    <n v="1157"/>
    <n v="284"/>
    <n v="178"/>
    <m/>
    <m/>
    <n v="35"/>
    <n v="0"/>
    <n v="497"/>
    <n v="220"/>
    <n v="186"/>
    <n v="110"/>
    <n v="69.951632406287786"/>
    <n v="17.170495767835551"/>
    <n v="10.761789600967351"/>
    <n v="2.1160822249093107"/>
    <n v="0"/>
    <n v="30.048367593712211"/>
  </r>
  <r>
    <x v="6"/>
    <n v="2"/>
    <x v="2"/>
    <x v="1"/>
    <s v="067"/>
    <x v="177"/>
    <n v="2413"/>
    <n v="2249"/>
    <n v="3274"/>
    <n v="1.4557581147176524"/>
    <n v="33.437083148065803"/>
    <n v="1497"/>
    <n v="448"/>
    <n v="243"/>
    <m/>
    <m/>
    <n v="61"/>
    <n v="0"/>
    <n v="752"/>
    <n v="22"/>
    <n v="250"/>
    <n v="274"/>
    <n v="66.56291685193419"/>
    <n v="19.919964428634948"/>
    <n v="10.804802134281903"/>
    <n v="2.712316585148955"/>
    <n v="0"/>
    <n v="33.437083148065803"/>
  </r>
  <r>
    <x v="6"/>
    <n v="2"/>
    <x v="2"/>
    <x v="2"/>
    <s v="068"/>
    <x v="178"/>
    <n v="2468"/>
    <n v="2413"/>
    <n v="2629"/>
    <n v="1.0895151263986738"/>
    <n v="25.984251968503933"/>
    <n v="1786"/>
    <n v="375"/>
    <n v="209"/>
    <m/>
    <m/>
    <n v="43"/>
    <n v="0"/>
    <n v="627"/>
    <n v="34"/>
    <n v="260"/>
    <n v="21"/>
    <n v="74.015748031496059"/>
    <n v="15.540820555325322"/>
    <n v="8.6614173228346463"/>
    <n v="1.7820140903439703"/>
    <n v="0"/>
    <n v="25.984251968503933"/>
  </r>
  <r>
    <x v="6"/>
    <n v="2"/>
    <x v="2"/>
    <x v="4"/>
    <s v="069"/>
    <x v="62"/>
    <n v="2468"/>
    <n v="2368"/>
    <n v="3376"/>
    <n v="1.4256756756756757"/>
    <n v="35.008445945945951"/>
    <n v="1539"/>
    <n v="492"/>
    <n v="283"/>
    <m/>
    <m/>
    <n v="54"/>
    <n v="0"/>
    <n v="829"/>
    <n v="42"/>
    <n v="240"/>
    <n v="101"/>
    <n v="64.991554054054063"/>
    <n v="20.777027027027025"/>
    <n v="11.951013513513512"/>
    <n v="2.2804054054054053"/>
    <n v="0"/>
    <n v="35.008445945945951"/>
  </r>
  <r>
    <x v="6"/>
    <n v="2"/>
    <x v="2"/>
    <x v="6"/>
    <s v="070"/>
    <x v="63"/>
    <n v="3064"/>
    <n v="2901"/>
    <n v="3759"/>
    <n v="1.295760082730093"/>
    <n v="28.300586004825924"/>
    <n v="2080"/>
    <n v="479"/>
    <n v="285"/>
    <m/>
    <m/>
    <n v="57"/>
    <n v="0"/>
    <n v="821"/>
    <n v="201"/>
    <n v="456"/>
    <n v="170"/>
    <n v="71.699413995174083"/>
    <n v="16.511547742157877"/>
    <n v="9.8241985522233719"/>
    <n v="1.9648397104446742"/>
    <n v="0"/>
    <n v="28.300586004825924"/>
  </r>
  <r>
    <x v="6"/>
    <n v="2"/>
    <x v="2"/>
    <x v="6"/>
    <s v="071"/>
    <x v="64"/>
    <n v="3005"/>
    <n v="2706"/>
    <n v="3248"/>
    <n v="1.2002956393200295"/>
    <n v="34.368070953436806"/>
    <n v="1776"/>
    <n v="569"/>
    <n v="297"/>
    <m/>
    <m/>
    <n v="64"/>
    <n v="0"/>
    <n v="930"/>
    <n v="8"/>
    <n v="197"/>
    <n v="0"/>
    <n v="65.631929046563201"/>
    <n v="21.027346637102735"/>
    <n v="10.975609756097562"/>
    <n v="2.3651145602365116"/>
    <n v="0"/>
    <n v="34.368070953436806"/>
  </r>
  <r>
    <x v="6"/>
    <n v="2"/>
    <x v="2"/>
    <x v="8"/>
    <s v="072"/>
    <x v="65"/>
    <n v="5057"/>
    <n v="4607"/>
    <n v="3652"/>
    <n v="0.79270675059691775"/>
    <n v="22.031690905144348"/>
    <n v="3592"/>
    <n v="687"/>
    <n v="270"/>
    <m/>
    <m/>
    <n v="57"/>
    <n v="1"/>
    <n v="1015"/>
    <n v="208"/>
    <n v="599"/>
    <n v="412"/>
    <n v="77.968309094855655"/>
    <n v="14.912090297373561"/>
    <n v="5.8606468417625353"/>
    <n v="1.2372476665943131"/>
    <n v="2.1706099413935316E-2"/>
    <n v="22.031690905144348"/>
  </r>
  <r>
    <x v="6"/>
    <n v="2"/>
    <x v="2"/>
    <x v="10"/>
    <s v="073"/>
    <x v="172"/>
    <n v="2822"/>
    <n v="2542"/>
    <n v="2095"/>
    <n v="0.82415420928402827"/>
    <n v="21.164437450826121"/>
    <n v="2004"/>
    <n v="352"/>
    <n v="154"/>
    <m/>
    <m/>
    <n v="32"/>
    <n v="0"/>
    <n v="538"/>
    <n v="52"/>
    <n v="188"/>
    <n v="57"/>
    <n v="78.835562549173872"/>
    <n v="13.847364280094416"/>
    <n v="6.0582218725413064"/>
    <n v="1.2588512981904012"/>
    <n v="0"/>
    <n v="21.164437450826121"/>
  </r>
  <r>
    <x v="6"/>
    <n v="2"/>
    <x v="2"/>
    <x v="11"/>
    <s v="074"/>
    <x v="173"/>
    <n v="5612"/>
    <n v="4831"/>
    <n v="3183"/>
    <n v="0.65886979921341338"/>
    <n v="19.043676257503623"/>
    <n v="3911"/>
    <n v="633"/>
    <n v="238"/>
    <m/>
    <m/>
    <n v="49"/>
    <n v="0"/>
    <n v="920"/>
    <n v="99"/>
    <n v="495"/>
    <n v="176"/>
    <n v="80.956323742496366"/>
    <n v="13.102877251086731"/>
    <n v="4.9265162492237637"/>
    <n v="1.0142827571931277"/>
    <n v="0"/>
    <n v="19.043676257503623"/>
  </r>
  <r>
    <x v="6"/>
    <n v="2"/>
    <x v="2"/>
    <x v="11"/>
    <s v="075"/>
    <x v="179"/>
    <n v="3576"/>
    <n v="3159"/>
    <n v="3058"/>
    <n v="0.96802785691674575"/>
    <n v="24.153213042101932"/>
    <n v="2396"/>
    <n v="491"/>
    <n v="232"/>
    <m/>
    <m/>
    <n v="40"/>
    <n v="0"/>
    <n v="763"/>
    <n v="114"/>
    <n v="446"/>
    <n v="286"/>
    <n v="75.846786957898075"/>
    <n v="15.542893320671098"/>
    <n v="7.3440962329851214"/>
    <n v="1.2662234884457106"/>
    <n v="0"/>
    <n v="24.153213042101932"/>
  </r>
  <r>
    <x v="6"/>
    <n v="2"/>
    <x v="2"/>
    <x v="13"/>
    <s v="076"/>
    <x v="66"/>
    <n v="3474"/>
    <n v="3257"/>
    <n v="4162"/>
    <n v="1.277863064169481"/>
    <n v="30.119742093951491"/>
    <n v="2276"/>
    <n v="588"/>
    <n v="337"/>
    <m/>
    <m/>
    <n v="56"/>
    <n v="0"/>
    <n v="981"/>
    <n v="536"/>
    <n v="781"/>
    <n v="172"/>
    <n v="69.880257906048513"/>
    <n v="18.053423395762973"/>
    <n v="10.346945041449187"/>
    <n v="1.7193736567393307"/>
    <n v="0"/>
    <n v="30.119742093951491"/>
  </r>
  <r>
    <x v="6"/>
    <n v="2"/>
    <x v="2"/>
    <x v="13"/>
    <s v="077"/>
    <x v="94"/>
    <n v="6081"/>
    <n v="5268"/>
    <n v="4847"/>
    <n v="0.92008352315869402"/>
    <n v="24.183750949126804"/>
    <n v="3994"/>
    <n v="853"/>
    <n v="366"/>
    <m/>
    <m/>
    <n v="55"/>
    <n v="0"/>
    <n v="1274"/>
    <n v="19"/>
    <n v="555"/>
    <n v="0"/>
    <n v="75.816249050873196"/>
    <n v="16.192103264996202"/>
    <n v="6.9476082004555808"/>
    <n v="1.0440394836750191"/>
    <n v="0"/>
    <n v="24.183750949126804"/>
  </r>
  <r>
    <x v="6"/>
    <n v="2"/>
    <x v="2"/>
    <x v="15"/>
    <s v="078"/>
    <x v="68"/>
    <n v="3673"/>
    <n v="3469"/>
    <n v="3798"/>
    <n v="1.0948400115307004"/>
    <n v="28.04842894205823"/>
    <n v="2496"/>
    <n v="634"/>
    <n v="297"/>
    <m/>
    <m/>
    <n v="42"/>
    <n v="0"/>
    <n v="973"/>
    <n v="65"/>
    <n v="391"/>
    <n v="226"/>
    <n v="71.951571057941763"/>
    <n v="18.27616027673681"/>
    <n v="8.5615451138656677"/>
    <n v="1.2107235514557508"/>
    <n v="0"/>
    <n v="28.04842894205823"/>
  </r>
  <r>
    <x v="6"/>
    <n v="2"/>
    <x v="2"/>
    <x v="16"/>
    <s v="079"/>
    <x v="69"/>
    <n v="3867"/>
    <n v="3702"/>
    <n v="2370"/>
    <n v="0.640194489465154"/>
    <n v="17.341977309562399"/>
    <n v="3060"/>
    <n v="455"/>
    <n v="164"/>
    <m/>
    <m/>
    <n v="23"/>
    <n v="0"/>
    <n v="642"/>
    <n v="88"/>
    <n v="486"/>
    <n v="471"/>
    <n v="82.658022690437605"/>
    <n v="12.290653700702322"/>
    <n v="4.430037817396002"/>
    <n v="0.62128579146407348"/>
    <n v="0"/>
    <n v="17.341977309562399"/>
  </r>
  <r>
    <x v="6"/>
    <n v="2"/>
    <x v="2"/>
    <x v="19"/>
    <s v="080"/>
    <x v="70"/>
    <n v="3371"/>
    <n v="3240"/>
    <n v="2755"/>
    <n v="0.85030864197530864"/>
    <n v="24.537037037037038"/>
    <n v="2445"/>
    <n v="558"/>
    <n v="199"/>
    <m/>
    <m/>
    <n v="38"/>
    <n v="0"/>
    <n v="795"/>
    <n v="49"/>
    <n v="404"/>
    <n v="0"/>
    <n v="75.462962962962962"/>
    <n v="17.222222222222221"/>
    <n v="6.1419753086419755"/>
    <n v="1.1728395061728396"/>
    <n v="0"/>
    <n v="24.537037037037038"/>
  </r>
  <r>
    <x v="6"/>
    <n v="2"/>
    <x v="2"/>
    <x v="20"/>
    <s v="081"/>
    <x v="71"/>
    <n v="3556"/>
    <n v="3254"/>
    <n v="1484"/>
    <n v="0.45605408727719732"/>
    <n v="13.767670559311618"/>
    <n v="2806"/>
    <n v="315"/>
    <n v="108"/>
    <m/>
    <m/>
    <n v="25"/>
    <n v="0"/>
    <n v="448"/>
    <n v="21"/>
    <n v="471"/>
    <n v="262"/>
    <n v="86.232329440688389"/>
    <n v="9.6803933620159803"/>
    <n v="3.3189920098340506"/>
    <n v="0.76828518746158569"/>
    <n v="0"/>
    <n v="13.767670559311618"/>
  </r>
  <r>
    <x v="6"/>
    <n v="2"/>
    <x v="2"/>
    <x v="22"/>
    <s v="082"/>
    <x v="74"/>
    <n v="3648"/>
    <n v="3394"/>
    <n v="4330"/>
    <n v="1.2757807896287567"/>
    <n v="24.337065409546259"/>
    <n v="2568"/>
    <n v="535"/>
    <n v="234"/>
    <m/>
    <m/>
    <n v="57"/>
    <n v="0"/>
    <n v="826"/>
    <n v="79"/>
    <n v="447"/>
    <n v="12"/>
    <n v="75.662934590453744"/>
    <n v="15.763111373011196"/>
    <n v="6.8945197407189154"/>
    <n v="1.6794342958161461"/>
    <n v="0"/>
    <n v="24.337065409546259"/>
  </r>
  <r>
    <x v="6"/>
    <n v="2"/>
    <x v="2"/>
    <x v="22"/>
    <s v="083"/>
    <x v="75"/>
    <n v="4199"/>
    <n v="3843"/>
    <n v="2427"/>
    <n v="0.6315378610460578"/>
    <n v="17.642466822794692"/>
    <n v="3165"/>
    <n v="445"/>
    <n v="193"/>
    <m/>
    <m/>
    <n v="40"/>
    <n v="0"/>
    <n v="678"/>
    <n v="166"/>
    <n v="504"/>
    <n v="205"/>
    <n v="82.357533177205312"/>
    <n v="11.579495186052563"/>
    <n v="5.0221181368722352"/>
    <n v="1.0408534998698933"/>
    <n v="0"/>
    <n v="17.642466822794692"/>
  </r>
  <r>
    <x v="6"/>
    <n v="2"/>
    <x v="2"/>
    <x v="22"/>
    <s v="084"/>
    <x v="174"/>
    <n v="3742"/>
    <n v="3530"/>
    <n v="2865"/>
    <n v="0.81161473087818692"/>
    <n v="20.708215297450426"/>
    <n v="2799"/>
    <n v="480"/>
    <n v="190"/>
    <m/>
    <m/>
    <n v="61"/>
    <n v="0"/>
    <n v="731"/>
    <n v="72"/>
    <n v="568"/>
    <n v="212"/>
    <n v="79.291784702549577"/>
    <n v="13.597733711048161"/>
    <n v="5.382436260623229"/>
    <n v="1.7280453257790367"/>
    <n v="0"/>
    <n v="20.708215297450426"/>
  </r>
  <r>
    <x v="6"/>
    <n v="2"/>
    <x v="2"/>
    <x v="26"/>
    <s v="085"/>
    <x v="175"/>
    <n v="3137"/>
    <n v="2871"/>
    <n v="2439"/>
    <n v="0.84952978056426331"/>
    <n v="23.127830024381748"/>
    <n v="2207"/>
    <n v="436"/>
    <n v="197"/>
    <m/>
    <m/>
    <n v="31"/>
    <n v="0"/>
    <n v="664"/>
    <n v="41"/>
    <n v="276"/>
    <n v="134"/>
    <n v="76.872169975618249"/>
    <n v="15.18634622082898"/>
    <n v="6.8617206548241034"/>
    <n v="1.0797631487286659"/>
    <n v="0"/>
    <n v="23.127830024381748"/>
  </r>
  <r>
    <x v="6"/>
    <n v="2"/>
    <x v="2"/>
    <x v="26"/>
    <s v="086"/>
    <x v="95"/>
    <n v="4195"/>
    <n v="3673"/>
    <n v="3619"/>
    <n v="0.98529812142662676"/>
    <n v="25.156547781105367"/>
    <n v="2749"/>
    <n v="653"/>
    <n v="232"/>
    <m/>
    <m/>
    <n v="39"/>
    <n v="0"/>
    <n v="924"/>
    <n v="504"/>
    <n v="17"/>
    <n v="71"/>
    <n v="74.84345221889464"/>
    <n v="17.778382793356929"/>
    <n v="6.3163626463381428"/>
    <n v="1.0618023414102913"/>
    <n v="0"/>
    <n v="25.156547781105367"/>
  </r>
  <r>
    <x v="6"/>
    <n v="2"/>
    <x v="2"/>
    <x v="27"/>
    <s v="087"/>
    <x v="97"/>
    <n v="4717"/>
    <n v="4316"/>
    <n v="2246"/>
    <n v="0.52038924930491193"/>
    <n v="16.682113067655237"/>
    <n v="3596"/>
    <n v="517"/>
    <n v="165"/>
    <m/>
    <m/>
    <n v="38"/>
    <n v="0"/>
    <n v="720"/>
    <n v="109"/>
    <n v="565"/>
    <n v="385"/>
    <n v="83.317886932344763"/>
    <n v="11.978683966635774"/>
    <n v="3.8229842446709918"/>
    <n v="0.88044485634847081"/>
    <n v="0"/>
    <n v="16.682113067655237"/>
  </r>
  <r>
    <x v="6"/>
    <n v="2"/>
    <x v="2"/>
    <x v="27"/>
    <s v="088"/>
    <x v="77"/>
    <n v="5101"/>
    <n v="4810"/>
    <n v="3618"/>
    <n v="0.75218295218295217"/>
    <n v="20.062370062370064"/>
    <n v="3845"/>
    <n v="629"/>
    <n v="266"/>
    <m/>
    <m/>
    <n v="70"/>
    <n v="0"/>
    <n v="965"/>
    <n v="91"/>
    <n v="775"/>
    <n v="336"/>
    <n v="79.937629937629936"/>
    <n v="13.076923076923078"/>
    <n v="5.5301455301455302"/>
    <n v="1.4553014553014554"/>
    <n v="0"/>
    <n v="20.062370062370064"/>
  </r>
  <r>
    <x v="6"/>
    <n v="2"/>
    <x v="2"/>
    <x v="28"/>
    <s v="089"/>
    <x v="78"/>
    <n v="2935"/>
    <n v="2462"/>
    <n v="2666"/>
    <n v="1.082859463850528"/>
    <n v="27.619821283509342"/>
    <n v="1782"/>
    <n v="441"/>
    <n v="202"/>
    <m/>
    <m/>
    <n v="37"/>
    <n v="0"/>
    <n v="680"/>
    <n v="36"/>
    <n v="342"/>
    <n v="182"/>
    <n v="72.380178716490661"/>
    <n v="17.912266450040619"/>
    <n v="8.2047116165718936"/>
    <n v="1.5028432168968318"/>
    <n v="0"/>
    <n v="27.619821283509342"/>
  </r>
  <r>
    <x v="6"/>
    <n v="2"/>
    <x v="2"/>
    <x v="29"/>
    <s v="090"/>
    <x v="79"/>
    <n v="2946"/>
    <n v="2576"/>
    <n v="3146"/>
    <n v="1.2212732919254659"/>
    <n v="32.142857142857146"/>
    <n v="1748"/>
    <n v="508"/>
    <n v="273"/>
    <m/>
    <m/>
    <n v="47"/>
    <n v="0"/>
    <n v="828"/>
    <n v="37"/>
    <n v="287"/>
    <n v="2"/>
    <n v="67.857142857142861"/>
    <n v="19.720496894409941"/>
    <n v="10.597826086956522"/>
    <n v="1.8245341614906831"/>
    <n v="0"/>
    <n v="32.142857142857146"/>
  </r>
  <r>
    <x v="6"/>
    <n v="2"/>
    <x v="2"/>
    <x v="32"/>
    <s v="091"/>
    <x v="80"/>
    <n v="6464"/>
    <n v="5494"/>
    <n v="5008"/>
    <n v="0.91153986166727341"/>
    <n v="24.208227156898435"/>
    <n v="4164"/>
    <n v="854"/>
    <n v="406"/>
    <m/>
    <m/>
    <n v="70"/>
    <n v="0"/>
    <n v="1330"/>
    <n v="204"/>
    <n v="1538"/>
    <n v="151"/>
    <n v="75.791772843101569"/>
    <n v="15.544230069166362"/>
    <n v="7.3898798689479435"/>
    <n v="1.2741172187841281"/>
    <n v="0"/>
    <n v="24.208227156898435"/>
  </r>
  <r>
    <x v="6"/>
    <n v="2"/>
    <x v="2"/>
    <x v="32"/>
    <s v="092"/>
    <x v="81"/>
    <n v="4551"/>
    <n v="3754"/>
    <n v="3486"/>
    <n v="0.92860948321790093"/>
    <n v="25.865743207245607"/>
    <n v="2783"/>
    <n v="654"/>
    <n v="266"/>
    <m/>
    <m/>
    <n v="51"/>
    <n v="0"/>
    <n v="971"/>
    <n v="60"/>
    <n v="664"/>
    <n v="142"/>
    <n v="74.1342567927544"/>
    <n v="17.421417155034629"/>
    <n v="7.0857751731486411"/>
    <n v="1.3585508790623335"/>
    <n v="0"/>
    <n v="25.865743207245607"/>
  </r>
  <r>
    <x v="6"/>
    <n v="2"/>
    <x v="2"/>
    <x v="33"/>
    <s v="093"/>
    <x v="82"/>
    <n v="4398"/>
    <n v="3952"/>
    <n v="2751"/>
    <n v="0.6961032388663968"/>
    <n v="20.748987854251013"/>
    <n v="3132"/>
    <n v="567"/>
    <n v="227"/>
    <m/>
    <m/>
    <n v="26"/>
    <n v="0"/>
    <n v="820"/>
    <n v="2"/>
    <n v="487"/>
    <n v="147"/>
    <n v="79.251012145748987"/>
    <n v="14.347165991902832"/>
    <n v="5.7439271255060733"/>
    <n v="0.6578947368421052"/>
    <n v="0"/>
    <n v="20.748987854251013"/>
  </r>
  <r>
    <x v="6"/>
    <n v="2"/>
    <x v="2"/>
    <x v="34"/>
    <s v="094"/>
    <x v="99"/>
    <n v="2129"/>
    <n v="1159"/>
    <n v="800"/>
    <n v="0.69025021570319245"/>
    <n v="20.96635030198447"/>
    <n v="916"/>
    <n v="169"/>
    <n v="56"/>
    <m/>
    <m/>
    <n v="18"/>
    <n v="0"/>
    <n v="243"/>
    <n v="13"/>
    <n v="77"/>
    <n v="149"/>
    <n v="79.033649698015523"/>
    <n v="14.581535806729939"/>
    <n v="4.8317515099223467"/>
    <n v="1.5530629853321829"/>
    <n v="0"/>
    <n v="20.96635030198447"/>
  </r>
  <r>
    <x v="6"/>
    <n v="2"/>
    <x v="2"/>
    <x v="36"/>
    <s v="095"/>
    <x v="83"/>
    <n v="4084"/>
    <n v="3426"/>
    <n v="3155"/>
    <n v="0.9208990075890251"/>
    <n v="29.684763572679511"/>
    <n v="2409"/>
    <n v="699"/>
    <n v="275"/>
    <m/>
    <m/>
    <n v="43"/>
    <n v="0"/>
    <n v="1017"/>
    <n v="77"/>
    <n v="423"/>
    <n v="144"/>
    <n v="70.3152364273205"/>
    <n v="20.402802101576182"/>
    <n v="8.0268534734384129"/>
    <n v="1.2551079976649153"/>
    <n v="0"/>
    <n v="29.684763572679511"/>
  </r>
  <r>
    <x v="6"/>
    <n v="2"/>
    <x v="2"/>
    <x v="37"/>
    <s v="096"/>
    <x v="84"/>
    <n v="4440"/>
    <n v="3668"/>
    <n v="3837"/>
    <n v="1.0460741548527808"/>
    <n v="27.480916030534353"/>
    <n v="2660"/>
    <n v="661"/>
    <n v="285"/>
    <m/>
    <m/>
    <n v="62"/>
    <n v="0"/>
    <n v="1008"/>
    <n v="14"/>
    <n v="551"/>
    <n v="194"/>
    <n v="72.51908396946564"/>
    <n v="18.020719738276991"/>
    <n v="7.7699018538713194"/>
    <n v="1.6902944383860414"/>
    <n v="0"/>
    <n v="27.480916030534353"/>
  </r>
  <r>
    <x v="6"/>
    <n v="2"/>
    <x v="2"/>
    <x v="38"/>
    <s v="097"/>
    <x v="85"/>
    <n v="2931"/>
    <n v="2221"/>
    <n v="1970"/>
    <n v="0.88698784331382263"/>
    <n v="24.673570463755066"/>
    <n v="1673"/>
    <n v="364"/>
    <n v="152"/>
    <m/>
    <m/>
    <n v="32"/>
    <n v="0"/>
    <n v="548"/>
    <n v="100"/>
    <n v="446"/>
    <n v="339"/>
    <n v="75.32642953624493"/>
    <n v="16.389013957676724"/>
    <n v="6.8437640702386311"/>
    <n v="1.4407924358397117"/>
    <n v="0"/>
    <n v="24.673570463755066"/>
  </r>
  <r>
    <x v="6"/>
    <n v="2"/>
    <x v="2"/>
    <x v="39"/>
    <s v="098"/>
    <x v="180"/>
    <n v="2822"/>
    <n v="1845"/>
    <n v="1689"/>
    <n v="0.91544715447154468"/>
    <n v="24.607046070460704"/>
    <n v="1391"/>
    <n v="298"/>
    <n v="124"/>
    <m/>
    <m/>
    <n v="30"/>
    <n v="2"/>
    <n v="454"/>
    <n v="43"/>
    <n v="129"/>
    <n v="81"/>
    <n v="75.392953929539303"/>
    <n v="16.151761517615178"/>
    <n v="6.720867208672086"/>
    <n v="1.6260162601626018"/>
    <n v="0.10840108401084012"/>
    <n v="24.607046070460704"/>
  </r>
  <r>
    <x v="6"/>
    <n v="2"/>
    <x v="2"/>
    <x v="41"/>
    <s v="099"/>
    <x v="86"/>
    <n v="3390"/>
    <n v="3141"/>
    <n v="4269"/>
    <n v="1.3591212989493793"/>
    <n v="34.702324100604905"/>
    <n v="2051"/>
    <n v="660"/>
    <n v="324"/>
    <m/>
    <m/>
    <n v="106"/>
    <n v="0"/>
    <n v="1090"/>
    <n v="109"/>
    <n v="1019"/>
    <n v="222"/>
    <n v="65.297675899395102"/>
    <n v="21.012416427889207"/>
    <n v="10.315186246418339"/>
    <n v="3.3747214262973579"/>
    <n v="0"/>
    <n v="34.702324100604905"/>
  </r>
  <r>
    <x v="6"/>
    <n v="2"/>
    <x v="2"/>
    <x v="42"/>
    <s v="100"/>
    <x v="87"/>
    <n v="6607"/>
    <n v="6186"/>
    <n v="6000"/>
    <n v="0.96993210475266733"/>
    <n v="23.860329776915616"/>
    <n v="4710"/>
    <n v="924"/>
    <n v="448"/>
    <m/>
    <m/>
    <n v="104"/>
    <n v="0"/>
    <n v="1476"/>
    <n v="1312"/>
    <n v="1507"/>
    <n v="630"/>
    <n v="76.139670223084394"/>
    <n v="14.936954413191076"/>
    <n v="7.2421597154865829"/>
    <n v="1.6812156482379566"/>
    <n v="0"/>
    <n v="23.860329776915616"/>
  </r>
  <r>
    <x v="6"/>
    <n v="2"/>
    <x v="2"/>
    <x v="43"/>
    <s v="101"/>
    <x v="88"/>
    <n v="4369"/>
    <n v="3901"/>
    <n v="5260"/>
    <n v="1.3483722122532684"/>
    <n v="32.273775954883362"/>
    <n v="2642"/>
    <n v="756"/>
    <n v="428"/>
    <m/>
    <m/>
    <n v="75"/>
    <n v="0"/>
    <n v="1259"/>
    <n v="127"/>
    <n v="399"/>
    <n v="256"/>
    <n v="67.726224045116638"/>
    <n v="19.379646244552678"/>
    <n v="10.971545757498077"/>
    <n v="1.9225839528326072"/>
    <n v="0"/>
    <n v="32.273775954883362"/>
  </r>
  <r>
    <x v="6"/>
    <n v="2"/>
    <x v="2"/>
    <x v="44"/>
    <s v="102"/>
    <x v="89"/>
    <n v="3415"/>
    <n v="3076"/>
    <n v="3254"/>
    <n v="1.0578673602080624"/>
    <n v="26.85305591677503"/>
    <n v="2250"/>
    <n v="513"/>
    <n v="246"/>
    <m/>
    <m/>
    <n v="67"/>
    <n v="0"/>
    <n v="826"/>
    <n v="46"/>
    <n v="385"/>
    <n v="852"/>
    <n v="73.146944083224966"/>
    <n v="16.677503250975292"/>
    <n v="7.9973992197659296"/>
    <n v="2.1781534460338103"/>
    <n v="0"/>
    <n v="26.85305591677503"/>
  </r>
  <r>
    <x v="6"/>
    <n v="2"/>
    <x v="2"/>
    <x v="45"/>
    <s v="103"/>
    <x v="90"/>
    <n v="5688"/>
    <n v="5204"/>
    <n v="5578"/>
    <n v="1.0718677940046117"/>
    <n v="26.383551114527286"/>
    <n v="3831"/>
    <n v="853"/>
    <n v="399"/>
    <m/>
    <m/>
    <n v="121"/>
    <n v="0"/>
    <n v="1373"/>
    <n v="64"/>
    <n v="613"/>
    <n v="0"/>
    <n v="73.616448885472721"/>
    <n v="16.391237509607993"/>
    <n v="7.6671790930053803"/>
    <n v="2.3251345119139124"/>
    <n v="0"/>
    <n v="26.383551114527286"/>
  </r>
  <r>
    <x v="6"/>
    <n v="2"/>
    <x v="2"/>
    <x v="0"/>
    <s v="104"/>
    <x v="91"/>
    <n v="767"/>
    <n v="729"/>
    <n v="952"/>
    <n v="1.3058984910836762"/>
    <n v="31.275720164609055"/>
    <n v="501"/>
    <n v="127"/>
    <n v="89"/>
    <m/>
    <m/>
    <n v="12"/>
    <n v="0"/>
    <n v="228"/>
    <n v="16"/>
    <n v="102"/>
    <n v="59"/>
    <n v="68.724279835390945"/>
    <n v="17.421124828532236"/>
    <n v="12.208504801097392"/>
    <n v="1.6460905349794239"/>
    <n v="0"/>
    <n v="31.275720164609055"/>
  </r>
  <r>
    <x v="6"/>
    <n v="2"/>
    <x v="2"/>
    <x v="12"/>
    <s v="105"/>
    <x v="181"/>
    <n v="4507"/>
    <n v="3877"/>
    <n v="2735"/>
    <n v="0.7054423523342791"/>
    <n v="20.402372968790303"/>
    <n v="3086"/>
    <n v="558"/>
    <n v="185"/>
    <m/>
    <m/>
    <n v="48"/>
    <n v="0"/>
    <n v="791"/>
    <n v="257"/>
    <n v="637"/>
    <n v="347"/>
    <n v="79.597627031209697"/>
    <n v="14.392571575960794"/>
    <n v="4.7717307196285788"/>
    <n v="1.2380706732009286"/>
    <n v="0"/>
    <n v="20.402372968790303"/>
  </r>
  <r>
    <x v="6"/>
    <n v="2"/>
    <x v="2"/>
    <x v="13"/>
    <s v="106"/>
    <x v="176"/>
    <n v="3790"/>
    <n v="3293"/>
    <n v="1946"/>
    <n v="0.59095050106286062"/>
    <n v="19.4959003947768"/>
    <n v="2651"/>
    <n v="457"/>
    <n v="161"/>
    <m/>
    <m/>
    <n v="24"/>
    <n v="0"/>
    <n v="642"/>
    <n v="74"/>
    <n v="388"/>
    <n v="150"/>
    <n v="80.504099605223203"/>
    <n v="13.877922866686912"/>
    <n v="4.8891588217430915"/>
    <n v="0.72881870634679624"/>
    <n v="0"/>
    <n v="19.4959003947768"/>
  </r>
  <r>
    <x v="6"/>
    <n v="2"/>
    <x v="2"/>
    <x v="23"/>
    <s v="107"/>
    <x v="182"/>
    <n v="2833"/>
    <n v="2616"/>
    <n v="2033"/>
    <n v="0.77714067278287458"/>
    <n v="22.362385321100916"/>
    <n v="2031"/>
    <n v="404"/>
    <n v="151"/>
    <m/>
    <m/>
    <n v="30"/>
    <n v="0"/>
    <n v="585"/>
    <n v="43"/>
    <n v="337"/>
    <n v="0"/>
    <n v="77.637614678899084"/>
    <n v="15.443425076452598"/>
    <n v="5.7721712538226297"/>
    <n v="1.1467889908256881"/>
    <n v="0"/>
    <n v="22.362385321100916"/>
  </r>
  <r>
    <x v="6"/>
    <n v="2"/>
    <x v="2"/>
    <x v="27"/>
    <s v="108"/>
    <x v="96"/>
    <n v="3949"/>
    <n v="3452"/>
    <n v="2295"/>
    <n v="0.6648319814600232"/>
    <n v="18.539976825028969"/>
    <n v="2812"/>
    <n v="431"/>
    <n v="180"/>
    <m/>
    <m/>
    <n v="29"/>
    <n v="0"/>
    <n v="640"/>
    <n v="85"/>
    <n v="277"/>
    <n v="227"/>
    <n v="81.460023174971028"/>
    <n v="12.485515643105446"/>
    <n v="5.2143684820393981"/>
    <n v="0.84009269988412527"/>
    <n v="0"/>
    <n v="18.539976825028969"/>
  </r>
  <r>
    <x v="6"/>
    <n v="2"/>
    <x v="2"/>
    <x v="33"/>
    <s v="109"/>
    <x v="98"/>
    <n v="1818"/>
    <n v="1655"/>
    <n v="1874"/>
    <n v="1.1323262839879153"/>
    <n v="28.761329305135952"/>
    <n v="1179"/>
    <n v="300"/>
    <n v="142"/>
    <m/>
    <m/>
    <n v="34"/>
    <n v="0"/>
    <n v="476"/>
    <n v="11"/>
    <n v="200"/>
    <n v="4"/>
    <n v="71.238670694864055"/>
    <n v="18.126888217522659"/>
    <n v="8.5800604229607256"/>
    <n v="2.0543806646525682"/>
    <n v="0"/>
    <n v="28.761329305135952"/>
  </r>
  <r>
    <x v="6"/>
    <n v="2"/>
    <x v="2"/>
    <x v="39"/>
    <s v="110"/>
    <x v="100"/>
    <n v="862"/>
    <n v="649"/>
    <n v="670"/>
    <n v="1.0323574730354392"/>
    <n v="28.967642526964561"/>
    <n v="461"/>
    <n v="122"/>
    <n v="49"/>
    <m/>
    <m/>
    <n v="17"/>
    <n v="0"/>
    <n v="188"/>
    <n v="22"/>
    <n v="144"/>
    <n v="138"/>
    <n v="71.032357473035432"/>
    <n v="18.798151001540834"/>
    <n v="7.5500770416024654"/>
    <n v="2.6194144838212634"/>
    <n v="0"/>
    <n v="28.967642526964561"/>
  </r>
  <r>
    <x v="6"/>
    <n v="2"/>
    <x v="2"/>
    <x v="41"/>
    <s v="111"/>
    <x v="101"/>
    <n v="2190"/>
    <n v="1945"/>
    <n v="2343"/>
    <n v="1.2046272493573265"/>
    <n v="31.67095115681234"/>
    <n v="1329"/>
    <n v="389"/>
    <n v="191"/>
    <m/>
    <m/>
    <n v="36"/>
    <n v="0"/>
    <n v="616"/>
    <n v="76"/>
    <n v="125"/>
    <n v="70"/>
    <n v="68.32904884318765"/>
    <n v="20"/>
    <n v="9.8200514138817478"/>
    <n v="1.8508997429305913"/>
    <n v="0"/>
    <n v="31.67095115681234"/>
  </r>
  <r>
    <x v="6"/>
    <n v="2"/>
    <x v="2"/>
    <x v="12"/>
    <s v="112"/>
    <x v="102"/>
    <n v="297"/>
    <n v="258"/>
    <n v="79"/>
    <n v="0.30620155038759689"/>
    <n v="8.5271317829457356"/>
    <n v="236"/>
    <n v="13"/>
    <n v="4"/>
    <m/>
    <m/>
    <n v="5"/>
    <n v="0"/>
    <n v="22"/>
    <n v="0"/>
    <n v="46"/>
    <n v="16"/>
    <n v="91.472868217054256"/>
    <n v="5.0387596899224807"/>
    <n v="1.5503875968992249"/>
    <n v="1.9379844961240309"/>
    <n v="0"/>
    <n v="8.5271317829457356"/>
  </r>
  <r>
    <x v="6"/>
    <n v="2"/>
    <x v="2"/>
    <x v="12"/>
    <s v="113"/>
    <x v="103"/>
    <n v="915"/>
    <n v="763"/>
    <n v="308"/>
    <n v="0.40366972477064222"/>
    <n v="13.499344692005241"/>
    <n v="660"/>
    <n v="76"/>
    <n v="19"/>
    <m/>
    <m/>
    <n v="8"/>
    <n v="0"/>
    <n v="103"/>
    <n v="78"/>
    <n v="8"/>
    <n v="20"/>
    <n v="86.500655307994762"/>
    <n v="9.960681520314548"/>
    <n v="2.490170380078637"/>
    <n v="1.0484927916120577"/>
    <n v="0"/>
    <n v="13.499344692005241"/>
  </r>
  <r>
    <x v="6"/>
    <n v="2"/>
    <x v="2"/>
    <x v="12"/>
    <s v="114"/>
    <x v="104"/>
    <n v="1836"/>
    <n v="1248"/>
    <n v="507"/>
    <n v="0.40625"/>
    <n v="13.782051282051283"/>
    <n v="1076"/>
    <n v="129"/>
    <n v="39"/>
    <m/>
    <m/>
    <n v="4"/>
    <n v="0"/>
    <n v="172"/>
    <n v="41"/>
    <n v="152"/>
    <n v="142"/>
    <n v="86.21794871794873"/>
    <n v="10.336538461538462"/>
    <n v="3.125"/>
    <n v="0.32051282051282048"/>
    <n v="0"/>
    <n v="13.782051282051283"/>
  </r>
  <r>
    <x v="6"/>
    <n v="2"/>
    <x v="2"/>
    <x v="12"/>
    <s v="115"/>
    <x v="105"/>
    <n v="1755"/>
    <n v="1433"/>
    <n v="846"/>
    <n v="0.59036985345429172"/>
    <n v="17.794836008374041"/>
    <n v="1178"/>
    <n v="179"/>
    <n v="66"/>
    <m/>
    <m/>
    <n v="10"/>
    <n v="0"/>
    <n v="255"/>
    <n v="39"/>
    <n v="210"/>
    <n v="138"/>
    <n v="82.205163991625966"/>
    <n v="12.491277041172367"/>
    <n v="4.6057222609909285"/>
    <n v="0.69783670621074667"/>
    <n v="0"/>
    <n v="17.794836008374041"/>
  </r>
  <r>
    <x v="6"/>
    <n v="2"/>
    <x v="2"/>
    <x v="12"/>
    <s v="116"/>
    <x v="106"/>
    <n v="1282"/>
    <n v="1143"/>
    <n v="463"/>
    <n v="0.40507436570428695"/>
    <n v="13.99825021872266"/>
    <n v="983"/>
    <n v="124"/>
    <n v="31"/>
    <m/>
    <m/>
    <n v="5"/>
    <n v="0"/>
    <n v="160"/>
    <n v="34"/>
    <n v="109"/>
    <n v="81"/>
    <n v="86.00174978127734"/>
    <n v="10.84864391951006"/>
    <n v="2.712160979877515"/>
    <n v="0.43744531933508313"/>
    <n v="0"/>
    <n v="13.99825021872266"/>
  </r>
  <r>
    <x v="6"/>
    <n v="2"/>
    <x v="2"/>
    <x v="12"/>
    <s v="117"/>
    <x v="107"/>
    <n v="1073"/>
    <n v="937"/>
    <n v="658"/>
    <n v="0.70224119530416218"/>
    <n v="18.249733191035219"/>
    <n v="766"/>
    <n v="113"/>
    <n v="52"/>
    <m/>
    <m/>
    <n v="6"/>
    <n v="0"/>
    <n v="171"/>
    <n v="35"/>
    <n v="149"/>
    <n v="112"/>
    <n v="81.750266808964781"/>
    <n v="12.059765208110992"/>
    <n v="5.5496264674493059"/>
    <n v="0.64034151547491991"/>
    <n v="0"/>
    <n v="18.249733191035219"/>
  </r>
  <r>
    <x v="6"/>
    <n v="2"/>
    <x v="2"/>
    <x v="12"/>
    <s v="118"/>
    <x v="108"/>
    <n v="1775"/>
    <n v="1629"/>
    <n v="927"/>
    <n v="0.56906077348066297"/>
    <n v="14.917127071823206"/>
    <n v="1386"/>
    <n v="170"/>
    <n v="62"/>
    <m/>
    <m/>
    <n v="11"/>
    <n v="0"/>
    <n v="243"/>
    <n v="4"/>
    <n v="42"/>
    <n v="1"/>
    <n v="85.082872928176798"/>
    <n v="10.435850214855739"/>
    <n v="3.8060159607120934"/>
    <n v="0.67526089625537145"/>
    <n v="0"/>
    <n v="14.917127071823206"/>
  </r>
  <r>
    <x v="6"/>
    <n v="2"/>
    <x v="2"/>
    <x v="12"/>
    <s v="119"/>
    <x v="109"/>
    <n v="3877"/>
    <n v="3522"/>
    <n v="1572"/>
    <n v="0.44633730834752983"/>
    <n v="14.026121521862578"/>
    <n v="3028"/>
    <n v="343"/>
    <n v="127"/>
    <m/>
    <m/>
    <n v="24"/>
    <n v="0"/>
    <n v="494"/>
    <n v="114"/>
    <n v="325"/>
    <n v="289"/>
    <n v="85.973878478137422"/>
    <n v="9.7387847813742194"/>
    <n v="3.6059057353776263"/>
    <n v="0.68143100511073251"/>
    <n v="0"/>
    <n v="14.026121521862578"/>
  </r>
  <r>
    <x v="6"/>
    <n v="2"/>
    <x v="2"/>
    <x v="12"/>
    <s v="120"/>
    <x v="110"/>
    <n v="2458"/>
    <n v="2178"/>
    <n v="955"/>
    <n v="0.43847566574839303"/>
    <n v="14.692378328741965"/>
    <n v="1858"/>
    <n v="247"/>
    <n v="63"/>
    <m/>
    <m/>
    <n v="10"/>
    <n v="0"/>
    <n v="320"/>
    <n v="49"/>
    <n v="248"/>
    <n v="223"/>
    <n v="85.307621671258033"/>
    <n v="11.340679522497704"/>
    <n v="2.8925619834710745"/>
    <n v="0.4591368227731864"/>
    <n v="0"/>
    <n v="14.692378328741965"/>
  </r>
  <r>
    <x v="6"/>
    <n v="2"/>
    <x v="2"/>
    <x v="12"/>
    <s v="121"/>
    <x v="111"/>
    <n v="1716"/>
    <n v="1448"/>
    <n v="756"/>
    <n v="0.52209944751381221"/>
    <n v="16.367403314917127"/>
    <n v="1211"/>
    <n v="173"/>
    <n v="57"/>
    <m/>
    <m/>
    <n v="7"/>
    <n v="0"/>
    <n v="237"/>
    <n v="76"/>
    <n v="339"/>
    <n v="308"/>
    <n v="83.632596685082873"/>
    <n v="11.947513812154696"/>
    <n v="3.9364640883977895"/>
    <n v="0.48342541436464087"/>
    <n v="0"/>
    <n v="16.367403314917127"/>
  </r>
  <r>
    <x v="6"/>
    <n v="2"/>
    <x v="2"/>
    <x v="12"/>
    <s v="122"/>
    <x v="112"/>
    <n v="5122"/>
    <n v="4719"/>
    <n v="2959"/>
    <n v="0.62703962703962701"/>
    <n v="19.326128417037509"/>
    <n v="3807"/>
    <n v="630"/>
    <n v="224"/>
    <m/>
    <m/>
    <n v="58"/>
    <n v="0"/>
    <n v="912"/>
    <n v="199"/>
    <n v="898"/>
    <n v="893"/>
    <n v="80.673871582962491"/>
    <n v="13.350286077558804"/>
    <n v="4.7467683831320198"/>
    <n v="1.2290739563466835"/>
    <n v="0"/>
    <n v="19.326128417037509"/>
  </r>
  <r>
    <x v="6"/>
    <n v="2"/>
    <x v="2"/>
    <x v="12"/>
    <s v="123"/>
    <x v="113"/>
    <n v="6108"/>
    <n v="5318"/>
    <n v="2302"/>
    <n v="0.43286949981195938"/>
    <n v="13.595336592704024"/>
    <n v="4595"/>
    <n v="522"/>
    <n v="161"/>
    <m/>
    <m/>
    <n v="40"/>
    <n v="0"/>
    <n v="723"/>
    <n v="166"/>
    <n v="688"/>
    <n v="64"/>
    <n v="86.404663407295985"/>
    <n v="9.8157201955622408"/>
    <n v="3.0274539300488903"/>
    <n v="0.75216246709289203"/>
    <n v="0"/>
    <n v="13.595336592704024"/>
  </r>
  <r>
    <x v="6"/>
    <n v="2"/>
    <x v="2"/>
    <x v="12"/>
    <s v="124"/>
    <x v="114"/>
    <n v="1264"/>
    <n v="971"/>
    <n v="494"/>
    <n v="0.50875386199794026"/>
    <n v="16.271884654994849"/>
    <n v="813"/>
    <n v="112"/>
    <n v="35"/>
    <m/>
    <m/>
    <n v="11"/>
    <n v="0"/>
    <n v="158"/>
    <n v="100"/>
    <n v="247"/>
    <n v="407"/>
    <n v="83.728115345005151"/>
    <n v="11.534500514933059"/>
    <n v="3.6045314109165809"/>
    <n v="1.1328527291452111"/>
    <n v="0"/>
    <n v="16.271884654994849"/>
  </r>
  <r>
    <x v="6"/>
    <n v="2"/>
    <x v="2"/>
    <x v="12"/>
    <s v="125"/>
    <x v="115"/>
    <n v="1717"/>
    <n v="1531"/>
    <n v="754"/>
    <n v="0.49248856956237752"/>
    <n v="15.284128020901372"/>
    <n v="1297"/>
    <n v="169"/>
    <n v="53"/>
    <m/>
    <m/>
    <n v="12"/>
    <n v="0"/>
    <n v="234"/>
    <n v="19"/>
    <n v="197"/>
    <n v="185"/>
    <n v="84.715871979098637"/>
    <n v="11.038536903984324"/>
    <n v="3.4617896799477466"/>
    <n v="0.78380143696930116"/>
    <n v="0"/>
    <n v="15.284128020901372"/>
  </r>
  <r>
    <x v="6"/>
    <n v="2"/>
    <x v="2"/>
    <x v="12"/>
    <s v="126"/>
    <x v="116"/>
    <n v="3241"/>
    <n v="3053"/>
    <n v="1400"/>
    <n v="0.45856534556174255"/>
    <n v="15.132656403537503"/>
    <n v="2591"/>
    <n v="339"/>
    <n v="104"/>
    <m/>
    <m/>
    <n v="19"/>
    <n v="0"/>
    <n v="462"/>
    <n v="19"/>
    <n v="218"/>
    <n v="247"/>
    <n v="84.86734359646249"/>
    <n v="11.103832296102196"/>
    <n v="3.4064854241729448"/>
    <n v="0.62233868326236486"/>
    <n v="0"/>
    <n v="15.132656403537503"/>
  </r>
  <r>
    <x v="6"/>
    <n v="2"/>
    <x v="2"/>
    <x v="12"/>
    <s v="127"/>
    <x v="117"/>
    <n v="1407"/>
    <n v="1215"/>
    <n v="702"/>
    <n v="0.57777777777777772"/>
    <n v="16.707818930041153"/>
    <n v="1012"/>
    <n v="142"/>
    <n v="47"/>
    <m/>
    <m/>
    <n v="14"/>
    <n v="0"/>
    <n v="203"/>
    <n v="13"/>
    <n v="75"/>
    <n v="65"/>
    <n v="83.292181069958843"/>
    <n v="11.68724279835391"/>
    <n v="3.8683127572016458"/>
    <n v="1.1522633744855968"/>
    <n v="0"/>
    <n v="16.707818930041153"/>
  </r>
  <r>
    <x v="6"/>
    <n v="2"/>
    <x v="2"/>
    <x v="12"/>
    <s v="128"/>
    <x v="118"/>
    <n v="2180"/>
    <n v="2015"/>
    <n v="1007"/>
    <n v="0.49975186104218361"/>
    <n v="15.434243176178661"/>
    <n v="1704"/>
    <n v="220"/>
    <n v="76"/>
    <m/>
    <m/>
    <n v="15"/>
    <n v="0"/>
    <n v="311"/>
    <n v="4"/>
    <n v="225"/>
    <n v="162"/>
    <n v="84.565756823821332"/>
    <n v="10.918114143920596"/>
    <n v="3.7717121588089335"/>
    <n v="0.74441687344913154"/>
    <n v="0"/>
    <n v="15.434243176178661"/>
  </r>
  <r>
    <x v="6"/>
    <n v="2"/>
    <x v="2"/>
    <x v="12"/>
    <s v="129"/>
    <x v="119"/>
    <n v="1451"/>
    <n v="1322"/>
    <n v="820"/>
    <n v="0.6202723146747352"/>
    <n v="16.187594553706504"/>
    <n v="1108"/>
    <n v="141"/>
    <n v="57"/>
    <m/>
    <m/>
    <n v="16"/>
    <n v="0"/>
    <n v="214"/>
    <n v="14"/>
    <n v="143"/>
    <n v="73"/>
    <n v="83.812405446293496"/>
    <n v="10.665658093797276"/>
    <n v="4.3116490166414518"/>
    <n v="1.2102874432677762"/>
    <n v="0"/>
    <n v="16.187594553706504"/>
  </r>
  <r>
    <x v="6"/>
    <n v="2"/>
    <x v="2"/>
    <x v="12"/>
    <s v="130"/>
    <x v="120"/>
    <n v="3940"/>
    <n v="3573"/>
    <n v="2372"/>
    <n v="0.66386789812482505"/>
    <n v="18.667786174083403"/>
    <n v="2906"/>
    <n v="447"/>
    <n v="182"/>
    <m/>
    <m/>
    <n v="38"/>
    <n v="0"/>
    <n v="667"/>
    <n v="17"/>
    <n v="208"/>
    <n v="210"/>
    <n v="81.332213825916597"/>
    <n v="12.510495382031905"/>
    <n v="5.0937587461516936"/>
    <n v="1.0635320458998041"/>
    <n v="0"/>
    <n v="18.667786174083403"/>
  </r>
  <r>
    <x v="6"/>
    <n v="2"/>
    <x v="2"/>
    <x v="12"/>
    <s v="131"/>
    <x v="121"/>
    <n v="5704"/>
    <n v="5129"/>
    <n v="2842"/>
    <n v="0.55410411386235137"/>
    <n v="17.313316435952427"/>
    <n v="4241"/>
    <n v="625"/>
    <n v="218"/>
    <m/>
    <m/>
    <n v="45"/>
    <n v="0"/>
    <n v="888"/>
    <n v="62"/>
    <n v="447"/>
    <n v="369"/>
    <n v="82.68668356404757"/>
    <n v="12.18561123025931"/>
    <n v="4.2503411971144471"/>
    <n v="0.87736400857867036"/>
    <n v="0"/>
    <n v="17.313316435952427"/>
  </r>
  <r>
    <x v="6"/>
    <n v="2"/>
    <x v="2"/>
    <x v="12"/>
    <s v="132"/>
    <x v="122"/>
    <n v="5140"/>
    <n v="4679"/>
    <n v="3806"/>
    <n v="0.81342167129728571"/>
    <n v="22.312459927334903"/>
    <n v="3635"/>
    <n v="683"/>
    <n v="318"/>
    <m/>
    <m/>
    <n v="43"/>
    <n v="0"/>
    <n v="1044"/>
    <n v="113"/>
    <n v="522"/>
    <n v="635"/>
    <n v="77.687540072665101"/>
    <n v="14.597136140200897"/>
    <n v="6.7963240008548835"/>
    <n v="0.91899978627911949"/>
    <n v="0"/>
    <n v="22.312459927334903"/>
  </r>
  <r>
    <x v="6"/>
    <n v="2"/>
    <x v="2"/>
    <x v="12"/>
    <s v="133"/>
    <x v="123"/>
    <n v="3504"/>
    <n v="3152"/>
    <n v="2304"/>
    <n v="0.73096446700507611"/>
    <n v="19.162436548223351"/>
    <n v="2548"/>
    <n v="411"/>
    <n v="151"/>
    <m/>
    <m/>
    <n v="42"/>
    <n v="0"/>
    <n v="604"/>
    <n v="26"/>
    <n v="284"/>
    <n v="147"/>
    <n v="80.837563451776646"/>
    <n v="13.039340101522843"/>
    <n v="4.7906091370558377"/>
    <n v="1.3324873096446701"/>
    <n v="0"/>
    <n v="19.162436548223351"/>
  </r>
  <r>
    <x v="6"/>
    <n v="2"/>
    <x v="2"/>
    <x v="12"/>
    <s v="134"/>
    <x v="124"/>
    <n v="6257"/>
    <n v="5447"/>
    <n v="3332"/>
    <n v="0.61171286946943271"/>
    <n v="17.697815311180467"/>
    <n v="4483"/>
    <n v="660"/>
    <n v="249"/>
    <m/>
    <m/>
    <n v="55"/>
    <n v="0"/>
    <n v="964"/>
    <n v="156"/>
    <n v="678"/>
    <n v="497"/>
    <n v="82.302184688819537"/>
    <n v="12.116761520102809"/>
    <n v="4.5713236644024233"/>
    <n v="1.0097301266752341"/>
    <n v="0"/>
    <n v="17.697815311180467"/>
  </r>
  <r>
    <x v="6"/>
    <n v="2"/>
    <x v="2"/>
    <x v="47"/>
    <s v="小　　計"/>
    <x v="183"/>
    <n v="443580"/>
    <n v="391645"/>
    <n v="309819"/>
    <n v="0.79107099541676773"/>
    <n v="21.657112946673646"/>
    <n v="306826"/>
    <n v="56357"/>
    <n v="23476"/>
    <m/>
    <m/>
    <n v="4970"/>
    <n v="16"/>
    <n v="84819"/>
    <n v="11760"/>
    <n v="54314"/>
    <n v="25250"/>
    <n v="78.342887053326351"/>
    <n v="14.389817309042627"/>
    <n v="5.9942039346857481"/>
    <n v="1.2690063705651802"/>
    <n v="4.0853323800891109E-3"/>
    <n v="21.657112946673646"/>
  </r>
  <r>
    <x v="6"/>
    <n v="1"/>
    <x v="1"/>
    <x v="0"/>
    <s v="001"/>
    <x v="125"/>
    <n v="41408"/>
    <n v="37619"/>
    <n v="41489"/>
    <n v="1.1000000000000001"/>
    <n v="25.85"/>
    <n v="27894"/>
    <n v="5802"/>
    <n v="3153"/>
    <m/>
    <m/>
    <n v="735"/>
    <n v="35"/>
    <n v="9725"/>
    <n v="964"/>
    <n v="4907"/>
    <n v="1190"/>
    <n v="74.148701454052471"/>
    <n v="15.423057497541137"/>
    <n v="8.3814030144341949"/>
    <n v="1.9537999415189133"/>
    <n v="9.3038092453281582E-2"/>
    <n v="25.851298545947525"/>
  </r>
  <r>
    <x v="6"/>
    <n v="1"/>
    <x v="1"/>
    <x v="1"/>
    <s v="002"/>
    <x v="126"/>
    <n v="10655"/>
    <n v="10084"/>
    <n v="17224"/>
    <n v="1.71"/>
    <n v="39.299999999999997"/>
    <n v="6121"/>
    <n v="2228"/>
    <n v="1425"/>
    <m/>
    <m/>
    <n v="294"/>
    <n v="16"/>
    <n v="3963"/>
    <n v="110"/>
    <n v="978"/>
    <n v="579"/>
    <n v="60.700119000396668"/>
    <n v="22.094406981356602"/>
    <n v="14.131297104323682"/>
    <n v="2.9155097183657279"/>
    <n v="0.15866719555731854"/>
    <n v="39.299880999603332"/>
  </r>
  <r>
    <x v="6"/>
    <n v="1"/>
    <x v="1"/>
    <x v="2"/>
    <s v="003"/>
    <x v="127"/>
    <n v="10595"/>
    <n v="10199"/>
    <n v="14111"/>
    <n v="1.38"/>
    <n v="31.8"/>
    <n v="6956"/>
    <n v="1932"/>
    <n v="1037"/>
    <m/>
    <m/>
    <n v="269"/>
    <n v="5"/>
    <n v="3243"/>
    <n v="111"/>
    <n v="1069"/>
    <n v="173"/>
    <n v="68.202764976958534"/>
    <n v="18.943033630748111"/>
    <n v="10.167663496421218"/>
    <n v="2.6375134817138934"/>
    <n v="4.9024414158250811E-2"/>
    <n v="31.797235023041477"/>
  </r>
  <r>
    <x v="6"/>
    <n v="1"/>
    <x v="1"/>
    <x v="3"/>
    <s v="004"/>
    <x v="128"/>
    <n v="19803"/>
    <n v="17958"/>
    <n v="27284"/>
    <n v="1.52"/>
    <n v="36.11"/>
    <n v="11474"/>
    <n v="3851"/>
    <n v="2149"/>
    <m/>
    <m/>
    <n v="464"/>
    <n v="20"/>
    <n v="6484"/>
    <n v="204"/>
    <n v="2001"/>
    <n v="1056"/>
    <n v="63.893529346252365"/>
    <n v="21.444481568103352"/>
    <n v="11.966811448936406"/>
    <n v="2.5838066599844081"/>
    <n v="0.11137097672346587"/>
    <n v="36.106470653747635"/>
  </r>
  <r>
    <x v="6"/>
    <n v="1"/>
    <x v="1"/>
    <x v="4"/>
    <s v="005"/>
    <x v="129"/>
    <n v="7820"/>
    <n v="7529"/>
    <n v="12068"/>
    <n v="1.6"/>
    <n v="37.42"/>
    <n v="4712"/>
    <n v="1661"/>
    <n v="952"/>
    <m/>
    <m/>
    <n v="202"/>
    <n v="2"/>
    <n v="2817"/>
    <n v="73"/>
    <n v="793"/>
    <n v="190"/>
    <n v="62.584672599282776"/>
    <n v="22.061362730774338"/>
    <n v="12.644441492894142"/>
    <n v="2.6829592243325808"/>
    <n v="2.6563952716164168E-2"/>
    <n v="37.415327400717224"/>
  </r>
  <r>
    <x v="6"/>
    <n v="1"/>
    <x v="1"/>
    <x v="5"/>
    <s v="006"/>
    <x v="130"/>
    <n v="9524"/>
    <n v="9291"/>
    <n v="13655"/>
    <n v="1.47"/>
    <n v="33.74"/>
    <n v="6156"/>
    <n v="1859"/>
    <n v="1056"/>
    <m/>
    <m/>
    <n v="218"/>
    <n v="2"/>
    <n v="3135"/>
    <n v="101"/>
    <n v="851"/>
    <n v="218"/>
    <n v="66.257668711656436"/>
    <n v="20.008610483263372"/>
    <n v="11.365837907652567"/>
    <n v="2.3463566892691854"/>
    <n v="2.1526208158432893E-2"/>
    <n v="33.742331288343557"/>
  </r>
  <r>
    <x v="6"/>
    <n v="1"/>
    <x v="1"/>
    <x v="6"/>
    <s v="007"/>
    <x v="131"/>
    <n v="17451"/>
    <n v="16362"/>
    <n v="26662"/>
    <n v="1.63"/>
    <n v="37.01"/>
    <n v="10307"/>
    <n v="3489"/>
    <n v="2071"/>
    <m/>
    <m/>
    <n v="464"/>
    <n v="31"/>
    <n v="6055"/>
    <n v="325"/>
    <n v="1660"/>
    <n v="460"/>
    <n v="62.993521574379663"/>
    <n v="21.323799046571324"/>
    <n v="12.657376848795989"/>
    <n v="2.8358391394695022"/>
    <n v="0.18946339078352278"/>
    <n v="37.006478425620337"/>
  </r>
  <r>
    <x v="6"/>
    <n v="1"/>
    <x v="1"/>
    <x v="7"/>
    <s v="008"/>
    <x v="132"/>
    <n v="25035"/>
    <n v="22300"/>
    <n v="24246"/>
    <n v="1.0900000000000001"/>
    <n v="26.97"/>
    <n v="16286"/>
    <n v="3749"/>
    <n v="1857"/>
    <m/>
    <m/>
    <n v="372"/>
    <n v="36"/>
    <n v="6014"/>
    <n v="301"/>
    <n v="2459"/>
    <n v="236"/>
    <n v="73.031390134529147"/>
    <n v="16.811659192825111"/>
    <n v="8.3273542600896864"/>
    <n v="1.6681614349775786"/>
    <n v="0.16143497757847536"/>
    <n v="26.968609865470849"/>
  </r>
  <r>
    <x v="6"/>
    <n v="1"/>
    <x v="1"/>
    <x v="8"/>
    <s v="009"/>
    <x v="133"/>
    <n v="17742"/>
    <n v="16468"/>
    <n v="17574"/>
    <n v="1.07"/>
    <n v="27.18"/>
    <n v="11992"/>
    <n v="2770"/>
    <n v="1256"/>
    <m/>
    <m/>
    <n v="283"/>
    <n v="167"/>
    <n v="4476"/>
    <n v="408"/>
    <n v="1939"/>
    <n v="542"/>
    <n v="72.820014573718723"/>
    <n v="16.820500364342969"/>
    <n v="7.6269128005829483"/>
    <n v="1.7184843332523685"/>
    <n v="1.0140879281029878"/>
    <n v="27.179985426281274"/>
  </r>
  <r>
    <x v="6"/>
    <n v="1"/>
    <x v="1"/>
    <x v="9"/>
    <s v="010"/>
    <x v="134"/>
    <n v="17799"/>
    <n v="16243"/>
    <n v="16056"/>
    <n v="0.99"/>
    <n v="25.04"/>
    <n v="12176"/>
    <n v="2664"/>
    <n v="1178"/>
    <m/>
    <m/>
    <n v="223"/>
    <n v="2"/>
    <n v="4067"/>
    <n v="221"/>
    <n v="1630"/>
    <n v="328"/>
    <n v="74.961521886351051"/>
    <n v="16.400911161731209"/>
    <n v="7.2523548605553154"/>
    <n v="1.3728990949947668"/>
    <n v="1.2312996367666073E-2"/>
    <n v="25.038478113648953"/>
  </r>
  <r>
    <x v="6"/>
    <n v="1"/>
    <x v="1"/>
    <x v="10"/>
    <s v="011"/>
    <x v="135"/>
    <n v="61735"/>
    <n v="53368"/>
    <n v="49154"/>
    <n v="0.92"/>
    <n v="23.77"/>
    <n v="40685"/>
    <n v="8421"/>
    <n v="3520"/>
    <m/>
    <m/>
    <n v="626"/>
    <n v="116"/>
    <n v="12683"/>
    <n v="900"/>
    <n v="5569"/>
    <n v="1660"/>
    <n v="76.234822365462449"/>
    <n v="15.779118572927597"/>
    <n v="6.5957127866886527"/>
    <n v="1.1729875580872433"/>
    <n v="0.21735871683405789"/>
    <n v="23.765177634537551"/>
  </r>
  <r>
    <x v="6"/>
    <n v="1"/>
    <x v="1"/>
    <x v="11"/>
    <s v="012"/>
    <x v="136"/>
    <n v="53725"/>
    <n v="46989"/>
    <n v="45813"/>
    <n v="0.97"/>
    <n v="26.26"/>
    <n v="34648"/>
    <n v="7984"/>
    <n v="3648"/>
    <m/>
    <m/>
    <n v="698"/>
    <n v="11"/>
    <n v="12341"/>
    <n v="743"/>
    <n v="5537"/>
    <n v="3366"/>
    <n v="73.736406392985586"/>
    <n v="16.991210708889316"/>
    <n v="7.76351912149652"/>
    <n v="1.4854540424354636"/>
    <n v="2.3409734193109023E-2"/>
    <n v="26.263593607014407"/>
  </r>
  <r>
    <x v="6"/>
    <n v="1"/>
    <x v="1"/>
    <x v="12"/>
    <s v="013"/>
    <x v="137"/>
    <n v="97968"/>
    <n v="87471"/>
    <n v="50804"/>
    <n v="0.57999999999999996"/>
    <n v="17.079999999999998"/>
    <n v="72532"/>
    <n v="10392"/>
    <n v="3789"/>
    <m/>
    <m/>
    <n v="758"/>
    <n v="0"/>
    <n v="14939"/>
    <n v="2087"/>
    <n v="10106"/>
    <n v="8753"/>
    <n v="82.921196739490796"/>
    <n v="11.880508968686765"/>
    <n v="4.33172137051137"/>
    <n v="0.866572921311063"/>
    <n v="0"/>
    <n v="17.078803260509197"/>
  </r>
  <r>
    <x v="6"/>
    <n v="1"/>
    <x v="1"/>
    <x v="13"/>
    <s v="014"/>
    <x v="138"/>
    <n v="77849"/>
    <n v="71480"/>
    <n v="48257"/>
    <n v="0.68"/>
    <n v="19.54"/>
    <n v="57511"/>
    <n v="9563"/>
    <n v="3708"/>
    <m/>
    <m/>
    <n v="698"/>
    <n v="0"/>
    <n v="13969"/>
    <n v="2515"/>
    <n v="10251"/>
    <n v="5284"/>
    <n v="80.457470621152765"/>
    <n v="13.378567431449357"/>
    <n v="5.1874650251818695"/>
    <n v="0.97649692221600437"/>
    <n v="0"/>
    <n v="19.542529378847227"/>
  </r>
  <r>
    <x v="6"/>
    <n v="1"/>
    <x v="1"/>
    <x v="14"/>
    <s v="015"/>
    <x v="139"/>
    <n v="18569"/>
    <n v="17671"/>
    <n v="14801"/>
    <n v="0.84"/>
    <n v="22.77"/>
    <n v="13647"/>
    <n v="2713"/>
    <n v="1056"/>
    <m/>
    <m/>
    <n v="246"/>
    <n v="9"/>
    <n v="4024"/>
    <n v="130"/>
    <n v="1030"/>
    <n v="302"/>
    <n v="77.2282270386509"/>
    <n v="15.352837983136212"/>
    <n v="5.9758927055627868"/>
    <n v="1.3921113689095126"/>
    <n v="5.0930903740591928E-2"/>
    <n v="22.771772961349104"/>
  </r>
  <r>
    <x v="6"/>
    <n v="1"/>
    <x v="1"/>
    <x v="15"/>
    <s v="016"/>
    <x v="140"/>
    <n v="9188"/>
    <n v="8862"/>
    <n v="9101"/>
    <n v="1.03"/>
    <n v="26.9"/>
    <n v="6478"/>
    <n v="1582"/>
    <n v="672"/>
    <m/>
    <m/>
    <n v="130"/>
    <n v="0"/>
    <n v="2384"/>
    <n v="155"/>
    <n v="1115"/>
    <n v="492"/>
    <n v="73.098623335590162"/>
    <n v="17.851500789889414"/>
    <n v="7.5829383886255926"/>
    <n v="1.4669374858948319"/>
    <n v="0"/>
    <n v="26.901376664409838"/>
  </r>
  <r>
    <x v="6"/>
    <n v="1"/>
    <x v="1"/>
    <x v="16"/>
    <s v="017"/>
    <x v="141"/>
    <n v="10122"/>
    <n v="9664"/>
    <n v="8819"/>
    <n v="0.91"/>
    <n v="24.4"/>
    <n v="7306"/>
    <n v="1550"/>
    <n v="658"/>
    <m/>
    <m/>
    <n v="135"/>
    <n v="15"/>
    <n v="2358"/>
    <n v="120"/>
    <n v="1112"/>
    <n v="548"/>
    <n v="75.600165562913915"/>
    <n v="16.038907284768211"/>
    <n v="6.8087748344370853"/>
    <n v="1.3969370860927153"/>
    <n v="0.15521523178807947"/>
    <n v="24.399834437086092"/>
  </r>
  <r>
    <x v="6"/>
    <n v="1"/>
    <x v="1"/>
    <x v="17"/>
    <s v="018"/>
    <x v="142"/>
    <n v="7280"/>
    <n v="6968"/>
    <n v="5762"/>
    <n v="0.83"/>
    <n v="23.36"/>
    <n v="5340"/>
    <n v="1049"/>
    <n v="468"/>
    <m/>
    <m/>
    <n v="98"/>
    <n v="13"/>
    <n v="1628"/>
    <n v="22"/>
    <n v="486"/>
    <n v="392"/>
    <n v="76.636050516647529"/>
    <n v="15.054535017221585"/>
    <n v="6.7164179104477615"/>
    <n v="1.4064293915040185"/>
    <n v="0.18656716417910446"/>
    <n v="23.363949483352471"/>
  </r>
  <r>
    <x v="6"/>
    <n v="1"/>
    <x v="1"/>
    <x v="18"/>
    <s v="019"/>
    <x v="143"/>
    <n v="7193"/>
    <n v="6400"/>
    <n v="8170"/>
    <n v="1.28"/>
    <n v="30.69"/>
    <n v="4436"/>
    <n v="1202"/>
    <n v="541"/>
    <m/>
    <m/>
    <n v="149"/>
    <n v="72"/>
    <n v="1964"/>
    <n v="176"/>
    <n v="754"/>
    <n v="182"/>
    <n v="69.3125"/>
    <n v="18.78125"/>
    <n v="8.453125"/>
    <n v="2.328125"/>
    <n v="1.125"/>
    <n v="30.6875"/>
  </r>
  <r>
    <x v="6"/>
    <n v="1"/>
    <x v="1"/>
    <x v="19"/>
    <s v="020"/>
    <x v="144"/>
    <n v="19033"/>
    <n v="17681"/>
    <n v="16480"/>
    <n v="0.93"/>
    <n v="23.93"/>
    <n v="13450"/>
    <n v="2739"/>
    <n v="1169"/>
    <m/>
    <m/>
    <n v="323"/>
    <n v="0"/>
    <n v="4231"/>
    <n v="312"/>
    <n v="1737"/>
    <n v="66"/>
    <n v="76.070358011424688"/>
    <n v="15.491205248571912"/>
    <n v="6.6116169899892538"/>
    <n v="1.8268197500141394"/>
    <n v="0"/>
    <n v="23.929641988575305"/>
  </r>
  <r>
    <x v="6"/>
    <n v="1"/>
    <x v="1"/>
    <x v="20"/>
    <s v="021"/>
    <x v="145"/>
    <n v="18346"/>
    <n v="17068"/>
    <n v="10249"/>
    <n v="0.6"/>
    <n v="17.5"/>
    <n v="14081"/>
    <n v="2018"/>
    <n v="786"/>
    <m/>
    <m/>
    <n v="183"/>
    <n v="0"/>
    <n v="2987"/>
    <n v="233"/>
    <n v="1836"/>
    <n v="633"/>
    <n v="82.499414108272788"/>
    <n v="11.823295055073823"/>
    <n v="4.6051089758612607"/>
    <n v="1.0721818607921256"/>
    <n v="0"/>
    <n v="17.500585891727209"/>
  </r>
  <r>
    <x v="6"/>
    <n v="1"/>
    <x v="1"/>
    <x v="21"/>
    <s v="022"/>
    <x v="146"/>
    <n v="33267"/>
    <n v="29228"/>
    <n v="19266"/>
    <n v="0.66"/>
    <n v="18.04"/>
    <n v="23955"/>
    <n v="3496"/>
    <n v="1430"/>
    <m/>
    <m/>
    <n v="337"/>
    <n v="10"/>
    <n v="5273"/>
    <n v="366"/>
    <n v="3810"/>
    <n v="80"/>
    <n v="81.959080333926366"/>
    <n v="11.961133159983579"/>
    <n v="4.8925687696729163"/>
    <n v="1.1530039687970439"/>
    <n v="3.4213767620090325E-2"/>
    <n v="18.040919666073631"/>
  </r>
  <r>
    <x v="6"/>
    <n v="1"/>
    <x v="1"/>
    <x v="22"/>
    <s v="023"/>
    <x v="147"/>
    <n v="69325"/>
    <n v="65219"/>
    <n v="39435"/>
    <n v="0.6"/>
    <n v="16.510000000000002"/>
    <n v="54450"/>
    <n v="7375"/>
    <n v="2763"/>
    <m/>
    <m/>
    <n v="631"/>
    <n v="0"/>
    <n v="10769"/>
    <n v="2275"/>
    <n v="10246"/>
    <n v="4309"/>
    <n v="83.48794063079778"/>
    <n v="11.308054401324767"/>
    <n v="4.2364954997776723"/>
    <n v="0.96750946809978677"/>
    <n v="0"/>
    <n v="16.512059369202227"/>
  </r>
  <r>
    <x v="6"/>
    <n v="1"/>
    <x v="1"/>
    <x v="23"/>
    <s v="024"/>
    <x v="148"/>
    <n v="16445"/>
    <n v="15331"/>
    <n v="16659"/>
    <n v="1.0900000000000001"/>
    <n v="27.72"/>
    <n v="11081"/>
    <n v="2727"/>
    <n v="1231"/>
    <m/>
    <m/>
    <n v="267"/>
    <n v="25"/>
    <n v="4250"/>
    <n v="274"/>
    <n v="2146"/>
    <n v="287"/>
    <n v="72.278390189811489"/>
    <n v="17.787489400560954"/>
    <n v="8.0294827473745993"/>
    <n v="1.7415693692518428"/>
    <n v="0.16306829300110887"/>
    <n v="27.721609810188507"/>
  </r>
  <r>
    <x v="6"/>
    <n v="1"/>
    <x v="1"/>
    <x v="24"/>
    <s v="025"/>
    <x v="149"/>
    <n v="13742"/>
    <n v="12238"/>
    <n v="11985"/>
    <n v="0.98"/>
    <n v="25.17"/>
    <n v="9158"/>
    <n v="1980"/>
    <n v="914"/>
    <m/>
    <m/>
    <n v="183"/>
    <n v="3"/>
    <n v="3080"/>
    <n v="29"/>
    <n v="1433"/>
    <n v="0"/>
    <n v="74.832488968785754"/>
    <n v="16.179114234352017"/>
    <n v="7.4685406112109813"/>
    <n v="1.4953423762052622"/>
    <n v="2.4513809445987904E-2"/>
    <n v="25.16751103121425"/>
  </r>
  <r>
    <x v="6"/>
    <n v="1"/>
    <x v="1"/>
    <x v="25"/>
    <s v="026"/>
    <x v="150"/>
    <n v="21895"/>
    <n v="20244"/>
    <n v="16283"/>
    <n v="0.8"/>
    <n v="22.61"/>
    <n v="15667"/>
    <n v="2982"/>
    <n v="1306"/>
    <m/>
    <m/>
    <n v="275"/>
    <n v="14"/>
    <n v="4577"/>
    <n v="690"/>
    <n v="2567"/>
    <n v="1188"/>
    <n v="77.39083185141277"/>
    <n v="14.730290456431536"/>
    <n v="6.4512942106303113"/>
    <n v="1.358427188302707"/>
    <n v="6.9156293222683268E-2"/>
    <n v="22.609168148587237"/>
  </r>
  <r>
    <x v="6"/>
    <n v="1"/>
    <x v="1"/>
    <x v="26"/>
    <s v="027"/>
    <x v="151"/>
    <n v="75886"/>
    <n v="64155"/>
    <n v="56083"/>
    <n v="0.87"/>
    <n v="25"/>
    <n v="48114"/>
    <n v="10506"/>
    <n v="4496"/>
    <m/>
    <m/>
    <n v="1003"/>
    <n v="36"/>
    <n v="16041"/>
    <n v="2261"/>
    <n v="7571"/>
    <n v="2894"/>
    <n v="74.9964928688333"/>
    <n v="16.375964461070843"/>
    <n v="7.0080274335593478"/>
    <n v="1.563401137869223"/>
    <n v="5.6114098667290162E-2"/>
    <n v="25.003507131166707"/>
  </r>
  <r>
    <x v="6"/>
    <n v="1"/>
    <x v="1"/>
    <x v="27"/>
    <s v="028"/>
    <x v="152"/>
    <n v="48779"/>
    <n v="45822"/>
    <n v="34024"/>
    <n v="0.74"/>
    <n v="20.22"/>
    <n v="36558"/>
    <n v="6231"/>
    <n v="2503"/>
    <m/>
    <m/>
    <n v="527"/>
    <n v="3"/>
    <n v="9264"/>
    <n v="1292"/>
    <n v="6802"/>
    <n v="2897"/>
    <n v="79.782637161188958"/>
    <n v="13.598271572607047"/>
    <n v="5.4624416219283312"/>
    <n v="1.1501025708175112"/>
    <n v="6.5470734581642006E-3"/>
    <n v="20.217362838811052"/>
  </r>
  <r>
    <x v="6"/>
    <n v="1"/>
    <x v="1"/>
    <x v="28"/>
    <s v="029"/>
    <x v="153"/>
    <n v="11748"/>
    <n v="9519"/>
    <n v="9655"/>
    <n v="1.01"/>
    <n v="27.2"/>
    <n v="6930"/>
    <n v="1687"/>
    <n v="769"/>
    <m/>
    <m/>
    <n v="133"/>
    <n v="0"/>
    <n v="2589"/>
    <n v="148"/>
    <n v="1215"/>
    <n v="436"/>
    <n v="72.801764891270096"/>
    <n v="17.722449837167769"/>
    <n v="8.0785796827397842"/>
    <n v="1.3972055888223553"/>
    <n v="0"/>
    <n v="27.198235108729907"/>
  </r>
  <r>
    <x v="6"/>
    <n v="1"/>
    <x v="1"/>
    <x v="29"/>
    <s v="030"/>
    <x v="154"/>
    <n v="7930"/>
    <n v="7209"/>
    <n v="8985"/>
    <n v="1.25"/>
    <n v="30.91"/>
    <n v="4981"/>
    <n v="1405"/>
    <n v="696"/>
    <m/>
    <m/>
    <n v="127"/>
    <n v="0"/>
    <n v="2228"/>
    <n v="88"/>
    <n v="750"/>
    <n v="10"/>
    <n v="69.094187820779581"/>
    <n v="19.489526980163685"/>
    <n v="9.6545984186433618"/>
    <n v="1.7616867804133722"/>
    <n v="0"/>
    <n v="30.905812179220423"/>
  </r>
  <r>
    <x v="6"/>
    <n v="1"/>
    <x v="1"/>
    <x v="30"/>
    <s v="031"/>
    <x v="155"/>
    <n v="5062"/>
    <n v="4873"/>
    <n v="4716"/>
    <n v="0.97"/>
    <n v="24.3"/>
    <n v="3689"/>
    <n v="784"/>
    <n v="322"/>
    <m/>
    <m/>
    <n v="76"/>
    <n v="2"/>
    <n v="1184"/>
    <n v="180"/>
    <n v="556"/>
    <n v="842"/>
    <n v="75.702852452288113"/>
    <n v="16.088651754565973"/>
    <n v="6.6078391134824539"/>
    <n v="1.5596142006977221"/>
    <n v="4.1042478965729531E-2"/>
    <n v="24.29714754771188"/>
  </r>
  <r>
    <x v="6"/>
    <n v="1"/>
    <x v="1"/>
    <x v="31"/>
    <s v="032"/>
    <x v="156"/>
    <n v="5786"/>
    <n v="5452"/>
    <n v="4573"/>
    <n v="0.84"/>
    <n v="26.43"/>
    <n v="4011"/>
    <n v="963"/>
    <n v="387"/>
    <m/>
    <m/>
    <n v="77"/>
    <n v="14"/>
    <n v="1441"/>
    <n v="59"/>
    <n v="778"/>
    <n v="291"/>
    <n v="73.56933235509905"/>
    <n v="17.663242846661774"/>
    <n v="7.098312545854732"/>
    <n v="1.4123257520176082"/>
    <n v="0.25678650036683787"/>
    <n v="26.43066764490095"/>
  </r>
  <r>
    <x v="6"/>
    <n v="1"/>
    <x v="1"/>
    <x v="32"/>
    <s v="033"/>
    <x v="157"/>
    <n v="17024"/>
    <n v="14587"/>
    <n v="12982"/>
    <n v="0.89"/>
    <n v="24.43"/>
    <n v="11024"/>
    <n v="2350"/>
    <n v="989"/>
    <m/>
    <m/>
    <n v="218"/>
    <n v="6"/>
    <n v="3563"/>
    <n v="313"/>
    <n v="2704"/>
    <n v="319"/>
    <n v="75.574141358744086"/>
    <n v="16.110235140878864"/>
    <n v="6.7800095975868917"/>
    <n v="1.4944813875368479"/>
    <n v="4.1132515253307737E-2"/>
    <n v="24.425858641255914"/>
  </r>
  <r>
    <x v="6"/>
    <n v="1"/>
    <x v="1"/>
    <x v="33"/>
    <s v="034"/>
    <x v="158"/>
    <n v="25480"/>
    <n v="21881"/>
    <n v="15981"/>
    <n v="0.73"/>
    <n v="21.29"/>
    <n v="17222"/>
    <n v="3171"/>
    <n v="1171"/>
    <m/>
    <m/>
    <n v="309"/>
    <n v="8"/>
    <n v="4659"/>
    <n v="229"/>
    <n v="2208"/>
    <n v="262"/>
    <n v="78.707554499337334"/>
    <n v="14.492025044559206"/>
    <n v="5.3516749691513184"/>
    <n v="1.4121840866505186"/>
    <n v="3.6561400301631554E-2"/>
    <n v="21.292445500662676"/>
  </r>
  <r>
    <x v="6"/>
    <n v="1"/>
    <x v="1"/>
    <x v="34"/>
    <s v="035"/>
    <x v="159"/>
    <n v="11590"/>
    <n v="9981"/>
    <n v="8697"/>
    <n v="0.87"/>
    <n v="24.76"/>
    <n v="7510"/>
    <n v="1674"/>
    <n v="642"/>
    <m/>
    <m/>
    <n v="155"/>
    <n v="0"/>
    <n v="2471"/>
    <n v="76"/>
    <n v="929"/>
    <n v="357"/>
    <n v="75.242961627091475"/>
    <n v="16.771866546438233"/>
    <n v="6.4322212203186053"/>
    <n v="1.5529506061516882"/>
    <n v="0"/>
    <n v="24.757038372908529"/>
  </r>
  <r>
    <x v="6"/>
    <n v="1"/>
    <x v="1"/>
    <x v="35"/>
    <s v="036"/>
    <x v="160"/>
    <n v="6111"/>
    <n v="5572"/>
    <n v="6689"/>
    <n v="1.2"/>
    <n v="31.96"/>
    <n v="3791"/>
    <n v="1104"/>
    <n v="522"/>
    <m/>
    <m/>
    <n v="147"/>
    <n v="8"/>
    <n v="1781"/>
    <n v="185"/>
    <n v="1230"/>
    <n v="612"/>
    <n v="68.036611629576456"/>
    <n v="19.81335247666906"/>
    <n v="9.3682699210337397"/>
    <n v="2.6381909547738691"/>
    <n v="0.14357501794687724"/>
    <n v="31.963388370423544"/>
  </r>
  <r>
    <x v="6"/>
    <n v="1"/>
    <x v="1"/>
    <x v="36"/>
    <s v="037"/>
    <x v="161"/>
    <n v="9001"/>
    <n v="7917"/>
    <n v="8677"/>
    <n v="1.1000000000000001"/>
    <n v="32.659999999999997"/>
    <n v="5331"/>
    <n v="1655"/>
    <n v="750"/>
    <m/>
    <m/>
    <n v="178"/>
    <n v="3"/>
    <n v="2586"/>
    <n v="108"/>
    <n v="833"/>
    <n v="165"/>
    <n v="67.336112163698374"/>
    <n v="20.90438297334849"/>
    <n v="9.4732853353543014"/>
    <n v="2.2483263862574208"/>
    <n v="3.7893141341417205E-2"/>
    <n v="32.663887836301633"/>
  </r>
  <r>
    <x v="6"/>
    <n v="1"/>
    <x v="1"/>
    <x v="37"/>
    <s v="038"/>
    <x v="162"/>
    <n v="11828"/>
    <n v="9859"/>
    <n v="10421"/>
    <n v="1.06"/>
    <n v="27.86"/>
    <n v="7112"/>
    <n v="1787"/>
    <n v="756"/>
    <m/>
    <m/>
    <n v="204"/>
    <n v="0"/>
    <n v="2747"/>
    <n v="121"/>
    <n v="1271"/>
    <n v="281"/>
    <n v="72.137133583527742"/>
    <n v="18.125570544679988"/>
    <n v="7.668120499036414"/>
    <n v="2.0691753727558577"/>
    <n v="0"/>
    <n v="27.862866416472258"/>
  </r>
  <r>
    <x v="6"/>
    <n v="1"/>
    <x v="1"/>
    <x v="38"/>
    <s v="039"/>
    <x v="163"/>
    <n v="5852"/>
    <n v="4686"/>
    <n v="4961"/>
    <n v="1.06"/>
    <n v="28.64"/>
    <n v="3344"/>
    <n v="853"/>
    <n v="381"/>
    <m/>
    <m/>
    <n v="99"/>
    <n v="9"/>
    <n v="1342"/>
    <n v="134"/>
    <n v="691"/>
    <n v="365"/>
    <n v="71.36150234741784"/>
    <n v="18.203158344003416"/>
    <n v="8.1306017925736231"/>
    <n v="2.112676056338028"/>
    <n v="0.19206145966709345"/>
    <n v="28.638497652582164"/>
  </r>
  <r>
    <x v="6"/>
    <n v="1"/>
    <x v="1"/>
    <x v="39"/>
    <s v="040"/>
    <x v="164"/>
    <n v="43959"/>
    <n v="36584"/>
    <n v="32076"/>
    <n v="0.88"/>
    <n v="24.78"/>
    <n v="27518"/>
    <n v="6043"/>
    <n v="2323"/>
    <m/>
    <m/>
    <n v="610"/>
    <n v="90"/>
    <n v="9066"/>
    <n v="707"/>
    <n v="3839"/>
    <n v="1350"/>
    <n v="75.218674830527007"/>
    <n v="16.518150010933741"/>
    <n v="6.3497703914279464"/>
    <n v="1.6673955827684235"/>
    <n v="0.24600918434288213"/>
    <n v="24.781325169472993"/>
  </r>
  <r>
    <x v="6"/>
    <n v="1"/>
    <x v="1"/>
    <x v="40"/>
    <s v="041"/>
    <x v="165"/>
    <n v="7825"/>
    <n v="7388"/>
    <n v="11594"/>
    <n v="1.57"/>
    <n v="36.61"/>
    <n v="4683"/>
    <n v="1591"/>
    <n v="907"/>
    <m/>
    <m/>
    <n v="207"/>
    <n v="0"/>
    <n v="2705"/>
    <n v="62"/>
    <n v="854"/>
    <n v="247"/>
    <n v="63.386572820790462"/>
    <n v="21.534921494315107"/>
    <n v="12.276664861938279"/>
    <n v="2.8018408229561453"/>
    <n v="0"/>
    <n v="36.61342717920953"/>
  </r>
  <r>
    <x v="6"/>
    <n v="1"/>
    <x v="1"/>
    <x v="41"/>
    <s v="042"/>
    <x v="166"/>
    <n v="12068"/>
    <n v="11157"/>
    <n v="16941"/>
    <n v="1.52"/>
    <n v="37.11"/>
    <n v="7017"/>
    <n v="2455"/>
    <n v="1357"/>
    <m/>
    <m/>
    <n v="328"/>
    <n v="0"/>
    <n v="4140"/>
    <n v="244"/>
    <n v="1789"/>
    <n v="344"/>
    <n v="62.893250873890828"/>
    <n v="22.004122972125124"/>
    <n v="12.162767769113561"/>
    <n v="2.9398583848704849"/>
    <n v="0"/>
    <n v="37.106749126109165"/>
  </r>
  <r>
    <x v="6"/>
    <n v="1"/>
    <x v="1"/>
    <x v="42"/>
    <s v="043"/>
    <x v="167"/>
    <n v="15621"/>
    <n v="14788"/>
    <n v="18340"/>
    <n v="1.24"/>
    <n v="30.19"/>
    <n v="10324"/>
    <n v="2729"/>
    <n v="1397"/>
    <m/>
    <m/>
    <n v="323"/>
    <n v="15"/>
    <n v="4464"/>
    <n v="1430"/>
    <n v="2369"/>
    <n v="723"/>
    <n v="69.81336218555586"/>
    <n v="18.454152015147418"/>
    <n v="9.4468487963213423"/>
    <n v="2.1842034081687856"/>
    <n v="0.10143359480659996"/>
    <n v="30.186637814444143"/>
  </r>
  <r>
    <x v="6"/>
    <n v="1"/>
    <x v="1"/>
    <x v="43"/>
    <s v="044"/>
    <x v="168"/>
    <n v="10030"/>
    <n v="8790"/>
    <n v="14397"/>
    <n v="1.64"/>
    <n v="37.08"/>
    <n v="5531"/>
    <n v="1926"/>
    <n v="1114"/>
    <m/>
    <m/>
    <n v="219"/>
    <n v="0"/>
    <n v="3259"/>
    <n v="163"/>
    <n v="730"/>
    <n v="283"/>
    <n v="62.923777019340157"/>
    <n v="21.911262798634812"/>
    <n v="12.67349260523322"/>
    <n v="2.4914675767918086"/>
    <n v="0"/>
    <n v="37.076222980659843"/>
  </r>
  <r>
    <x v="6"/>
    <n v="1"/>
    <x v="1"/>
    <x v="44"/>
    <s v="045"/>
    <x v="169"/>
    <n v="9999"/>
    <n v="8664"/>
    <n v="12937"/>
    <n v="1.49"/>
    <n v="35.049999999999997"/>
    <n v="5627"/>
    <n v="1781"/>
    <n v="964"/>
    <m/>
    <m/>
    <n v="239"/>
    <n v="53"/>
    <n v="3037"/>
    <n v="82"/>
    <n v="748"/>
    <n v="882"/>
    <n v="64.946906740535553"/>
    <n v="20.556325023084028"/>
    <n v="11.126500461680518"/>
    <n v="2.7585410895660205"/>
    <n v="0.61172668513388728"/>
    <n v="35.053093259464454"/>
  </r>
  <r>
    <x v="6"/>
    <n v="1"/>
    <x v="1"/>
    <x v="45"/>
    <s v="046"/>
    <x v="170"/>
    <n v="15282"/>
    <n v="13679"/>
    <n v="18783"/>
    <n v="1.37"/>
    <n v="32.21"/>
    <n v="9273"/>
    <n v="2525"/>
    <n v="1494"/>
    <m/>
    <m/>
    <n v="387"/>
    <n v="0"/>
    <n v="4406"/>
    <n v="88"/>
    <n v="1297"/>
    <n v="85"/>
    <n v="67.790043131807877"/>
    <n v="18.458951677754222"/>
    <n v="10.921851012500913"/>
    <n v="2.8291541779369838"/>
    <n v="0"/>
    <n v="32.209956868192116"/>
  </r>
  <r>
    <x v="6"/>
    <n v="1"/>
    <x v="1"/>
    <x v="46"/>
    <s v="047"/>
    <x v="171"/>
    <n v="16067"/>
    <n v="12787"/>
    <n v="20905"/>
    <n v="1.63"/>
    <n v="39.85"/>
    <n v="7691"/>
    <n v="3034"/>
    <n v="1738"/>
    <m/>
    <m/>
    <n v="321"/>
    <n v="3"/>
    <n v="5096"/>
    <n v="236"/>
    <n v="929"/>
    <n v="199"/>
    <n v="60.147024321576602"/>
    <n v="23.727222960819581"/>
    <n v="13.59192930319856"/>
    <n v="2.5103620864940956"/>
    <n v="2.346132791115977E-2"/>
    <n v="39.852975678423398"/>
  </r>
  <r>
    <x v="6"/>
    <n v="1"/>
    <x v="1"/>
    <x v="47"/>
    <m/>
    <x v="48"/>
    <n v="1086442"/>
    <n v="975285"/>
    <n v="913824"/>
    <n v="0.94"/>
    <n v="24.56"/>
    <n v="735780"/>
    <n v="154032"/>
    <n v="69471"/>
    <m/>
    <m/>
    <n v="15148"/>
    <n v="854"/>
    <n v="239505"/>
    <n v="22051"/>
    <n v="118115"/>
    <n v="46358"/>
    <n v="75.442562943139706"/>
    <n v="15.793537273719989"/>
    <n v="7.1231486180962493"/>
    <n v="1.5531870171283264"/>
    <n v="8.7564147915737453E-2"/>
    <n v="24.557437056860302"/>
  </r>
  <r>
    <x v="7"/>
    <n v="0"/>
    <x v="0"/>
    <x v="0"/>
    <s v="001"/>
    <x v="0"/>
    <n v="22271"/>
    <n v="20327"/>
    <n v="22446"/>
    <n v="1.1042455846903134"/>
    <n v="27.362621144290845"/>
    <n v="14765"/>
    <n v="3244"/>
    <n v="1782"/>
    <m/>
    <m/>
    <n v="430"/>
    <n v="106"/>
    <n v="5562"/>
    <n v="491"/>
    <n v="2530"/>
    <n v="555"/>
    <n v="72.637378855709159"/>
    <n v="15.959069218281105"/>
    <n v="8.76666502681163"/>
    <n v="2.1154129974910219"/>
    <n v="0.52147390170708907"/>
    <n v="27.362621144290845"/>
  </r>
  <r>
    <x v="7"/>
    <n v="0"/>
    <x v="0"/>
    <x v="1"/>
    <s v="002"/>
    <x v="1"/>
    <n v="8125"/>
    <n v="7722"/>
    <n v="12453"/>
    <n v="1.6126651126651126"/>
    <n v="39.109039109039109"/>
    <n v="4702"/>
    <n v="1751"/>
    <n v="1037"/>
    <m/>
    <m/>
    <n v="230"/>
    <n v="2"/>
    <n v="3020"/>
    <n v="85"/>
    <n v="701"/>
    <n v="433"/>
    <n v="60.890960890960891"/>
    <n v="22.675472675472676"/>
    <n v="13.429163429163429"/>
    <n v="2.9785029785029784"/>
    <n v="2.5900025900025901E-2"/>
    <n v="39.109039109039109"/>
  </r>
  <r>
    <x v="7"/>
    <n v="0"/>
    <x v="0"/>
    <x v="2"/>
    <s v="003"/>
    <x v="2"/>
    <n v="7984"/>
    <n v="7649"/>
    <n v="10273"/>
    <n v="1.3430513792652634"/>
    <n v="31.61197542162374"/>
    <n v="5231"/>
    <n v="1416"/>
    <n v="798"/>
    <m/>
    <m/>
    <n v="197"/>
    <n v="7"/>
    <n v="2418"/>
    <n v="81"/>
    <n v="807"/>
    <n v="117"/>
    <n v="68.38802457837626"/>
    <n v="18.512223820107206"/>
    <n v="10.432736305399398"/>
    <n v="2.575500065368022"/>
    <n v="9.1515230749117535E-2"/>
    <n v="31.61197542162374"/>
  </r>
  <r>
    <x v="7"/>
    <n v="0"/>
    <x v="0"/>
    <x v="3"/>
    <s v="004"/>
    <x v="3"/>
    <n v="10631"/>
    <n v="9955"/>
    <n v="16086"/>
    <n v="1.6158714213962833"/>
    <n v="35.620291310899042"/>
    <n v="6409"/>
    <n v="1967"/>
    <n v="1227"/>
    <m/>
    <m/>
    <n v="286"/>
    <n v="66"/>
    <n v="3546"/>
    <n v="104"/>
    <n v="1095"/>
    <n v="517"/>
    <n v="64.379708689100951"/>
    <n v="19.75891511803114"/>
    <n v="12.325464590657962"/>
    <n v="2.8729281767955803"/>
    <n v="0.66298342541436461"/>
    <n v="35.620291310899042"/>
  </r>
  <r>
    <x v="7"/>
    <n v="0"/>
    <x v="0"/>
    <x v="4"/>
    <s v="005"/>
    <x v="4"/>
    <n v="5105"/>
    <n v="4904"/>
    <n v="7657"/>
    <n v="1.561378466557912"/>
    <n v="36.439641109298535"/>
    <n v="3117"/>
    <n v="1064"/>
    <n v="572"/>
    <m/>
    <m/>
    <n v="150"/>
    <n v="1"/>
    <n v="1787"/>
    <n v="37"/>
    <n v="476"/>
    <n v="56"/>
    <n v="63.560358890701465"/>
    <n v="21.696574225122351"/>
    <n v="11.663947797716149"/>
    <n v="3.0587275693311584"/>
    <n v="2.0391517128874388E-2"/>
    <n v="36.439641109298535"/>
  </r>
  <r>
    <x v="7"/>
    <n v="0"/>
    <x v="0"/>
    <x v="5"/>
    <s v="006"/>
    <x v="5"/>
    <n v="9524"/>
    <n v="9025"/>
    <n v="12487"/>
    <n v="1.3836011080332411"/>
    <n v="32.35457063711911"/>
    <n v="6105"/>
    <n v="1771"/>
    <n v="950"/>
    <m/>
    <m/>
    <n v="199"/>
    <n v="0"/>
    <n v="2920"/>
    <n v="71"/>
    <n v="862"/>
    <n v="235"/>
    <n v="67.645429362880876"/>
    <n v="19.62326869806094"/>
    <n v="10.526315789473683"/>
    <n v="2.2049861495844878"/>
    <n v="0"/>
    <n v="32.35457063711911"/>
  </r>
  <r>
    <x v="7"/>
    <n v="0"/>
    <x v="0"/>
    <x v="6"/>
    <s v="007"/>
    <x v="6"/>
    <n v="11270"/>
    <n v="10744"/>
    <n v="17489"/>
    <n v="1.6277922561429634"/>
    <n v="36.876396128071484"/>
    <n v="6782"/>
    <n v="2253"/>
    <n v="1356"/>
    <m/>
    <m/>
    <n v="294"/>
    <n v="59"/>
    <n v="3962"/>
    <n v="108"/>
    <n v="897"/>
    <n v="382"/>
    <n v="63.123603871928516"/>
    <n v="20.969843633655994"/>
    <n v="12.620997766195085"/>
    <n v="2.7364110201042444"/>
    <n v="0.54914370811615787"/>
    <n v="36.876396128071484"/>
  </r>
  <r>
    <x v="7"/>
    <n v="0"/>
    <x v="0"/>
    <x v="7"/>
    <s v="008"/>
    <x v="7"/>
    <n v="25761"/>
    <n v="22828"/>
    <n v="23419"/>
    <n v="1.0258892588049764"/>
    <n v="25.183984580339935"/>
    <n v="17079"/>
    <n v="3618"/>
    <n v="1823"/>
    <m/>
    <m/>
    <n v="304"/>
    <n v="4"/>
    <n v="5749"/>
    <n v="324"/>
    <n v="2695"/>
    <n v="161"/>
    <n v="74.816015419660062"/>
    <n v="15.848957420711407"/>
    <n v="7.9858069038023478"/>
    <n v="1.3316979148414227"/>
    <n v="1.7522340984755566E-2"/>
    <n v="25.183984580339935"/>
  </r>
  <r>
    <x v="7"/>
    <n v="0"/>
    <x v="0"/>
    <x v="8"/>
    <s v="009"/>
    <x v="8"/>
    <n v="12710"/>
    <n v="12019"/>
    <n v="13102"/>
    <n v="1.0901073300607371"/>
    <n v="26.591230551626595"/>
    <n v="8823"/>
    <n v="1947"/>
    <n v="933"/>
    <m/>
    <m/>
    <n v="195"/>
    <n v="121"/>
    <n v="3196"/>
    <n v="225"/>
    <n v="1204"/>
    <n v="182"/>
    <n v="73.408769448373405"/>
    <n v="16.199351027539731"/>
    <n v="7.7627090440136453"/>
    <n v="1.6224311506780931"/>
    <n v="1.0067393293951243"/>
    <n v="26.591230551626595"/>
  </r>
  <r>
    <x v="7"/>
    <n v="0"/>
    <x v="0"/>
    <x v="9"/>
    <s v="010"/>
    <x v="9"/>
    <n v="17616"/>
    <n v="16214"/>
    <n v="14856"/>
    <n v="0.91624522018009125"/>
    <n v="23.670901689897619"/>
    <n v="12376"/>
    <n v="2506"/>
    <n v="1108"/>
    <m/>
    <m/>
    <n v="219"/>
    <n v="5"/>
    <n v="3838"/>
    <n v="225"/>
    <n v="1697"/>
    <n v="359"/>
    <n v="76.329098310102381"/>
    <n v="15.455778956457383"/>
    <n v="6.8336005920809182"/>
    <n v="1.35068459356112"/>
    <n v="3.0837547798199083E-2"/>
    <n v="23.670901689897619"/>
  </r>
  <r>
    <x v="7"/>
    <n v="0"/>
    <x v="0"/>
    <x v="10"/>
    <s v="011"/>
    <x v="10"/>
    <n v="63230"/>
    <n v="54341"/>
    <n v="51323"/>
    <n v="0.94446182440514526"/>
    <n v="22.224471393607036"/>
    <n v="42264"/>
    <n v="7978"/>
    <n v="3351"/>
    <m/>
    <m/>
    <n v="592"/>
    <n v="156"/>
    <n v="12077"/>
    <n v="1019"/>
    <n v="5818"/>
    <n v="3881"/>
    <n v="77.775528606392967"/>
    <n v="14.681363979315801"/>
    <n v="6.1666145267845636"/>
    <n v="1.0894168307539427"/>
    <n v="0.28707605675272813"/>
    <n v="22.224471393607036"/>
  </r>
  <r>
    <x v="7"/>
    <n v="0"/>
    <x v="0"/>
    <x v="11"/>
    <s v="012"/>
    <x v="11"/>
    <n v="35726"/>
    <n v="30894"/>
    <n v="27212"/>
    <n v="0.88081828186702915"/>
    <n v="24.700589111154269"/>
    <n v="23263"/>
    <n v="4926"/>
    <n v="2242"/>
    <m/>
    <m/>
    <n v="459"/>
    <n v="4"/>
    <n v="7631"/>
    <n v="697"/>
    <n v="3677"/>
    <n v="1763"/>
    <n v="75.299410888845728"/>
    <n v="15.944843658962906"/>
    <n v="7.2570725707257075"/>
    <n v="1.4857253835696251"/>
    <n v="1.2947497896031591E-2"/>
    <n v="24.700589111154269"/>
  </r>
  <r>
    <x v="7"/>
    <n v="0"/>
    <x v="0"/>
    <x v="12"/>
    <s v="013"/>
    <x v="12"/>
    <n v="30526"/>
    <n v="27980"/>
    <n v="15594"/>
    <n v="0.55732666190135816"/>
    <n v="15.843459614010008"/>
    <n v="23547"/>
    <n v="3095"/>
    <n v="1102"/>
    <m/>
    <m/>
    <n v="236"/>
    <n v="0"/>
    <n v="4433"/>
    <n v="475"/>
    <n v="3202"/>
    <n v="2807"/>
    <n v="84.156540385989999"/>
    <n v="11.061472480343102"/>
    <n v="3.9385275196568981"/>
    <n v="0.84345961401000713"/>
    <n v="0"/>
    <n v="15.843459614010008"/>
  </r>
  <r>
    <x v="7"/>
    <n v="0"/>
    <x v="0"/>
    <x v="13"/>
    <s v="014"/>
    <x v="13"/>
    <n v="20510"/>
    <n v="18546"/>
    <n v="13464"/>
    <n v="0.72597864768683273"/>
    <n v="20.252345519249435"/>
    <n v="14790"/>
    <n v="2580"/>
    <n v="998"/>
    <m/>
    <m/>
    <n v="178"/>
    <n v="0"/>
    <n v="3756"/>
    <n v="323"/>
    <n v="1829"/>
    <n v="1408"/>
    <n v="79.747654480750569"/>
    <n v="13.911355548366226"/>
    <n v="5.3812142780114316"/>
    <n v="0.95977569287177822"/>
    <n v="0"/>
    <n v="20.252345519249435"/>
  </r>
  <r>
    <x v="7"/>
    <n v="0"/>
    <x v="0"/>
    <x v="14"/>
    <s v="015"/>
    <x v="14"/>
    <n v="12473"/>
    <n v="12001"/>
    <n v="9646"/>
    <n v="0.80376635280393305"/>
    <n v="21.506541121573203"/>
    <n v="9420"/>
    <n v="1761"/>
    <n v="651"/>
    <m/>
    <m/>
    <n v="168"/>
    <n v="1"/>
    <n v="2581"/>
    <n v="64"/>
    <n v="579"/>
    <n v="147"/>
    <n v="78.493458878426807"/>
    <n v="14.673777185234563"/>
    <n v="5.4245479543371387"/>
    <n v="1.3998833430547455"/>
    <n v="8.3326389467544386E-3"/>
    <n v="21.506541121573203"/>
  </r>
  <r>
    <x v="7"/>
    <n v="0"/>
    <x v="0"/>
    <x v="15"/>
    <s v="016"/>
    <x v="15"/>
    <n v="5376"/>
    <n v="5242"/>
    <n v="4457"/>
    <n v="0.8502479969477299"/>
    <n v="23.922167111789395"/>
    <n v="3988"/>
    <n v="819"/>
    <n v="350"/>
    <m/>
    <m/>
    <n v="85"/>
    <n v="0"/>
    <n v="1254"/>
    <n v="82"/>
    <n v="768"/>
    <n v="276"/>
    <n v="76.077832888210608"/>
    <n v="15.623807706982069"/>
    <n v="6.6768409004196867"/>
    <n v="1.6215185043876381"/>
    <n v="0"/>
    <n v="23.922167111789395"/>
  </r>
  <r>
    <x v="7"/>
    <n v="0"/>
    <x v="0"/>
    <x v="16"/>
    <s v="017"/>
    <x v="16"/>
    <n v="6232"/>
    <n v="5988"/>
    <n v="5668"/>
    <n v="0.94655978623914494"/>
    <n v="25.835003340013362"/>
    <n v="4441"/>
    <n v="1015"/>
    <n v="444"/>
    <m/>
    <m/>
    <n v="63"/>
    <n v="25"/>
    <n v="1547"/>
    <n v="197"/>
    <n v="663"/>
    <n v="151"/>
    <n v="74.164996659986642"/>
    <n v="16.950567802271209"/>
    <n v="7.414829659318638"/>
    <n v="1.0521042084168337"/>
    <n v="0.41750167000668009"/>
    <n v="25.835003340013362"/>
  </r>
  <r>
    <x v="7"/>
    <n v="0"/>
    <x v="0"/>
    <x v="17"/>
    <s v="018"/>
    <x v="17"/>
    <n v="7362"/>
    <n v="7006"/>
    <n v="5271"/>
    <n v="0.75235512417927486"/>
    <n v="22.723379960034258"/>
    <n v="5414"/>
    <n v="1052"/>
    <n v="416"/>
    <m/>
    <m/>
    <n v="124"/>
    <n v="0"/>
    <n v="1592"/>
    <n v="29"/>
    <n v="617"/>
    <n v="254"/>
    <n v="77.276620039965749"/>
    <n v="15.015700827861833"/>
    <n v="5.937767627747645"/>
    <n v="1.7699115044247788"/>
    <n v="0"/>
    <n v="22.723379960034258"/>
  </r>
  <r>
    <x v="7"/>
    <n v="0"/>
    <x v="0"/>
    <x v="18"/>
    <s v="019"/>
    <x v="18"/>
    <n v="7345"/>
    <n v="6426"/>
    <n v="7378"/>
    <n v="1.1481481481481481"/>
    <n v="27.746654217242451"/>
    <n v="4643"/>
    <n v="1087"/>
    <n v="515"/>
    <m/>
    <m/>
    <n v="121"/>
    <n v="60"/>
    <n v="1783"/>
    <n v="181"/>
    <n v="819"/>
    <n v="208"/>
    <n v="72.253345782757549"/>
    <n v="16.91565515094927"/>
    <n v="8.0143168378462502"/>
    <n v="1.8829754123871771"/>
    <n v="0.93370681605975725"/>
    <n v="27.746654217242451"/>
  </r>
  <r>
    <x v="7"/>
    <n v="0"/>
    <x v="0"/>
    <x v="19"/>
    <s v="020"/>
    <x v="19"/>
    <n v="19020"/>
    <n v="17722"/>
    <n v="14839"/>
    <n v="0.83732084414851593"/>
    <n v="22.23225369597111"/>
    <n v="13782"/>
    <n v="2677"/>
    <n v="1029"/>
    <m/>
    <m/>
    <n v="234"/>
    <n v="0"/>
    <n v="3940"/>
    <n v="281"/>
    <n v="1882"/>
    <n v="84"/>
    <n v="77.76774630402889"/>
    <n v="15.105518564496107"/>
    <n v="5.8063423992777334"/>
    <n v="1.3203927321972688"/>
    <n v="0"/>
    <n v="22.23225369597111"/>
  </r>
  <r>
    <x v="7"/>
    <n v="0"/>
    <x v="0"/>
    <x v="20"/>
    <s v="021"/>
    <x v="20"/>
    <n v="15014"/>
    <n v="14003"/>
    <n v="8494"/>
    <n v="0.60658430336356495"/>
    <n v="16.689280868385346"/>
    <n v="11666"/>
    <n v="1617"/>
    <n v="578"/>
    <m/>
    <m/>
    <n v="142"/>
    <n v="0"/>
    <n v="2337"/>
    <n v="221"/>
    <n v="1347"/>
    <n v="417"/>
    <n v="83.310719131614647"/>
    <n v="11.547525530243519"/>
    <n v="4.1276869242305221"/>
    <n v="1.0140684139113048"/>
    <n v="0"/>
    <n v="16.689280868385346"/>
  </r>
  <r>
    <x v="7"/>
    <n v="0"/>
    <x v="0"/>
    <x v="21"/>
    <s v="022"/>
    <x v="21"/>
    <n v="20337"/>
    <n v="19117"/>
    <n v="12217"/>
    <n v="0.63906470680546112"/>
    <n v="17.853219647434219"/>
    <n v="15704"/>
    <n v="2312"/>
    <n v="878"/>
    <m/>
    <m/>
    <n v="223"/>
    <n v="0"/>
    <n v="3413"/>
    <n v="102"/>
    <n v="2001"/>
    <n v="1701"/>
    <n v="82.14678035256577"/>
    <n v="12.093947795156144"/>
    <n v="4.592770832243553"/>
    <n v="1.1665010200345243"/>
    <n v="0"/>
    <n v="17.853219647434219"/>
  </r>
  <r>
    <x v="7"/>
    <n v="0"/>
    <x v="0"/>
    <x v="22"/>
    <s v="023"/>
    <x v="22"/>
    <n v="40191"/>
    <n v="37976"/>
    <n v="20396"/>
    <n v="0.53707604803033493"/>
    <n v="15.222772277227723"/>
    <n v="32195"/>
    <n v="3956"/>
    <n v="1490"/>
    <m/>
    <m/>
    <n v="335"/>
    <n v="0"/>
    <n v="5781"/>
    <n v="1697"/>
    <n v="5954"/>
    <n v="2507"/>
    <n v="84.777227722772281"/>
    <n v="10.417105540341268"/>
    <n v="3.9235306509374337"/>
    <n v="0.88213608594902049"/>
    <n v="0"/>
    <n v="15.222772277227723"/>
  </r>
  <r>
    <x v="7"/>
    <n v="0"/>
    <x v="0"/>
    <x v="23"/>
    <s v="024"/>
    <x v="23"/>
    <n v="13828"/>
    <n v="12677"/>
    <n v="14390"/>
    <n v="1.135126607241461"/>
    <n v="26.88333201861639"/>
    <n v="9269"/>
    <n v="2230"/>
    <n v="977"/>
    <m/>
    <m/>
    <n v="174"/>
    <n v="27"/>
    <n v="3408"/>
    <n v="306"/>
    <n v="1822"/>
    <n v="244"/>
    <n v="73.116667981383614"/>
    <n v="17.59091267650075"/>
    <n v="7.7068707107359788"/>
    <n v="1.3725644868659779"/>
    <n v="0.21298414451368622"/>
    <n v="26.88333201861639"/>
  </r>
  <r>
    <x v="7"/>
    <n v="0"/>
    <x v="0"/>
    <x v="24"/>
    <s v="025"/>
    <x v="24"/>
    <n v="10537"/>
    <n v="9699"/>
    <n v="8267"/>
    <n v="0.85235591298071967"/>
    <n v="23.352922981750694"/>
    <n v="7434"/>
    <n v="1439"/>
    <n v="674"/>
    <m/>
    <m/>
    <n v="121"/>
    <n v="31"/>
    <n v="2265"/>
    <n v="35"/>
    <n v="1184"/>
    <n v="0"/>
    <n v="76.647077018249306"/>
    <n v="14.836581090834105"/>
    <n v="6.9491700175275799"/>
    <n v="1.2475512939478297"/>
    <n v="0.3196205794411795"/>
    <n v="23.352922981750694"/>
  </r>
  <r>
    <x v="7"/>
    <n v="0"/>
    <x v="0"/>
    <x v="25"/>
    <s v="026"/>
    <x v="25"/>
    <n v="10715"/>
    <n v="9832"/>
    <n v="8840"/>
    <n v="0.89910496338486579"/>
    <n v="24.074450772986168"/>
    <n v="7465"/>
    <n v="1588"/>
    <n v="635"/>
    <m/>
    <m/>
    <n v="142"/>
    <n v="2"/>
    <n v="2367"/>
    <n v="295"/>
    <n v="1337"/>
    <n v="452"/>
    <n v="75.925549227013832"/>
    <n v="16.151342554922703"/>
    <n v="6.4585028478437749"/>
    <n v="1.4442636289666395"/>
    <n v="2.034174125305126E-2"/>
    <n v="24.074450772986168"/>
  </r>
  <r>
    <x v="7"/>
    <n v="0"/>
    <x v="0"/>
    <x v="26"/>
    <s v="027"/>
    <x v="26"/>
    <n v="40267"/>
    <n v="33647"/>
    <n v="28964"/>
    <n v="0.86081968674770415"/>
    <n v="23.54147472285791"/>
    <n v="25726"/>
    <n v="5215"/>
    <n v="2221"/>
    <m/>
    <m/>
    <n v="467"/>
    <n v="18"/>
    <n v="7921"/>
    <n v="1114"/>
    <n v="4240"/>
    <n v="1662"/>
    <n v="76.458525277142101"/>
    <n v="15.499152970547151"/>
    <n v="6.6008856658840305"/>
    <n v="1.3879394894047017"/>
    <n v="5.3496597022022772E-2"/>
    <n v="23.54147472285791"/>
  </r>
  <r>
    <x v="7"/>
    <n v="0"/>
    <x v="0"/>
    <x v="27"/>
    <s v="028"/>
    <x v="27"/>
    <n v="22523"/>
    <n v="21390"/>
    <n v="15921"/>
    <n v="0.74431977559607299"/>
    <n v="20.420757363253859"/>
    <n v="17022"/>
    <n v="3004"/>
    <n v="1106"/>
    <m/>
    <m/>
    <n v="258"/>
    <n v="0"/>
    <n v="4368"/>
    <n v="389"/>
    <n v="2405"/>
    <n v="620"/>
    <n v="79.579242636746145"/>
    <n v="14.043945769050959"/>
    <n v="5.1706404862085087"/>
    <n v="1.20617110799439"/>
    <n v="0"/>
    <n v="20.420757363253859"/>
  </r>
  <r>
    <x v="7"/>
    <n v="0"/>
    <x v="0"/>
    <x v="28"/>
    <s v="029"/>
    <x v="28"/>
    <n v="9115"/>
    <n v="7187"/>
    <n v="6857"/>
    <n v="0.95408376234868508"/>
    <n v="25.671351050507862"/>
    <n v="5342"/>
    <n v="1214"/>
    <n v="511"/>
    <m/>
    <m/>
    <n v="120"/>
    <n v="0"/>
    <n v="1845"/>
    <n v="108"/>
    <n v="925"/>
    <n v="294"/>
    <n v="74.328648949492134"/>
    <n v="16.89160985112008"/>
    <n v="7.1100598302490603"/>
    <n v="1.6696813691387227"/>
    <n v="0"/>
    <n v="25.671351050507862"/>
  </r>
  <r>
    <x v="7"/>
    <n v="0"/>
    <x v="0"/>
    <x v="29"/>
    <s v="030"/>
    <x v="29"/>
    <n v="5012"/>
    <n v="4596"/>
    <n v="5503"/>
    <n v="1.1973455178416015"/>
    <n v="29.699738903394255"/>
    <n v="3231"/>
    <n v="873"/>
    <n v="404"/>
    <m/>
    <m/>
    <n v="88"/>
    <n v="0"/>
    <n v="1365"/>
    <n v="48"/>
    <n v="442"/>
    <n v="13"/>
    <n v="70.300261096605738"/>
    <n v="18.994778067885118"/>
    <n v="8.7902523933855523"/>
    <n v="1.9147084421235856"/>
    <n v="0"/>
    <n v="29.699738903394255"/>
  </r>
  <r>
    <x v="7"/>
    <n v="0"/>
    <x v="0"/>
    <x v="30"/>
    <s v="031"/>
    <x v="30"/>
    <n v="5156"/>
    <n v="4977"/>
    <n v="4166"/>
    <n v="0.8370504319871408"/>
    <n v="21.518987341772153"/>
    <n v="3906"/>
    <n v="679"/>
    <n v="326"/>
    <m/>
    <m/>
    <n v="60"/>
    <n v="6"/>
    <n v="1071"/>
    <n v="225"/>
    <n v="482"/>
    <n v="846"/>
    <n v="78.48101265822784"/>
    <n v="13.642756680731363"/>
    <n v="6.5501306007635121"/>
    <n v="1.2055455093429777"/>
    <n v="0.12055455093429776"/>
    <n v="21.518987341772153"/>
  </r>
  <r>
    <x v="7"/>
    <n v="0"/>
    <x v="0"/>
    <x v="31"/>
    <s v="032"/>
    <x v="31"/>
    <n v="6067"/>
    <n v="5626"/>
    <n v="4428"/>
    <n v="0.78706007820831847"/>
    <n v="23.480270174191258"/>
    <n v="4305"/>
    <n v="912"/>
    <n v="342"/>
    <m/>
    <m/>
    <n v="58"/>
    <n v="9"/>
    <n v="1321"/>
    <n v="79"/>
    <n v="802"/>
    <n v="449"/>
    <n v="76.519729825808753"/>
    <n v="16.210451475293279"/>
    <n v="6.0789193032349802"/>
    <n v="1.0309278350515463"/>
    <n v="0.15997156061144685"/>
    <n v="23.480270174191258"/>
  </r>
  <r>
    <x v="7"/>
    <n v="0"/>
    <x v="0"/>
    <x v="32"/>
    <s v="033"/>
    <x v="32"/>
    <n v="6033"/>
    <n v="5343"/>
    <n v="4606"/>
    <n v="0.86206251169754822"/>
    <n v="22.665169380497847"/>
    <n v="4132"/>
    <n v="755"/>
    <n v="349"/>
    <m/>
    <m/>
    <n v="100"/>
    <n v="7"/>
    <n v="1211"/>
    <n v="36"/>
    <n v="504"/>
    <n v="36"/>
    <n v="77.334830619502142"/>
    <n v="14.130638218229461"/>
    <n v="6.5319109114729557"/>
    <n v="1.8716077110237694"/>
    <n v="0.13101253977166386"/>
    <n v="22.665169380497847"/>
  </r>
  <r>
    <x v="7"/>
    <n v="0"/>
    <x v="0"/>
    <x v="33"/>
    <s v="034"/>
    <x v="33"/>
    <n v="8084"/>
    <n v="7023"/>
    <n v="5106"/>
    <n v="0.72703972661255878"/>
    <n v="20.076890217855617"/>
    <n v="5613"/>
    <n v="932"/>
    <n v="353"/>
    <m/>
    <m/>
    <n v="118"/>
    <n v="7"/>
    <n v="1410"/>
    <n v="289"/>
    <n v="582"/>
    <n v="77"/>
    <n v="79.92310978214438"/>
    <n v="13.270682044710238"/>
    <n v="5.0263420190801646"/>
    <n v="1.6801936494375624"/>
    <n v="9.9672504627652009E-2"/>
    <n v="20.076890217855617"/>
  </r>
  <r>
    <x v="7"/>
    <n v="0"/>
    <x v="0"/>
    <x v="34"/>
    <s v="035"/>
    <x v="34"/>
    <n v="8050"/>
    <n v="7506"/>
    <n v="6806"/>
    <n v="0.90674127364774848"/>
    <n v="24.953370636823873"/>
    <n v="5633"/>
    <n v="1230"/>
    <n v="523"/>
    <m/>
    <m/>
    <n v="120"/>
    <n v="0"/>
    <n v="1873"/>
    <n v="64"/>
    <n v="730"/>
    <n v="122"/>
    <n v="75.046629363176123"/>
    <n v="16.386890487609911"/>
    <n v="6.967759126032508"/>
    <n v="1.5987210231814548"/>
    <n v="0"/>
    <n v="24.953370636823873"/>
  </r>
  <r>
    <x v="7"/>
    <n v="0"/>
    <x v="0"/>
    <x v="35"/>
    <s v="036"/>
    <x v="35"/>
    <n v="6159"/>
    <n v="5482"/>
    <n v="5853"/>
    <n v="1.0676760306457498"/>
    <n v="30.95585552717986"/>
    <n v="3785"/>
    <n v="1030"/>
    <n v="548"/>
    <m/>
    <m/>
    <n v="116"/>
    <n v="3"/>
    <n v="1697"/>
    <n v="217"/>
    <n v="1119"/>
    <n v="577"/>
    <n v="69.044144472820136"/>
    <n v="18.788763225100329"/>
    <n v="9.9963516964611454"/>
    <n v="2.1160160525355711"/>
    <n v="5.4724553082816485E-2"/>
    <n v="30.95585552717986"/>
  </r>
  <r>
    <x v="7"/>
    <n v="0"/>
    <x v="0"/>
    <x v="36"/>
    <s v="037"/>
    <x v="36"/>
    <n v="4629"/>
    <n v="4309"/>
    <n v="5089"/>
    <n v="1.181016477140868"/>
    <n v="31.213738686470176"/>
    <n v="2964"/>
    <n v="807"/>
    <n v="420"/>
    <m/>
    <m/>
    <n v="99"/>
    <n v="19"/>
    <n v="1345"/>
    <n v="16"/>
    <n v="445"/>
    <n v="27"/>
    <n v="68.78626131352982"/>
    <n v="18.728243211882106"/>
    <n v="9.7470410768159663"/>
    <n v="2.297516825249478"/>
    <n v="0.44093757252262705"/>
    <n v="31.213738686470176"/>
  </r>
  <r>
    <x v="7"/>
    <n v="0"/>
    <x v="0"/>
    <x v="37"/>
    <s v="038"/>
    <x v="37"/>
    <n v="11791"/>
    <n v="10188"/>
    <n v="10327"/>
    <n v="1.0136435021594032"/>
    <n v="26.109148017275224"/>
    <n v="7528"/>
    <n v="1701"/>
    <n v="752"/>
    <m/>
    <m/>
    <n v="207"/>
    <n v="0"/>
    <n v="2660"/>
    <n v="102"/>
    <n v="1339"/>
    <n v="312"/>
    <n v="73.890851982724769"/>
    <n v="16.696113074204945"/>
    <n v="7.3812328229289363"/>
    <n v="2.0318021201413425"/>
    <n v="0"/>
    <n v="26.109148017275224"/>
  </r>
  <r>
    <x v="7"/>
    <n v="0"/>
    <x v="0"/>
    <x v="38"/>
    <s v="039"/>
    <x v="38"/>
    <n v="3105"/>
    <n v="2482"/>
    <n v="3005"/>
    <n v="1.2107171635777598"/>
    <n v="29.653505237711524"/>
    <n v="1746"/>
    <n v="470"/>
    <n v="212"/>
    <m/>
    <m/>
    <n v="49"/>
    <n v="5"/>
    <n v="736"/>
    <n v="46"/>
    <n v="221"/>
    <n v="34"/>
    <n v="70.346494762288486"/>
    <n v="18.936341659951651"/>
    <n v="8.5414987912973395"/>
    <n v="1.9742143432715551"/>
    <n v="0.20145044319097499"/>
    <n v="29.653505237711524"/>
  </r>
  <r>
    <x v="7"/>
    <n v="0"/>
    <x v="0"/>
    <x v="39"/>
    <s v="040"/>
    <x v="39"/>
    <n v="20020"/>
    <n v="18150"/>
    <n v="13023"/>
    <n v="0.71752066115702484"/>
    <n v="22.820936639118457"/>
    <n v="14008"/>
    <n v="2732"/>
    <n v="1012"/>
    <m/>
    <m/>
    <n v="251"/>
    <n v="147"/>
    <n v="4142"/>
    <n v="207"/>
    <n v="1682"/>
    <n v="352"/>
    <n v="77.179063360881543"/>
    <n v="15.052341597796143"/>
    <n v="5.5757575757575752"/>
    <n v="1.3829201101928374"/>
    <n v="0.80991735537190079"/>
    <n v="22.820936639118457"/>
  </r>
  <r>
    <x v="7"/>
    <n v="0"/>
    <x v="0"/>
    <x v="40"/>
    <s v="041"/>
    <x v="40"/>
    <n v="7694"/>
    <n v="7228"/>
    <n v="11238"/>
    <n v="1.5547869396790259"/>
    <n v="37.520752628666301"/>
    <n v="4516"/>
    <n v="1673"/>
    <n v="833"/>
    <m/>
    <m/>
    <n v="206"/>
    <n v="0"/>
    <n v="2712"/>
    <n v="72"/>
    <n v="828"/>
    <n v="208"/>
    <n v="62.479247371333699"/>
    <n v="23.146098505810738"/>
    <n v="11.524626452684007"/>
    <n v="2.850027670171555"/>
    <n v="0"/>
    <n v="37.520752628666301"/>
  </r>
  <r>
    <x v="7"/>
    <n v="0"/>
    <x v="0"/>
    <x v="41"/>
    <s v="042"/>
    <x v="41"/>
    <n v="6625"/>
    <n v="6142"/>
    <n v="9487"/>
    <n v="1.5446108759361772"/>
    <n v="37.154021491370884"/>
    <n v="3860"/>
    <n v="1367"/>
    <n v="706"/>
    <m/>
    <m/>
    <n v="209"/>
    <n v="0"/>
    <n v="2282"/>
    <n v="98"/>
    <n v="672"/>
    <n v="88"/>
    <n v="62.845978508629109"/>
    <n v="22.256593943340931"/>
    <n v="11.494627157277758"/>
    <n v="3.4028003907521982"/>
    <n v="0"/>
    <n v="37.154021491370884"/>
  </r>
  <r>
    <x v="7"/>
    <n v="0"/>
    <x v="0"/>
    <x v="42"/>
    <s v="043"/>
    <x v="42"/>
    <n v="8981"/>
    <n v="8455"/>
    <n v="11759"/>
    <n v="1.3907746895328208"/>
    <n v="33.837965700768777"/>
    <n v="5594"/>
    <n v="1706"/>
    <n v="892"/>
    <m/>
    <m/>
    <n v="252"/>
    <n v="11"/>
    <n v="2861"/>
    <n v="121"/>
    <n v="872"/>
    <n v="148"/>
    <n v="66.162034299231223"/>
    <n v="20.177409816676523"/>
    <n v="10.549970431697222"/>
    <n v="2.9804849201655825"/>
    <n v="0.13010053222945003"/>
    <n v="33.837965700768777"/>
  </r>
  <r>
    <x v="7"/>
    <n v="0"/>
    <x v="0"/>
    <x v="43"/>
    <s v="044"/>
    <x v="43"/>
    <n v="5601"/>
    <n v="4932"/>
    <n v="8566"/>
    <n v="1.7368207623682077"/>
    <n v="37.469586374695865"/>
    <n v="3084"/>
    <n v="1116"/>
    <n v="601"/>
    <m/>
    <m/>
    <n v="131"/>
    <n v="0"/>
    <n v="1848"/>
    <n v="41"/>
    <n v="383"/>
    <n v="32"/>
    <n v="62.530413625304135"/>
    <n v="22.627737226277372"/>
    <n v="12.185725871857258"/>
    <n v="2.6561232765612326"/>
    <n v="0"/>
    <n v="37.469586374695865"/>
  </r>
  <r>
    <x v="7"/>
    <n v="0"/>
    <x v="0"/>
    <x v="44"/>
    <s v="045"/>
    <x v="44"/>
    <n v="6623"/>
    <n v="5688"/>
    <n v="9686"/>
    <n v="1.7028832630098454"/>
    <n v="37.886779184247537"/>
    <n v="3533"/>
    <n v="1232"/>
    <n v="743"/>
    <m/>
    <m/>
    <n v="164"/>
    <n v="16"/>
    <n v="2155"/>
    <n v="37"/>
    <n v="338"/>
    <n v="48"/>
    <n v="62.113220815752456"/>
    <n v="21.659634317862167"/>
    <n v="13.062587904360058"/>
    <n v="2.8832630098452885"/>
    <n v="0.28129395218002812"/>
    <n v="37.886779184247537"/>
  </r>
  <r>
    <x v="7"/>
    <n v="0"/>
    <x v="0"/>
    <x v="45"/>
    <s v="046"/>
    <x v="45"/>
    <n v="9525"/>
    <n v="8561"/>
    <n v="11440"/>
    <n v="1.3362924891951875"/>
    <n v="33.091928513024179"/>
    <n v="5728"/>
    <n v="1627"/>
    <n v="1011"/>
    <m/>
    <m/>
    <n v="195"/>
    <n v="0"/>
    <n v="2833"/>
    <n v="54"/>
    <n v="737"/>
    <n v="50"/>
    <n v="66.908071486975814"/>
    <n v="19.004789160144842"/>
    <n v="11.809368064478448"/>
    <n v="2.2777712884008881"/>
    <n v="0"/>
    <n v="33.091928513024179"/>
  </r>
  <r>
    <x v="7"/>
    <n v="0"/>
    <x v="0"/>
    <x v="46"/>
    <s v="047"/>
    <x v="46"/>
    <n v="15985"/>
    <n v="12633"/>
    <n v="19636"/>
    <n v="1.5543418032138052"/>
    <n v="38.510250930103695"/>
    <n v="7768"/>
    <n v="2973"/>
    <n v="1628"/>
    <m/>
    <m/>
    <n v="263"/>
    <n v="1"/>
    <n v="4865"/>
    <n v="255"/>
    <n v="984"/>
    <n v="263"/>
    <n v="61.489749069896305"/>
    <n v="23.533602469722155"/>
    <n v="12.886883558932954"/>
    <n v="2.0818491253067362"/>
    <n v="7.9157761418507094E-3"/>
    <n v="38.510250930103695"/>
  </r>
  <r>
    <x v="7"/>
    <n v="0"/>
    <x v="0"/>
    <x v="47"/>
    <m/>
    <x v="47"/>
    <n v="666464"/>
    <n v="602382"/>
    <n v="579190"/>
    <n v="0.96149951359768382"/>
    <n v="24.682676441195124"/>
    <n v="453698"/>
    <n v="94917"/>
    <n v="43409"/>
    <m/>
    <m/>
    <n v="9432"/>
    <n v="926"/>
    <n v="148684"/>
    <n v="11373"/>
    <n v="67195"/>
    <n v="25555"/>
    <n v="75.317323558804887"/>
    <n v="15.756944928633326"/>
    <n v="7.2062246215856387"/>
    <n v="1.5657838381624947"/>
    <n v="0.15372305281366308"/>
    <n v="24.682676441195124"/>
  </r>
  <r>
    <x v="7"/>
    <n v="1"/>
    <x v="1"/>
    <x v="47"/>
    <m/>
    <x v="48"/>
    <n v="1128890"/>
    <n v="1009633"/>
    <n v="880394"/>
    <n v="0.87199408101755782"/>
    <n v="22.945862506475127"/>
    <n v="777964"/>
    <n v="150475"/>
    <n v="66031"/>
    <m/>
    <m/>
    <n v="14134"/>
    <n v="1029"/>
    <n v="231669"/>
    <n v="23727"/>
    <n v="123932"/>
    <n v="52494"/>
    <n v="77.054137493524877"/>
    <n v="14.90393043808988"/>
    <n v="6.5400992241735363"/>
    <n v="1.399914622442016"/>
    <n v="0.10191822176969256"/>
    <n v="22.945862506475127"/>
  </r>
  <r>
    <x v="7"/>
    <n v="2"/>
    <x v="2"/>
    <x v="0"/>
    <s v="048"/>
    <x v="49"/>
    <n v="14323"/>
    <n v="12744"/>
    <n v="10073"/>
    <n v="0.79041117388575011"/>
    <n v="20.072190834902699"/>
    <n v="10186"/>
    <n v="1645"/>
    <n v="786"/>
    <m/>
    <m/>
    <n v="127"/>
    <n v="0"/>
    <n v="2558"/>
    <n v="141"/>
    <n v="1518"/>
    <n v="319"/>
    <n v="79.927809165097301"/>
    <n v="12.908035153797865"/>
    <n v="6.1676082862523538"/>
    <n v="0.99654739485247956"/>
    <n v="0"/>
    <n v="20.072190834902699"/>
  </r>
  <r>
    <x v="7"/>
    <n v="2"/>
    <x v="2"/>
    <x v="3"/>
    <s v="049"/>
    <x v="50"/>
    <n v="9110"/>
    <n v="8002"/>
    <n v="8384"/>
    <n v="1.047738065483629"/>
    <n v="26.9182704323919"/>
    <n v="5848"/>
    <n v="1372"/>
    <n v="635"/>
    <m/>
    <m/>
    <n v="147"/>
    <n v="0"/>
    <n v="2154"/>
    <n v="110"/>
    <n v="918"/>
    <n v="918"/>
    <n v="73.081729567608107"/>
    <n v="17.1457135716071"/>
    <n v="7.9355161209697576"/>
    <n v="1.8370407398150461"/>
    <n v="0"/>
    <n v="26.9182704323919"/>
  </r>
  <r>
    <x v="7"/>
    <n v="2"/>
    <x v="2"/>
    <x v="10"/>
    <s v="050"/>
    <x v="93"/>
    <n v="11102"/>
    <n v="7729"/>
    <n v="5885"/>
    <n v="0.76141803596843061"/>
    <n v="19.937896234959243"/>
    <n v="6188"/>
    <n v="1028"/>
    <n v="418"/>
    <m/>
    <m/>
    <n v="95"/>
    <n v="0"/>
    <n v="1541"/>
    <n v="264"/>
    <n v="1007"/>
    <n v="436"/>
    <n v="80.06210376504076"/>
    <n v="13.30055634622849"/>
    <n v="5.4082028722991327"/>
    <n v="1.2291370164316211"/>
    <n v="0"/>
    <n v="19.937896234959243"/>
  </r>
  <r>
    <x v="7"/>
    <n v="2"/>
    <x v="2"/>
    <x v="11"/>
    <s v="051"/>
    <x v="51"/>
    <n v="8674"/>
    <n v="7861"/>
    <n v="7396"/>
    <n v="0.9408472204554128"/>
    <n v="24.564304795827503"/>
    <n v="5930"/>
    <n v="1235"/>
    <n v="569"/>
    <m/>
    <m/>
    <n v="127"/>
    <n v="0"/>
    <n v="1931"/>
    <n v="37"/>
    <n v="1094"/>
    <n v="665"/>
    <n v="75.43569520417249"/>
    <n v="15.710469405927999"/>
    <n v="7.2382648518000252"/>
    <n v="1.6155705380994783"/>
    <n v="0"/>
    <n v="24.564304795827503"/>
  </r>
  <r>
    <x v="7"/>
    <n v="2"/>
    <x v="2"/>
    <x v="13"/>
    <s v="052"/>
    <x v="52"/>
    <n v="32708"/>
    <n v="30448"/>
    <n v="17132"/>
    <n v="0.56266421439831849"/>
    <n v="17.130846032580134"/>
    <n v="25232"/>
    <n v="3632"/>
    <n v="1294"/>
    <m/>
    <m/>
    <n v="290"/>
    <n v="0"/>
    <n v="5216"/>
    <n v="1407"/>
    <n v="5126"/>
    <n v="2808"/>
    <n v="82.869153967419862"/>
    <n v="11.928533893851814"/>
    <n v="4.2498686284813454"/>
    <n v="0.95244351024697838"/>
    <n v="0"/>
    <n v="17.130846032580134"/>
  </r>
  <r>
    <x v="7"/>
    <n v="2"/>
    <x v="2"/>
    <x v="13"/>
    <s v="053"/>
    <x v="53"/>
    <n v="13456"/>
    <n v="12303"/>
    <n v="5301"/>
    <n v="0.43087051938551574"/>
    <n v="13.289441599609852"/>
    <n v="10668"/>
    <n v="1199"/>
    <n v="350"/>
    <m/>
    <m/>
    <n v="86"/>
    <n v="0"/>
    <n v="1635"/>
    <n v="176"/>
    <n v="2015"/>
    <n v="780"/>
    <n v="86.710558400390141"/>
    <n v="9.7455905063805588"/>
    <n v="2.8448345931886534"/>
    <n v="0.69901650004064042"/>
    <n v="0"/>
    <n v="13.289441599609852"/>
  </r>
  <r>
    <x v="7"/>
    <n v="2"/>
    <x v="2"/>
    <x v="14"/>
    <s v="054"/>
    <x v="67"/>
    <n v="6624"/>
    <n v="6194"/>
    <n v="4117"/>
    <n v="0.66467549241201163"/>
    <n v="18.776235066193088"/>
    <n v="5031"/>
    <n v="779"/>
    <n v="314"/>
    <m/>
    <m/>
    <n v="70"/>
    <n v="0"/>
    <n v="1163"/>
    <n v="68"/>
    <n v="387"/>
    <n v="231"/>
    <n v="81.223764933806905"/>
    <n v="12.576687116564417"/>
    <n v="5.0694220213109462"/>
    <n v="1.130125928317727"/>
    <n v="0"/>
    <n v="18.776235066193088"/>
  </r>
  <r>
    <x v="7"/>
    <n v="2"/>
    <x v="2"/>
    <x v="21"/>
    <s v="055"/>
    <x v="72"/>
    <n v="6021"/>
    <n v="5579"/>
    <n v="3945"/>
    <n v="0.70711597060405096"/>
    <n v="18.336619465854096"/>
    <n v="4556"/>
    <n v="664"/>
    <n v="286"/>
    <m/>
    <m/>
    <n v="48"/>
    <n v="25"/>
    <n v="1023"/>
    <n v="177"/>
    <n v="854"/>
    <n v="93"/>
    <n v="81.663380534145901"/>
    <n v="11.901774511561211"/>
    <n v="5.1263667323893172"/>
    <n v="0.86036924179960572"/>
    <n v="0.44810898010396127"/>
    <n v="18.336619465854096"/>
  </r>
  <r>
    <x v="7"/>
    <n v="2"/>
    <x v="2"/>
    <x v="21"/>
    <s v="056"/>
    <x v="73"/>
    <n v="7815"/>
    <n v="5015"/>
    <n v="2140"/>
    <n v="0.42671984047856432"/>
    <n v="13.579262213359918"/>
    <n v="4334"/>
    <n v="499"/>
    <n v="156"/>
    <m/>
    <m/>
    <n v="26"/>
    <n v="0"/>
    <n v="681"/>
    <n v="86"/>
    <n v="775"/>
    <n v="7"/>
    <n v="86.420737786640075"/>
    <n v="9.9501495513459624"/>
    <n v="3.1106679960119643"/>
    <n v="0.51844466600199401"/>
    <n v="0"/>
    <n v="13.579262213359918"/>
  </r>
  <r>
    <x v="7"/>
    <n v="2"/>
    <x v="2"/>
    <x v="22"/>
    <s v="057"/>
    <x v="54"/>
    <n v="19623"/>
    <n v="18463"/>
    <n v="9311"/>
    <n v="0.50430590911552831"/>
    <n v="13.697665601473217"/>
    <n v="15934"/>
    <n v="1734"/>
    <n v="662"/>
    <m/>
    <m/>
    <n v="133"/>
    <n v="0"/>
    <n v="2529"/>
    <n v="169"/>
    <n v="3386"/>
    <n v="1765"/>
    <n v="86.302334398526781"/>
    <n v="9.3917564859448639"/>
    <n v="3.5855494773330445"/>
    <n v="0.72035963819530957"/>
    <n v="0"/>
    <n v="13.697665601473217"/>
  </r>
  <r>
    <x v="7"/>
    <n v="2"/>
    <x v="2"/>
    <x v="25"/>
    <s v="058"/>
    <x v="55"/>
    <n v="11474"/>
    <n v="10569"/>
    <n v="6774"/>
    <n v="0.64093102469486229"/>
    <n v="19.140883716529473"/>
    <n v="8546"/>
    <n v="1398"/>
    <n v="534"/>
    <m/>
    <m/>
    <n v="91"/>
    <n v="0"/>
    <n v="2023"/>
    <n v="286"/>
    <n v="1380"/>
    <n v="739"/>
    <n v="80.859116283470527"/>
    <n v="13.227363042861198"/>
    <n v="5.0525120635821743"/>
    <n v="0.86100861008610086"/>
    <n v="0"/>
    <n v="19.140883716529473"/>
  </r>
  <r>
    <x v="7"/>
    <n v="2"/>
    <x v="2"/>
    <x v="26"/>
    <s v="059"/>
    <x v="56"/>
    <n v="21190"/>
    <n v="18050"/>
    <n v="12802"/>
    <n v="0.70925207756232689"/>
    <n v="22.963988919667592"/>
    <n v="13905"/>
    <n v="2716"/>
    <n v="1187"/>
    <m/>
    <m/>
    <n v="242"/>
    <n v="0"/>
    <n v="4145"/>
    <n v="537"/>
    <n v="2191"/>
    <n v="1094"/>
    <n v="77.036011080332415"/>
    <n v="15.047091412742382"/>
    <n v="6.5761772853185603"/>
    <n v="1.3407202216066483"/>
    <n v="0"/>
    <n v="22.963988919667592"/>
  </r>
  <r>
    <x v="7"/>
    <n v="2"/>
    <x v="2"/>
    <x v="26"/>
    <s v="060"/>
    <x v="76"/>
    <n v="7904"/>
    <n v="7198"/>
    <n v="6170"/>
    <n v="0.85718255070853011"/>
    <n v="22.70075020839122"/>
    <n v="5564"/>
    <n v="1070"/>
    <n v="463"/>
    <m/>
    <m/>
    <n v="101"/>
    <n v="0"/>
    <n v="1634"/>
    <n v="41"/>
    <n v="830"/>
    <n v="11"/>
    <n v="77.299249791608787"/>
    <n v="14.865240344540151"/>
    <n v="6.4323423173103631"/>
    <n v="1.4031675465407056"/>
    <n v="0"/>
    <n v="22.70075020839122"/>
  </r>
  <r>
    <x v="7"/>
    <n v="2"/>
    <x v="2"/>
    <x v="27"/>
    <s v="061"/>
    <x v="57"/>
    <n v="13098"/>
    <n v="12427"/>
    <n v="7978"/>
    <n v="0.64198921702744027"/>
    <n v="17.502212923473081"/>
    <n v="10252"/>
    <n v="1466"/>
    <n v="597"/>
    <m/>
    <m/>
    <n v="112"/>
    <n v="0"/>
    <n v="2175"/>
    <n v="723"/>
    <n v="2878"/>
    <n v="1299"/>
    <n v="82.497787076526919"/>
    <n v="11.796893860143237"/>
    <n v="4.8040556852015772"/>
    <n v="0.90126337812826907"/>
    <n v="0"/>
    <n v="17.502212923473081"/>
  </r>
  <r>
    <x v="7"/>
    <n v="2"/>
    <x v="2"/>
    <x v="32"/>
    <s v="062"/>
    <x v="80"/>
    <n v="6453"/>
    <n v="5614"/>
    <n v="4995"/>
    <n v="0.88973993587459921"/>
    <n v="24.332027075169218"/>
    <n v="4248"/>
    <n v="892"/>
    <n v="392"/>
    <m/>
    <m/>
    <n v="82"/>
    <n v="0"/>
    <n v="1366"/>
    <n v="241"/>
    <n v="1538"/>
    <n v="152"/>
    <n v="75.667972924830778"/>
    <n v="15.888849305308158"/>
    <n v="6.982543640897755"/>
    <n v="1.460634128963306"/>
    <n v="0"/>
    <n v="24.332027075169218"/>
  </r>
  <r>
    <x v="7"/>
    <n v="2"/>
    <x v="2"/>
    <x v="33"/>
    <s v="063"/>
    <x v="58"/>
    <n v="11215"/>
    <n v="9549"/>
    <n v="5317"/>
    <n v="0.55681223164729288"/>
    <n v="18.923447481411664"/>
    <n v="7742"/>
    <n v="1311"/>
    <n v="383"/>
    <m/>
    <m/>
    <n v="113"/>
    <n v="0"/>
    <n v="1807"/>
    <n v="101"/>
    <n v="862"/>
    <n v="40"/>
    <n v="81.076552518588329"/>
    <n v="13.7291863022306"/>
    <n v="4.0108911927950563"/>
    <n v="1.183369986386009"/>
    <n v="0"/>
    <n v="18.923447481411664"/>
  </r>
  <r>
    <x v="7"/>
    <n v="2"/>
    <x v="2"/>
    <x v="39"/>
    <s v="064"/>
    <x v="59"/>
    <n v="8386"/>
    <n v="4753"/>
    <n v="6175"/>
    <n v="1.2991794656006732"/>
    <n v="30.927835051546392"/>
    <n v="3283"/>
    <n v="894"/>
    <n v="431"/>
    <m/>
    <m/>
    <n v="145"/>
    <n v="0"/>
    <n v="1470"/>
    <n v="193"/>
    <n v="801"/>
    <n v="94"/>
    <n v="69.072164948453604"/>
    <n v="18.809173153797602"/>
    <n v="9.0679570797391129"/>
    <n v="3.0507048180096779"/>
    <n v="0"/>
    <n v="30.927835051546392"/>
  </r>
  <r>
    <x v="7"/>
    <n v="2"/>
    <x v="2"/>
    <x v="39"/>
    <s v="065"/>
    <x v="60"/>
    <n v="13215"/>
    <n v="12353"/>
    <n v="8773"/>
    <n v="0.71019185622925607"/>
    <n v="21.484659596859064"/>
    <n v="9699"/>
    <n v="1951"/>
    <n v="584"/>
    <m/>
    <m/>
    <n v="115"/>
    <n v="4"/>
    <n v="2654"/>
    <n v="261"/>
    <n v="1366"/>
    <n v="497"/>
    <n v="78.515340403140925"/>
    <n v="15.793734315550878"/>
    <n v="4.7275965352545937"/>
    <n v="0.93094794786691482"/>
    <n v="3.2380798186675303E-2"/>
    <n v="21.484659596859064"/>
  </r>
  <r>
    <x v="7"/>
    <n v="2"/>
    <x v="2"/>
    <x v="0"/>
    <s v="066"/>
    <x v="61"/>
    <n v="2768"/>
    <n v="2526"/>
    <n v="2133"/>
    <n v="0.8444180522565321"/>
    <n v="20.625494853523357"/>
    <n v="2005"/>
    <n v="327"/>
    <n v="164"/>
    <m/>
    <m/>
    <n v="30"/>
    <n v="0"/>
    <n v="521"/>
    <n v="21"/>
    <n v="409"/>
    <n v="65"/>
    <n v="79.37450514647665"/>
    <n v="12.945368171021377"/>
    <n v="6.4924782264449723"/>
    <n v="1.1876484560570071"/>
    <n v="0"/>
    <n v="20.625494853523357"/>
  </r>
  <r>
    <x v="7"/>
    <n v="2"/>
    <x v="2"/>
    <x v="0"/>
    <s v="067"/>
    <x v="92"/>
    <n v="1917"/>
    <n v="1705"/>
    <n v="2036"/>
    <n v="1.1941348973607038"/>
    <n v="29.032258064516132"/>
    <n v="1210"/>
    <n v="284"/>
    <n v="191"/>
    <m/>
    <m/>
    <n v="20"/>
    <n v="0"/>
    <n v="495"/>
    <n v="202"/>
    <n v="146"/>
    <n v="112"/>
    <n v="70.967741935483872"/>
    <n v="16.656891495601172"/>
    <n v="11.202346041055719"/>
    <n v="1.1730205278592376"/>
    <n v="0"/>
    <n v="29.032258064516132"/>
  </r>
  <r>
    <x v="7"/>
    <n v="2"/>
    <x v="2"/>
    <x v="1"/>
    <s v="068"/>
    <x v="177"/>
    <n v="2386"/>
    <n v="2226"/>
    <n v="2901"/>
    <n v="1.3032345013477089"/>
    <n v="31.895777178796049"/>
    <n v="1516"/>
    <n v="430"/>
    <n v="236"/>
    <m/>
    <m/>
    <n v="44"/>
    <n v="0"/>
    <n v="710"/>
    <n v="33"/>
    <n v="259"/>
    <n v="286"/>
    <n v="68.104222821203948"/>
    <n v="19.31716082659479"/>
    <n v="10.60197663971249"/>
    <n v="1.9766397124887691"/>
    <n v="0"/>
    <n v="31.895777178796049"/>
  </r>
  <r>
    <x v="7"/>
    <n v="2"/>
    <x v="2"/>
    <x v="2"/>
    <s v="069"/>
    <x v="178"/>
    <n v="2522"/>
    <n v="2412"/>
    <n v="2273"/>
    <n v="0.94237147595356552"/>
    <n v="25.331674958540628"/>
    <n v="1801"/>
    <n v="421"/>
    <n v="149"/>
    <m/>
    <m/>
    <n v="41"/>
    <n v="0"/>
    <n v="611"/>
    <n v="31"/>
    <n v="241"/>
    <n v="166"/>
    <n v="74.668325041459369"/>
    <n v="17.454394693200666"/>
    <n v="6.1774461028192373"/>
    <n v="1.6998341625207296"/>
    <n v="0"/>
    <n v="25.331674958540628"/>
  </r>
  <r>
    <x v="7"/>
    <n v="2"/>
    <x v="2"/>
    <x v="4"/>
    <s v="070"/>
    <x v="62"/>
    <n v="2504"/>
    <n v="2377"/>
    <n v="3002"/>
    <n v="1.2629364745477492"/>
    <n v="30.584770719394193"/>
    <n v="1650"/>
    <n v="441"/>
    <n v="227"/>
    <m/>
    <m/>
    <n v="3"/>
    <n v="56"/>
    <n v="727"/>
    <n v="38"/>
    <n v="247"/>
    <n v="91"/>
    <n v="69.4152292806058"/>
    <n v="18.552797644089189"/>
    <n v="9.5498527555742534"/>
    <n v="0.12620950778291964"/>
    <n v="2.3559108119478336"/>
    <n v="30.584770719394193"/>
  </r>
  <r>
    <x v="7"/>
    <n v="2"/>
    <x v="2"/>
    <x v="6"/>
    <s v="071"/>
    <x v="63"/>
    <n v="3214"/>
    <n v="3038"/>
    <n v="3548"/>
    <n v="1.1678736010533246"/>
    <n v="28.373930217248187"/>
    <n v="2176"/>
    <n v="546"/>
    <n v="269"/>
    <m/>
    <m/>
    <n v="47"/>
    <n v="0"/>
    <n v="862"/>
    <n v="234"/>
    <n v="530"/>
    <n v="187"/>
    <n v="71.626069782751813"/>
    <n v="17.972350230414747"/>
    <n v="8.8545095457537855"/>
    <n v="1.5470704410796576"/>
    <n v="0"/>
    <n v="28.373930217248187"/>
  </r>
  <r>
    <x v="7"/>
    <n v="2"/>
    <x v="2"/>
    <x v="6"/>
    <s v="072"/>
    <x v="64"/>
    <n v="3117"/>
    <n v="2787"/>
    <n v="3473"/>
    <n v="1.2461428058844637"/>
    <n v="31.50340868317187"/>
    <n v="1909"/>
    <n v="585"/>
    <n v="251"/>
    <m/>
    <m/>
    <n v="42"/>
    <n v="0"/>
    <n v="878"/>
    <n v="7"/>
    <n v="250"/>
    <n v="0"/>
    <n v="68.49659131682813"/>
    <n v="20.990312163616792"/>
    <n v="9.0060997488338721"/>
    <n v="1.5069967707212055"/>
    <n v="0"/>
    <n v="31.50340868317187"/>
  </r>
  <r>
    <x v="7"/>
    <n v="2"/>
    <x v="2"/>
    <x v="8"/>
    <s v="073"/>
    <x v="65"/>
    <n v="5163"/>
    <n v="4748"/>
    <n v="3641"/>
    <n v="0.76684919966301601"/>
    <n v="19.90311710193766"/>
    <n v="3803"/>
    <n v="640"/>
    <n v="245"/>
    <m/>
    <m/>
    <n v="45"/>
    <n v="15"/>
    <n v="945"/>
    <n v="190"/>
    <n v="654"/>
    <n v="354"/>
    <n v="80.096882898062333"/>
    <n v="13.479359730412805"/>
    <n v="5.1600673967986523"/>
    <n v="0.94776748104465036"/>
    <n v="0.31592249368155012"/>
    <n v="19.90311710193766"/>
  </r>
  <r>
    <x v="7"/>
    <n v="2"/>
    <x v="2"/>
    <x v="9"/>
    <s v="074"/>
    <x v="184"/>
    <n v="2917"/>
    <n v="2749"/>
    <n v="2874"/>
    <n v="1.0454710803928702"/>
    <n v="25.245543834121499"/>
    <n v="2055"/>
    <n v="477"/>
    <n v="188"/>
    <m/>
    <m/>
    <n v="29"/>
    <n v="0"/>
    <n v="694"/>
    <n v="35"/>
    <n v="277"/>
    <n v="114"/>
    <n v="74.754456165878509"/>
    <n v="17.351764277919244"/>
    <n v="6.8388504910876682"/>
    <n v="1.0549290651145871"/>
    <n v="0"/>
    <n v="25.245543834121499"/>
  </r>
  <r>
    <x v="7"/>
    <n v="2"/>
    <x v="2"/>
    <x v="10"/>
    <s v="075"/>
    <x v="172"/>
    <n v="2967"/>
    <n v="2663"/>
    <n v="1639"/>
    <n v="0.61547127300037552"/>
    <n v="17.837025910627112"/>
    <n v="2188"/>
    <n v="333"/>
    <n v="113"/>
    <m/>
    <m/>
    <n v="29"/>
    <n v="0"/>
    <n v="475"/>
    <n v="65"/>
    <n v="196"/>
    <n v="70"/>
    <n v="82.162974089372881"/>
    <n v="12.504693954187008"/>
    <n v="4.2433345850544502"/>
    <n v="1.0889973713856553"/>
    <n v="0"/>
    <n v="17.837025910627112"/>
  </r>
  <r>
    <x v="7"/>
    <n v="2"/>
    <x v="2"/>
    <x v="11"/>
    <s v="076"/>
    <x v="173"/>
    <n v="5860"/>
    <n v="4891"/>
    <n v="2708"/>
    <n v="0.55367000613371498"/>
    <n v="16.949499079942751"/>
    <n v="4062"/>
    <n v="602"/>
    <n v="178"/>
    <m/>
    <m/>
    <n v="49"/>
    <n v="0"/>
    <n v="829"/>
    <n v="92"/>
    <n v="424"/>
    <n v="175"/>
    <n v="83.050500920057246"/>
    <n v="12.308321406665303"/>
    <n v="3.6393375587814352"/>
    <n v="1.001840114496013"/>
    <n v="0"/>
    <n v="16.949499079942751"/>
  </r>
  <r>
    <x v="7"/>
    <n v="2"/>
    <x v="2"/>
    <x v="11"/>
    <s v="077"/>
    <x v="179"/>
    <n v="3664"/>
    <n v="3158"/>
    <n v="2775"/>
    <n v="0.87872070930968971"/>
    <n v="24.635845471817603"/>
    <n v="2380"/>
    <n v="487"/>
    <n v="251"/>
    <m/>
    <m/>
    <n v="40"/>
    <n v="0"/>
    <n v="778"/>
    <n v="114"/>
    <n v="446"/>
    <n v="286"/>
    <n v="75.364154528182397"/>
    <n v="15.421152628245723"/>
    <n v="7.9480683977200766"/>
    <n v="1.266624445851805"/>
    <n v="0"/>
    <n v="24.635845471817603"/>
  </r>
  <r>
    <x v="7"/>
    <n v="2"/>
    <x v="2"/>
    <x v="13"/>
    <s v="078"/>
    <x v="66"/>
    <n v="3417"/>
    <n v="3159"/>
    <n v="3290"/>
    <n v="1.0414688192465971"/>
    <n v="26.305792972459642"/>
    <n v="2328"/>
    <n v="511"/>
    <n v="270"/>
    <m/>
    <m/>
    <n v="50"/>
    <n v="0"/>
    <n v="831"/>
    <n v="430"/>
    <n v="716"/>
    <n v="192"/>
    <n v="73.694207027540358"/>
    <n v="16.176005064893953"/>
    <n v="8.5470085470085468"/>
    <n v="1.5827793605571385"/>
    <n v="0"/>
    <n v="26.305792972459642"/>
  </r>
  <r>
    <x v="7"/>
    <n v="2"/>
    <x v="2"/>
    <x v="13"/>
    <s v="079"/>
    <x v="94"/>
    <n v="6266"/>
    <n v="5442"/>
    <n v="4583"/>
    <n v="0.84215361999264982"/>
    <n v="23.814773980154357"/>
    <n v="4146"/>
    <n v="908"/>
    <n v="342"/>
    <m/>
    <m/>
    <n v="46"/>
    <n v="0"/>
    <n v="1296"/>
    <n v="17"/>
    <n v="547"/>
    <n v="0"/>
    <n v="76.185226019845643"/>
    <n v="16.685042263873576"/>
    <n v="6.284454244762955"/>
    <n v="0.84527747151782429"/>
    <n v="0"/>
    <n v="23.814773980154357"/>
  </r>
  <r>
    <x v="7"/>
    <n v="2"/>
    <x v="2"/>
    <x v="15"/>
    <s v="080"/>
    <x v="68"/>
    <n v="3623"/>
    <n v="3401"/>
    <n v="3340"/>
    <n v="0.98206409879447221"/>
    <n v="26.227580123493087"/>
    <n v="2509"/>
    <n v="598"/>
    <n v="250"/>
    <m/>
    <m/>
    <n v="44"/>
    <n v="0"/>
    <n v="892"/>
    <n v="62"/>
    <n v="394"/>
    <n v="235"/>
    <n v="73.772419876506916"/>
    <n v="17.583063804763306"/>
    <n v="7.3507791825933548"/>
    <n v="1.2937371361364305"/>
    <n v="0"/>
    <n v="26.227580123493087"/>
  </r>
  <r>
    <x v="7"/>
    <n v="2"/>
    <x v="2"/>
    <x v="16"/>
    <s v="081"/>
    <x v="69"/>
    <n v="4167"/>
    <n v="3961"/>
    <n v="2344"/>
    <n v="0.59176975511234542"/>
    <n v="17.041151224438273"/>
    <n v="3286"/>
    <n v="472"/>
    <n v="175"/>
    <m/>
    <m/>
    <n v="27"/>
    <n v="1"/>
    <n v="675"/>
    <n v="145"/>
    <n v="467"/>
    <n v="559"/>
    <n v="82.958848775561719"/>
    <n v="11.916182782125725"/>
    <n v="4.4180762433728855"/>
    <n v="0.681646048977531"/>
    <n v="2.5246149962130777E-2"/>
    <n v="17.041151224438273"/>
  </r>
  <r>
    <x v="7"/>
    <n v="2"/>
    <x v="2"/>
    <x v="19"/>
    <s v="082"/>
    <x v="70"/>
    <n v="3313"/>
    <n v="3186"/>
    <n v="2317"/>
    <n v="0.7272441933458883"/>
    <n v="21.217827997489014"/>
    <n v="2510"/>
    <n v="487"/>
    <n v="158"/>
    <m/>
    <m/>
    <n v="31"/>
    <n v="0"/>
    <n v="676"/>
    <n v="79"/>
    <n v="507"/>
    <n v="4"/>
    <n v="78.78217200251099"/>
    <n v="15.285624607658507"/>
    <n v="4.9591964846202128"/>
    <n v="0.97300690521029498"/>
    <n v="0"/>
    <n v="21.217827997489014"/>
  </r>
  <r>
    <x v="7"/>
    <n v="2"/>
    <x v="2"/>
    <x v="20"/>
    <s v="083"/>
    <x v="71"/>
    <n v="3662"/>
    <n v="3340"/>
    <n v="1321"/>
    <n v="0.39550898203592816"/>
    <n v="12.365269461077846"/>
    <n v="2927"/>
    <n v="295"/>
    <n v="96"/>
    <m/>
    <m/>
    <n v="22"/>
    <n v="0"/>
    <n v="413"/>
    <n v="22"/>
    <n v="527"/>
    <n v="277"/>
    <n v="87.634730538922156"/>
    <n v="8.8323353293413174"/>
    <n v="2.874251497005988"/>
    <n v="0.6586826347305389"/>
    <n v="0"/>
    <n v="12.365269461077846"/>
  </r>
  <r>
    <x v="7"/>
    <n v="2"/>
    <x v="2"/>
    <x v="22"/>
    <s v="084"/>
    <x v="75"/>
    <n v="4274"/>
    <n v="3922"/>
    <n v="2279"/>
    <n v="0.58108108108108103"/>
    <n v="17.287098419173891"/>
    <n v="3244"/>
    <n v="468"/>
    <n v="173"/>
    <m/>
    <m/>
    <n v="37"/>
    <n v="0"/>
    <n v="678"/>
    <n v="148"/>
    <n v="472"/>
    <n v="189"/>
    <n v="82.712901580826099"/>
    <n v="11.932687404385518"/>
    <n v="4.4110147883732793"/>
    <n v="0.94339622641509435"/>
    <n v="0"/>
    <n v="17.287098419173891"/>
  </r>
  <r>
    <x v="7"/>
    <n v="2"/>
    <x v="2"/>
    <x v="22"/>
    <s v="085"/>
    <x v="74"/>
    <n v="3663"/>
    <n v="3362"/>
    <n v="3987"/>
    <n v="1.185901249256395"/>
    <n v="23.646638905413443"/>
    <n v="2567"/>
    <n v="511"/>
    <n v="236"/>
    <m/>
    <m/>
    <n v="48"/>
    <n v="0"/>
    <n v="795"/>
    <n v="68"/>
    <n v="512"/>
    <n v="4"/>
    <n v="76.35336109458656"/>
    <n v="15.199286139202856"/>
    <n v="7.0196311719214757"/>
    <n v="1.4277215942891135"/>
    <n v="0"/>
    <n v="23.646638905413443"/>
  </r>
  <r>
    <x v="7"/>
    <n v="2"/>
    <x v="2"/>
    <x v="22"/>
    <s v="086"/>
    <x v="174"/>
    <n v="3889"/>
    <n v="3650"/>
    <n v="2748"/>
    <n v="0.75287671232876707"/>
    <n v="19.506849315068493"/>
    <n v="2938"/>
    <n v="457"/>
    <n v="209"/>
    <m/>
    <m/>
    <n v="46"/>
    <n v="0"/>
    <n v="712"/>
    <n v="72"/>
    <n v="621"/>
    <n v="250"/>
    <n v="80.493150684931507"/>
    <n v="12.520547945205479"/>
    <n v="5.7260273972602738"/>
    <n v="1.2602739726027399"/>
    <n v="0"/>
    <n v="19.506849315068493"/>
  </r>
  <r>
    <x v="7"/>
    <n v="2"/>
    <x v="2"/>
    <x v="24"/>
    <s v="087"/>
    <x v="185"/>
    <n v="3113"/>
    <n v="2690"/>
    <n v="2621"/>
    <n v="0.9743494423791822"/>
    <n v="24.498141263940521"/>
    <n v="2031"/>
    <n v="410"/>
    <n v="190"/>
    <m/>
    <m/>
    <n v="59"/>
    <n v="0"/>
    <n v="659"/>
    <n v="0"/>
    <n v="492"/>
    <n v="0"/>
    <n v="75.501858736059475"/>
    <n v="15.241635687732341"/>
    <n v="7.0631970260223049"/>
    <n v="2.1933085501858738"/>
    <n v="0"/>
    <n v="24.498141263940521"/>
  </r>
  <r>
    <x v="7"/>
    <n v="2"/>
    <x v="2"/>
    <x v="26"/>
    <s v="088"/>
    <x v="175"/>
    <n v="3208"/>
    <n v="2934"/>
    <n v="2764"/>
    <n v="0.94205862304021815"/>
    <n v="24.47171097477846"/>
    <n v="2216"/>
    <n v="476"/>
    <n v="203"/>
    <m/>
    <m/>
    <n v="39"/>
    <n v="0"/>
    <n v="718"/>
    <n v="39"/>
    <n v="316"/>
    <n v="170"/>
    <n v="75.52828902522154"/>
    <n v="16.223585548738921"/>
    <n v="6.9188820722563049"/>
    <n v="1.3292433537832311"/>
    <n v="0"/>
    <n v="24.47171097477846"/>
  </r>
  <r>
    <x v="7"/>
    <n v="2"/>
    <x v="2"/>
    <x v="26"/>
    <s v="089"/>
    <x v="95"/>
    <n v="4077"/>
    <n v="3524"/>
    <n v="3068"/>
    <n v="0.87060158910329166"/>
    <n v="20.970488081725311"/>
    <n v="2785"/>
    <n v="510"/>
    <n v="221"/>
    <m/>
    <m/>
    <n v="8"/>
    <n v="0"/>
    <n v="739"/>
    <n v="475"/>
    <n v="35"/>
    <n v="75"/>
    <n v="79.029511918274693"/>
    <n v="14.472190692395007"/>
    <n v="6.27128263337117"/>
    <n v="0.22701475595913734"/>
    <n v="0"/>
    <n v="20.970488081725311"/>
  </r>
  <r>
    <x v="7"/>
    <n v="2"/>
    <x v="2"/>
    <x v="27"/>
    <s v="090"/>
    <x v="77"/>
    <n v="5231"/>
    <n v="4868"/>
    <n v="3767"/>
    <n v="0.77382908792111749"/>
    <n v="20.665571076417418"/>
    <n v="3862"/>
    <n v="645"/>
    <n v="299"/>
    <m/>
    <m/>
    <n v="62"/>
    <n v="0"/>
    <n v="1006"/>
    <n v="96"/>
    <n v="813"/>
    <n v="343"/>
    <n v="79.334428923582578"/>
    <n v="13.249794576828267"/>
    <n v="6.14215283483977"/>
    <n v="1.2736236647493837"/>
    <n v="0"/>
    <n v="20.665571076417418"/>
  </r>
  <r>
    <x v="7"/>
    <n v="2"/>
    <x v="2"/>
    <x v="27"/>
    <s v="091"/>
    <x v="97"/>
    <n v="4911"/>
    <n v="4273"/>
    <n v="2352"/>
    <n v="0.55043295108822843"/>
    <n v="16.194710975895156"/>
    <n v="3581"/>
    <n v="465"/>
    <n v="184"/>
    <m/>
    <m/>
    <n v="42"/>
    <n v="1"/>
    <n v="692"/>
    <n v="178"/>
    <n v="630"/>
    <n v="365"/>
    <n v="83.805289024104852"/>
    <n v="10.882284109524925"/>
    <n v="4.3061081207582497"/>
    <n v="0.98291598408612213"/>
    <n v="2.3402761525860051E-2"/>
    <n v="16.194710975895156"/>
  </r>
  <r>
    <x v="7"/>
    <n v="2"/>
    <x v="2"/>
    <x v="27"/>
    <s v="092"/>
    <x v="96"/>
    <n v="4028"/>
    <n v="3512"/>
    <n v="2194"/>
    <n v="0.62471526195899774"/>
    <n v="16.62870159453303"/>
    <n v="2928"/>
    <n v="415"/>
    <n v="134"/>
    <m/>
    <m/>
    <n v="35"/>
    <n v="0"/>
    <n v="584"/>
    <n v="66"/>
    <n v="324"/>
    <n v="227"/>
    <n v="83.371298405466973"/>
    <n v="11.816628701594533"/>
    <n v="3.8154897494305238"/>
    <n v="0.99658314350797272"/>
    <n v="0"/>
    <n v="16.62870159453303"/>
  </r>
  <r>
    <x v="7"/>
    <n v="2"/>
    <x v="2"/>
    <x v="28"/>
    <s v="093"/>
    <x v="78"/>
    <n v="2897"/>
    <n v="2398"/>
    <n v="2724"/>
    <n v="1.1359466221851542"/>
    <n v="28.231859883236034"/>
    <n v="1721"/>
    <n v="423"/>
    <n v="214"/>
    <m/>
    <m/>
    <n v="40"/>
    <n v="0"/>
    <n v="677"/>
    <n v="17"/>
    <n v="367"/>
    <n v="171"/>
    <n v="71.768140116763973"/>
    <n v="17.639699749791493"/>
    <n v="8.9241034195162641"/>
    <n v="1.6680567139282736"/>
    <n v="0"/>
    <n v="28.231859883236034"/>
  </r>
  <r>
    <x v="7"/>
    <n v="2"/>
    <x v="2"/>
    <x v="29"/>
    <s v="094"/>
    <x v="79"/>
    <n v="3048"/>
    <n v="2712"/>
    <n v="2989"/>
    <n v="1.1021386430678466"/>
    <n v="27.654867256637168"/>
    <n v="1962"/>
    <n v="479"/>
    <n v="220"/>
    <m/>
    <m/>
    <n v="51"/>
    <n v="0"/>
    <n v="750"/>
    <n v="48"/>
    <n v="303"/>
    <n v="2"/>
    <n v="72.345132743362825"/>
    <n v="17.662241887905605"/>
    <n v="8.112094395280236"/>
    <n v="1.8805309734513276"/>
    <n v="0"/>
    <n v="27.654867256637168"/>
  </r>
  <r>
    <x v="7"/>
    <n v="2"/>
    <x v="2"/>
    <x v="32"/>
    <s v="095"/>
    <x v="81"/>
    <n v="4457"/>
    <n v="3705"/>
    <n v="3282"/>
    <n v="0.8858299595141701"/>
    <n v="24.156545209176787"/>
    <n v="2810"/>
    <n v="584"/>
    <n v="258"/>
    <m/>
    <m/>
    <n v="53"/>
    <n v="0"/>
    <n v="895"/>
    <n v="89"/>
    <n v="768"/>
    <n v="165"/>
    <n v="75.843454790823216"/>
    <n v="15.762483130904185"/>
    <n v="6.9635627530364372"/>
    <n v="1.4304993252361673"/>
    <n v="0"/>
    <n v="24.156545209176787"/>
  </r>
  <r>
    <x v="7"/>
    <n v="2"/>
    <x v="2"/>
    <x v="33"/>
    <s v="096"/>
    <x v="82"/>
    <n v="4633"/>
    <n v="4076"/>
    <n v="2880"/>
    <n v="0.70657507360157012"/>
    <n v="20.044160942100099"/>
    <n v="3259"/>
    <n v="549"/>
    <n v="219"/>
    <m/>
    <m/>
    <n v="49"/>
    <n v="0"/>
    <n v="817"/>
    <n v="2"/>
    <n v="533"/>
    <n v="188"/>
    <n v="79.955839057899908"/>
    <n v="13.469087340529931"/>
    <n v="5.372914622178607"/>
    <n v="1.2021589793915604"/>
    <n v="0"/>
    <n v="20.044160942100099"/>
  </r>
  <r>
    <x v="7"/>
    <n v="2"/>
    <x v="2"/>
    <x v="34"/>
    <s v="097"/>
    <x v="99"/>
    <n v="1861"/>
    <n v="1142"/>
    <n v="827"/>
    <n v="0.72416812609457093"/>
    <n v="19.78984238178634"/>
    <n v="916"/>
    <n v="150"/>
    <n v="55"/>
    <m/>
    <m/>
    <n v="21"/>
    <n v="0"/>
    <n v="226"/>
    <n v="77"/>
    <n v="101"/>
    <n v="259"/>
    <n v="80.210157618213657"/>
    <n v="13.134851138353765"/>
    <n v="4.8161120840630467"/>
    <n v="1.8388791593695271"/>
    <n v="0"/>
    <n v="19.78984238178634"/>
  </r>
  <r>
    <x v="7"/>
    <n v="2"/>
    <x v="2"/>
    <x v="36"/>
    <s v="098"/>
    <x v="83"/>
    <n v="3966"/>
    <n v="3350"/>
    <n v="3545"/>
    <n v="1.0582089552238807"/>
    <n v="28.686567164179106"/>
    <n v="2389"/>
    <n v="649"/>
    <n v="243"/>
    <m/>
    <m/>
    <n v="69"/>
    <n v="0"/>
    <n v="961"/>
    <n v="89"/>
    <n v="399"/>
    <n v="217"/>
    <n v="71.313432835820905"/>
    <n v="19.373134328358212"/>
    <n v="7.2537313432835813"/>
    <n v="2.0597014925373136"/>
    <n v="0"/>
    <n v="28.686567164179106"/>
  </r>
  <r>
    <x v="7"/>
    <n v="2"/>
    <x v="2"/>
    <x v="37"/>
    <s v="099"/>
    <x v="84"/>
    <n v="4495"/>
    <n v="3807"/>
    <n v="3909"/>
    <n v="1.0267927501970056"/>
    <n v="25.689519306540582"/>
    <n v="2829"/>
    <n v="595"/>
    <n v="312"/>
    <m/>
    <m/>
    <n v="71"/>
    <n v="0"/>
    <n v="978"/>
    <n v="16"/>
    <n v="482"/>
    <n v="219"/>
    <n v="74.310480693459411"/>
    <n v="15.629104281586551"/>
    <n v="8.1954294720252161"/>
    <n v="1.8649855529288155"/>
    <n v="0"/>
    <n v="25.689519306540582"/>
  </r>
  <r>
    <x v="7"/>
    <n v="2"/>
    <x v="2"/>
    <x v="38"/>
    <s v="100"/>
    <x v="85"/>
    <n v="2996"/>
    <n v="2176"/>
    <n v="2064"/>
    <n v="0.94852941176470584"/>
    <n v="25.413602941176471"/>
    <n v="1623"/>
    <n v="362"/>
    <n v="158"/>
    <m/>
    <m/>
    <n v="33"/>
    <n v="0"/>
    <n v="553"/>
    <n v="149"/>
    <n v="520"/>
    <n v="437"/>
    <n v="74.586397058823522"/>
    <n v="16.636029411764707"/>
    <n v="7.2610294117647065"/>
    <n v="1.5165441176470589"/>
    <n v="0"/>
    <n v="25.413602941176471"/>
  </r>
  <r>
    <x v="7"/>
    <n v="2"/>
    <x v="2"/>
    <x v="39"/>
    <s v="101"/>
    <x v="180"/>
    <n v="2937"/>
    <n v="1929"/>
    <n v="1831"/>
    <n v="0.94919647485743908"/>
    <n v="25.505443234836704"/>
    <n v="1437"/>
    <n v="330"/>
    <n v="132"/>
    <m/>
    <m/>
    <n v="30"/>
    <n v="0"/>
    <n v="492"/>
    <n v="43"/>
    <n v="135"/>
    <n v="90"/>
    <n v="74.494556765163296"/>
    <n v="17.107309486780714"/>
    <n v="6.8429237947122861"/>
    <n v="1.5552099533437014"/>
    <n v="0"/>
    <n v="25.505443234836704"/>
  </r>
  <r>
    <x v="7"/>
    <n v="2"/>
    <x v="2"/>
    <x v="41"/>
    <s v="102"/>
    <x v="86"/>
    <n v="3499"/>
    <n v="3173"/>
    <n v="3535"/>
    <n v="1.1140876142451939"/>
    <n v="30.318310746927196"/>
    <n v="2211"/>
    <n v="603"/>
    <n v="295"/>
    <m/>
    <m/>
    <n v="64"/>
    <n v="0"/>
    <n v="962"/>
    <n v="96"/>
    <n v="349"/>
    <n v="414"/>
    <n v="69.681689253072804"/>
    <n v="19.004097069019853"/>
    <n v="9.2971950835171757"/>
    <n v="2.0170185943901671"/>
    <n v="0"/>
    <n v="30.318310746927196"/>
  </r>
  <r>
    <x v="7"/>
    <n v="2"/>
    <x v="2"/>
    <x v="42"/>
    <s v="103"/>
    <x v="87"/>
    <n v="7163"/>
    <n v="6666"/>
    <n v="6284"/>
    <n v="0.94269426942694268"/>
    <n v="23.972397239723971"/>
    <n v="5068"/>
    <n v="1033"/>
    <n v="452"/>
    <m/>
    <m/>
    <n v="113"/>
    <n v="0"/>
    <n v="1598"/>
    <n v="1444"/>
    <n v="1627"/>
    <n v="610"/>
    <n v="76.027602760276025"/>
    <n v="15.496549654965497"/>
    <n v="6.7806780678067806"/>
    <n v="1.6951695169516952"/>
    <n v="0"/>
    <n v="23.972397239723971"/>
  </r>
  <r>
    <x v="7"/>
    <n v="2"/>
    <x v="2"/>
    <x v="43"/>
    <s v="104"/>
    <x v="88"/>
    <n v="4524"/>
    <n v="4004"/>
    <n v="4992"/>
    <n v="1.2467532467532467"/>
    <n v="30.819180819180819"/>
    <n v="2770"/>
    <n v="765"/>
    <n v="400"/>
    <m/>
    <m/>
    <n v="69"/>
    <n v="0"/>
    <n v="1234"/>
    <n v="125"/>
    <n v="438"/>
    <n v="255"/>
    <n v="69.180819180819185"/>
    <n v="19.105894105894105"/>
    <n v="9.990009990009991"/>
    <n v="1.7232767232767232"/>
    <n v="0"/>
    <n v="30.819180819180819"/>
  </r>
  <r>
    <x v="7"/>
    <n v="2"/>
    <x v="2"/>
    <x v="44"/>
    <s v="105"/>
    <x v="89"/>
    <n v="3432"/>
    <n v="3040"/>
    <n v="3414"/>
    <n v="1.1230263157894738"/>
    <n v="26.611842105263158"/>
    <n v="2231"/>
    <n v="461"/>
    <n v="282"/>
    <m/>
    <m/>
    <n v="66"/>
    <n v="0"/>
    <n v="809"/>
    <n v="49"/>
    <n v="440"/>
    <n v="804"/>
    <n v="73.388157894736835"/>
    <n v="15.164473684210527"/>
    <n v="9.2763157894736832"/>
    <n v="2.1710526315789473"/>
    <n v="0"/>
    <n v="26.611842105263158"/>
  </r>
  <r>
    <x v="7"/>
    <n v="2"/>
    <x v="2"/>
    <x v="45"/>
    <s v="106"/>
    <x v="90"/>
    <n v="5571"/>
    <n v="5200"/>
    <n v="4650"/>
    <n v="0.89423076923076927"/>
    <n v="24.5"/>
    <n v="3926"/>
    <n v="818"/>
    <n v="353"/>
    <m/>
    <m/>
    <n v="103"/>
    <n v="0"/>
    <n v="1274"/>
    <n v="69"/>
    <n v="726"/>
    <n v="0"/>
    <n v="75.5"/>
    <n v="15.730769230769232"/>
    <n v="6.7884615384615392"/>
    <n v="1.9807692307692308"/>
    <n v="0"/>
    <n v="24.5"/>
  </r>
  <r>
    <x v="7"/>
    <n v="2"/>
    <x v="2"/>
    <x v="0"/>
    <s v="107"/>
    <x v="91"/>
    <n v="805"/>
    <n v="747"/>
    <n v="708"/>
    <n v="0.94779116465863456"/>
    <n v="25.970548862115127"/>
    <n v="553"/>
    <n v="120"/>
    <n v="63"/>
    <m/>
    <m/>
    <n v="11"/>
    <n v="0"/>
    <n v="194"/>
    <n v="10"/>
    <n v="129"/>
    <n v="69"/>
    <n v="74.029451137884877"/>
    <n v="16.064257028112451"/>
    <n v="8.4337349397590362"/>
    <n v="1.4725568942436411"/>
    <n v="0"/>
    <n v="25.970548862115127"/>
  </r>
  <r>
    <x v="7"/>
    <n v="2"/>
    <x v="2"/>
    <x v="12"/>
    <s v="108"/>
    <x v="181"/>
    <n v="4794"/>
    <n v="4138"/>
    <n v="2609"/>
    <n v="0.6304978250362494"/>
    <n v="17.303044949250847"/>
    <n v="3422"/>
    <n v="490"/>
    <n v="179"/>
    <m/>
    <m/>
    <n v="47"/>
    <n v="0"/>
    <n v="716"/>
    <n v="275"/>
    <n v="633"/>
    <n v="416"/>
    <n v="82.696955050749153"/>
    <n v="11.841469308844852"/>
    <n v="4.3257612373127117"/>
    <n v="1.1358144030932817"/>
    <n v="0"/>
    <n v="17.303044949250847"/>
  </r>
  <r>
    <x v="7"/>
    <n v="2"/>
    <x v="2"/>
    <x v="13"/>
    <s v="109"/>
    <x v="176"/>
    <n v="3687"/>
    <n v="3187"/>
    <n v="1626"/>
    <n v="0.51019767806714778"/>
    <n v="18.66959523062441"/>
    <n v="2592"/>
    <n v="401"/>
    <n v="168"/>
    <m/>
    <m/>
    <n v="26"/>
    <n v="0"/>
    <n v="595"/>
    <n v="51"/>
    <n v="354"/>
    <n v="200"/>
    <n v="81.33040476937559"/>
    <n v="12.582365861311578"/>
    <n v="5.2714151239410105"/>
    <n v="0.81581424537182301"/>
    <n v="0"/>
    <n v="18.66959523062441"/>
  </r>
  <r>
    <x v="7"/>
    <n v="2"/>
    <x v="2"/>
    <x v="23"/>
    <s v="110"/>
    <x v="182"/>
    <n v="2863"/>
    <n v="2660"/>
    <n v="2781"/>
    <n v="1.0454887218045112"/>
    <n v="24.022556390977442"/>
    <n v="2021"/>
    <n v="432"/>
    <n v="169"/>
    <m/>
    <m/>
    <n v="38"/>
    <n v="0"/>
    <n v="639"/>
    <n v="61"/>
    <n v="376"/>
    <n v="0"/>
    <n v="75.977443609022558"/>
    <n v="16.2406015037594"/>
    <n v="6.3533834586466167"/>
    <n v="1.4285714285714286"/>
    <n v="0"/>
    <n v="24.022556390977442"/>
  </r>
  <r>
    <x v="7"/>
    <n v="2"/>
    <x v="2"/>
    <x v="33"/>
    <s v="111"/>
    <x v="98"/>
    <n v="1816"/>
    <n v="1646"/>
    <n v="1647"/>
    <n v="1.0006075334143378"/>
    <n v="26.4277035236938"/>
    <n v="1211"/>
    <n v="287"/>
    <n v="121"/>
    <m/>
    <m/>
    <n v="27"/>
    <n v="0"/>
    <n v="435"/>
    <n v="4"/>
    <n v="175"/>
    <n v="3"/>
    <n v="73.572296476306192"/>
    <n v="17.436208991494532"/>
    <n v="7.3511543134872417"/>
    <n v="1.6403402187120293"/>
    <n v="0"/>
    <n v="26.4277035236938"/>
  </r>
  <r>
    <x v="7"/>
    <n v="2"/>
    <x v="2"/>
    <x v="39"/>
    <s v="112"/>
    <x v="100"/>
    <n v="980"/>
    <n v="749"/>
    <n v="711"/>
    <n v="0.94926568758344454"/>
    <n v="27.236315086782376"/>
    <n v="545"/>
    <n v="131"/>
    <n v="62"/>
    <m/>
    <m/>
    <n v="10"/>
    <n v="1"/>
    <n v="204"/>
    <n v="45"/>
    <n v="170"/>
    <n v="112"/>
    <n v="72.763684913217617"/>
    <n v="17.489986648865152"/>
    <n v="8.2777036048064083"/>
    <n v="1.3351134846461949"/>
    <n v="0.13351134846461948"/>
    <n v="27.236315086782376"/>
  </r>
  <r>
    <x v="7"/>
    <n v="2"/>
    <x v="2"/>
    <x v="41"/>
    <s v="113"/>
    <x v="101"/>
    <n v="2220"/>
    <n v="2036"/>
    <n v="2357"/>
    <n v="1.1576620825147348"/>
    <n v="29.666011787819251"/>
    <n v="1432"/>
    <n v="376"/>
    <n v="183"/>
    <m/>
    <m/>
    <n v="45"/>
    <n v="0"/>
    <n v="604"/>
    <n v="74"/>
    <n v="196"/>
    <n v="70"/>
    <n v="70.333988212180742"/>
    <n v="18.467583497053045"/>
    <n v="8.9882121807465616"/>
    <n v="2.2102161100196462"/>
    <n v="0"/>
    <n v="29.666011787819251"/>
  </r>
  <r>
    <x v="7"/>
    <n v="2"/>
    <x v="2"/>
    <x v="12"/>
    <s v="114"/>
    <x v="102"/>
    <n v="333"/>
    <n v="290"/>
    <n v="108"/>
    <n v="0.3724137931034483"/>
    <n v="12.413793103448276"/>
    <n v="254"/>
    <n v="28"/>
    <n v="6"/>
    <m/>
    <m/>
    <n v="2"/>
    <n v="0"/>
    <n v="36"/>
    <n v="0"/>
    <n v="44"/>
    <n v="20"/>
    <n v="87.586206896551715"/>
    <n v="9.6551724137931032"/>
    <n v="2.0689655172413794"/>
    <n v="0.68965517241379315"/>
    <n v="0"/>
    <n v="12.413793103448276"/>
  </r>
  <r>
    <x v="7"/>
    <n v="2"/>
    <x v="2"/>
    <x v="12"/>
    <s v="115"/>
    <x v="103"/>
    <n v="1050"/>
    <n v="884"/>
    <n v="387"/>
    <n v="0.43778280542986425"/>
    <n v="13.914027149321267"/>
    <n v="761"/>
    <n v="94"/>
    <n v="25"/>
    <m/>
    <m/>
    <n v="4"/>
    <n v="0"/>
    <n v="123"/>
    <n v="6"/>
    <n v="94"/>
    <n v="36"/>
    <n v="86.085972850678743"/>
    <n v="10.633484162895927"/>
    <n v="2.8280542986425341"/>
    <n v="0.45248868778280549"/>
    <n v="0"/>
    <n v="13.914027149321267"/>
  </r>
  <r>
    <x v="7"/>
    <n v="2"/>
    <x v="2"/>
    <x v="12"/>
    <s v="116"/>
    <x v="104"/>
    <n v="2032"/>
    <n v="1388"/>
    <n v="522"/>
    <n v="0.37608069164265129"/>
    <n v="12.103746397694524"/>
    <n v="1220"/>
    <n v="125"/>
    <n v="31"/>
    <m/>
    <m/>
    <n v="12"/>
    <n v="0"/>
    <n v="168"/>
    <n v="29"/>
    <n v="144"/>
    <n v="175"/>
    <n v="87.896253602305478"/>
    <n v="9.0057636887608066"/>
    <n v="2.23342939481268"/>
    <n v="0.86455331412103753"/>
    <n v="0"/>
    <n v="12.103746397694524"/>
  </r>
  <r>
    <x v="7"/>
    <n v="2"/>
    <x v="2"/>
    <x v="12"/>
    <s v="117"/>
    <x v="105"/>
    <n v="1892"/>
    <n v="1544"/>
    <n v="713"/>
    <n v="0.46178756476683935"/>
    <n v="14.766839378238341"/>
    <n v="1316"/>
    <n v="165"/>
    <n v="50"/>
    <m/>
    <m/>
    <n v="13"/>
    <n v="0"/>
    <n v="228"/>
    <n v="58"/>
    <n v="260"/>
    <n v="136"/>
    <n v="85.233160621761655"/>
    <n v="10.686528497409327"/>
    <n v="3.2383419689119166"/>
    <n v="0.84196891191709844"/>
    <n v="0"/>
    <n v="14.766839378238341"/>
  </r>
  <r>
    <x v="7"/>
    <n v="2"/>
    <x v="2"/>
    <x v="12"/>
    <s v="118"/>
    <x v="106"/>
    <n v="1437"/>
    <n v="1318"/>
    <n v="650"/>
    <n v="0.49317147192716237"/>
    <n v="16.009104704097116"/>
    <n v="1107"/>
    <n v="155"/>
    <n v="47"/>
    <m/>
    <m/>
    <n v="9"/>
    <n v="0"/>
    <n v="211"/>
    <n v="55"/>
    <n v="152"/>
    <n v="93"/>
    <n v="83.990895295902874"/>
    <n v="11.760242792109256"/>
    <n v="3.5660091047040972"/>
    <n v="0.6828528072837633"/>
    <n v="0"/>
    <n v="16.009104704097116"/>
  </r>
  <r>
    <x v="7"/>
    <n v="2"/>
    <x v="2"/>
    <x v="12"/>
    <s v="119"/>
    <x v="107"/>
    <n v="1212"/>
    <n v="1045"/>
    <n v="732"/>
    <n v="0.70047846889952148"/>
    <n v="19.23444976076555"/>
    <n v="844"/>
    <n v="133"/>
    <n v="60"/>
    <m/>
    <m/>
    <n v="8"/>
    <n v="0"/>
    <n v="201"/>
    <n v="32"/>
    <n v="162"/>
    <n v="92"/>
    <n v="80.765550239234457"/>
    <n v="12.727272727272727"/>
    <n v="5.741626794258373"/>
    <n v="0.76555023923444976"/>
    <n v="0"/>
    <n v="19.23444976076555"/>
  </r>
  <r>
    <x v="7"/>
    <n v="2"/>
    <x v="2"/>
    <x v="12"/>
    <s v="120"/>
    <x v="108"/>
    <n v="1841"/>
    <n v="1700"/>
    <n v="905"/>
    <n v="0.53235294117647058"/>
    <n v="16.058823529411764"/>
    <n v="1427"/>
    <n v="179"/>
    <n v="82"/>
    <m/>
    <m/>
    <n v="12"/>
    <n v="0"/>
    <n v="273"/>
    <n v="9"/>
    <n v="59"/>
    <n v="58"/>
    <n v="83.941176470588232"/>
    <n v="10.529411764705882"/>
    <n v="4.8235294117647056"/>
    <n v="0.70588235294117652"/>
    <n v="0"/>
    <n v="16.058823529411764"/>
  </r>
  <r>
    <x v="7"/>
    <n v="2"/>
    <x v="2"/>
    <x v="12"/>
    <s v="121"/>
    <x v="109"/>
    <n v="4256"/>
    <n v="3764"/>
    <n v="1721"/>
    <n v="0.45722635494155156"/>
    <n v="13.868225292242295"/>
    <n v="3242"/>
    <n v="376"/>
    <n v="112"/>
    <m/>
    <m/>
    <n v="34"/>
    <n v="0"/>
    <n v="522"/>
    <n v="162"/>
    <n v="545"/>
    <n v="328"/>
    <n v="86.1317747077577"/>
    <n v="9.9893730074388962"/>
    <n v="2.9755579171094579"/>
    <n v="0.90329436769394267"/>
    <n v="0"/>
    <n v="13.868225292242295"/>
  </r>
  <r>
    <x v="7"/>
    <n v="2"/>
    <x v="2"/>
    <x v="12"/>
    <s v="122"/>
    <x v="110"/>
    <n v="2719"/>
    <n v="2439"/>
    <n v="948"/>
    <n v="0.3886838868388684"/>
    <n v="12.505125051250513"/>
    <n v="2134"/>
    <n v="235"/>
    <n v="63"/>
    <m/>
    <m/>
    <n v="7"/>
    <n v="0"/>
    <n v="305"/>
    <n v="63"/>
    <n v="249"/>
    <n v="236"/>
    <n v="87.494874948749484"/>
    <n v="9.6350963509635097"/>
    <n v="2.5830258302583027"/>
    <n v="0.28700287002870029"/>
    <n v="0"/>
    <n v="12.505125051250513"/>
  </r>
  <r>
    <x v="7"/>
    <n v="2"/>
    <x v="2"/>
    <x v="12"/>
    <s v="123"/>
    <x v="111"/>
    <n v="1776"/>
    <n v="1410"/>
    <n v="852"/>
    <n v="0.60425531914893615"/>
    <n v="18.723404255319149"/>
    <n v="1146"/>
    <n v="192"/>
    <n v="57"/>
    <m/>
    <m/>
    <n v="15"/>
    <n v="0"/>
    <n v="264"/>
    <n v="46"/>
    <n v="346"/>
    <n v="329"/>
    <n v="81.276595744680847"/>
    <n v="13.617021276595745"/>
    <n v="4.042553191489362"/>
    <n v="1.0638297872340425"/>
    <n v="0"/>
    <n v="18.723404255319149"/>
  </r>
  <r>
    <x v="7"/>
    <n v="2"/>
    <x v="2"/>
    <x v="12"/>
    <s v="124"/>
    <x v="112"/>
    <n v="5329"/>
    <n v="4875"/>
    <n v="3435"/>
    <n v="0.70461538461538464"/>
    <n v="19.958974358974359"/>
    <n v="3902"/>
    <n v="658"/>
    <n v="258"/>
    <m/>
    <m/>
    <n v="57"/>
    <n v="0"/>
    <n v="973"/>
    <n v="230"/>
    <n v="904"/>
    <n v="773"/>
    <n v="80.041025641025641"/>
    <n v="13.497435897435897"/>
    <n v="5.2923076923076922"/>
    <n v="1.1692307692307693"/>
    <n v="0"/>
    <n v="19.958974358974359"/>
  </r>
  <r>
    <x v="7"/>
    <n v="2"/>
    <x v="2"/>
    <x v="12"/>
    <s v="125"/>
    <x v="113"/>
    <n v="6362"/>
    <n v="5221"/>
    <n v="2233"/>
    <n v="0.42769584370810187"/>
    <n v="13.52231373300134"/>
    <n v="4515"/>
    <n v="523"/>
    <n v="155"/>
    <m/>
    <m/>
    <n v="28"/>
    <n v="0"/>
    <n v="706"/>
    <n v="187"/>
    <n v="824"/>
    <n v="58"/>
    <n v="86.47768626699866"/>
    <n v="10.017238076996744"/>
    <n v="2.9687799272170081"/>
    <n v="0.53629572878758858"/>
    <n v="0"/>
    <n v="13.52231373300134"/>
  </r>
  <r>
    <x v="7"/>
    <n v="2"/>
    <x v="2"/>
    <x v="12"/>
    <s v="126"/>
    <x v="114"/>
    <n v="1342"/>
    <n v="1031"/>
    <n v="546"/>
    <n v="0.52958292919495631"/>
    <n v="16.391852570320079"/>
    <n v="862"/>
    <n v="117"/>
    <n v="45"/>
    <m/>
    <m/>
    <n v="7"/>
    <n v="0"/>
    <n v="169"/>
    <n v="131"/>
    <n v="267"/>
    <n v="455"/>
    <n v="83.608147429679917"/>
    <n v="11.348205625606207"/>
    <n v="4.3646944713870033"/>
    <n v="0.67895247332686715"/>
    <n v="0"/>
    <n v="16.391852570320079"/>
  </r>
  <r>
    <x v="7"/>
    <n v="2"/>
    <x v="2"/>
    <x v="12"/>
    <s v="127"/>
    <x v="115"/>
    <n v="1760"/>
    <n v="1600"/>
    <n v="854"/>
    <n v="0.53374999999999995"/>
    <n v="15.375"/>
    <n v="1354"/>
    <n v="171"/>
    <n v="59"/>
    <m/>
    <m/>
    <n v="16"/>
    <n v="0"/>
    <n v="246"/>
    <n v="22"/>
    <n v="243"/>
    <n v="214"/>
    <n v="84.625"/>
    <n v="10.6875"/>
    <n v="3.6875"/>
    <n v="1"/>
    <n v="0"/>
    <n v="15.375"/>
  </r>
  <r>
    <x v="7"/>
    <n v="2"/>
    <x v="2"/>
    <x v="12"/>
    <s v="128"/>
    <x v="116"/>
    <n v="3512"/>
    <n v="3293"/>
    <n v="1549"/>
    <n v="0.47039174005466139"/>
    <n v="14.151229881566959"/>
    <n v="2827"/>
    <n v="328"/>
    <n v="125"/>
    <m/>
    <m/>
    <n v="13"/>
    <n v="0"/>
    <n v="466"/>
    <n v="31"/>
    <n v="241"/>
    <n v="241"/>
    <n v="85.848770118433038"/>
    <n v="9.9605223200728812"/>
    <n v="3.7959307622228966"/>
    <n v="0.39477679927118126"/>
    <n v="0"/>
    <n v="14.151229881566959"/>
  </r>
  <r>
    <x v="7"/>
    <n v="2"/>
    <x v="2"/>
    <x v="12"/>
    <s v="129"/>
    <x v="117"/>
    <n v="1487"/>
    <n v="1288"/>
    <n v="706"/>
    <n v="0.54813664596273293"/>
    <n v="16.071428571428573"/>
    <n v="1081"/>
    <n v="150"/>
    <n v="46"/>
    <m/>
    <m/>
    <n v="11"/>
    <n v="0"/>
    <n v="207"/>
    <n v="17"/>
    <n v="92"/>
    <n v="81"/>
    <n v="83.928571428571431"/>
    <n v="11.645962732919255"/>
    <n v="3.5714285714285712"/>
    <n v="0.85403726708074534"/>
    <n v="0"/>
    <n v="16.071428571428573"/>
  </r>
  <r>
    <x v="7"/>
    <n v="2"/>
    <x v="2"/>
    <x v="12"/>
    <s v="130"/>
    <x v="118"/>
    <n v="2294"/>
    <n v="2083"/>
    <n v="1200"/>
    <n v="0.57609217474795971"/>
    <n v="16.178588574171869"/>
    <n v="1746"/>
    <n v="235"/>
    <n v="91"/>
    <m/>
    <m/>
    <n v="11"/>
    <n v="0"/>
    <n v="337"/>
    <n v="10"/>
    <n v="231"/>
    <n v="190"/>
    <n v="83.821411425828131"/>
    <n v="11.28180508881421"/>
    <n v="4.3686989918386949"/>
    <n v="0.52808449351896303"/>
    <n v="0"/>
    <n v="16.178588574171869"/>
  </r>
  <r>
    <x v="7"/>
    <n v="2"/>
    <x v="2"/>
    <x v="12"/>
    <s v="131"/>
    <x v="119"/>
    <n v="1542"/>
    <n v="1398"/>
    <n v="721"/>
    <n v="0.51573676680972813"/>
    <n v="13.948497854077251"/>
    <n v="1203"/>
    <n v="126"/>
    <n v="59"/>
    <m/>
    <m/>
    <n v="10"/>
    <n v="0"/>
    <n v="195"/>
    <n v="42"/>
    <n v="141"/>
    <n v="77"/>
    <n v="86.05150214592274"/>
    <n v="9.0128755364806867"/>
    <n v="4.2203147353361947"/>
    <n v="0.71530758226037194"/>
    <n v="0"/>
    <n v="13.948497854077251"/>
  </r>
  <r>
    <x v="7"/>
    <n v="2"/>
    <x v="2"/>
    <x v="12"/>
    <s v="132"/>
    <x v="120"/>
    <n v="3993"/>
    <n v="3724"/>
    <n v="2294"/>
    <n v="0.61600429645542432"/>
    <n v="18.770139634801289"/>
    <n v="3025"/>
    <n v="464"/>
    <n v="192"/>
    <m/>
    <m/>
    <n v="43"/>
    <n v="0"/>
    <n v="699"/>
    <n v="25"/>
    <n v="207"/>
    <n v="222"/>
    <n v="81.229860365198718"/>
    <n v="12.459720730397422"/>
    <n v="5.1557465091299681"/>
    <n v="1.1546723952738991"/>
    <n v="0"/>
    <n v="18.770139634801289"/>
  </r>
  <r>
    <x v="7"/>
    <n v="2"/>
    <x v="2"/>
    <x v="12"/>
    <s v="133"/>
    <x v="121"/>
    <n v="5801"/>
    <n v="5190"/>
    <n v="3129"/>
    <n v="0.60289017341040463"/>
    <n v="18.034682080924856"/>
    <n v="4254"/>
    <n v="655"/>
    <n v="249"/>
    <m/>
    <m/>
    <n v="32"/>
    <n v="0"/>
    <n v="936"/>
    <n v="71"/>
    <n v="437"/>
    <n v="361"/>
    <n v="81.965317919075147"/>
    <n v="12.620423892100193"/>
    <n v="4.797687861271676"/>
    <n v="0.61657032755298657"/>
    <n v="0"/>
    <n v="18.034682080924856"/>
  </r>
  <r>
    <x v="7"/>
    <n v="2"/>
    <x v="2"/>
    <x v="12"/>
    <s v="134"/>
    <x v="122"/>
    <n v="5580"/>
    <n v="5107"/>
    <n v="4090"/>
    <n v="0.80086156256119057"/>
    <n v="21.049539847268456"/>
    <n v="4032"/>
    <n v="710"/>
    <n v="292"/>
    <m/>
    <m/>
    <n v="73"/>
    <n v="0"/>
    <n v="1075"/>
    <n v="108"/>
    <n v="528"/>
    <n v="654"/>
    <n v="78.950460152731551"/>
    <n v="13.902486782847074"/>
    <n v="5.717642451537106"/>
    <n v="1.4294106128842765"/>
    <n v="0"/>
    <n v="21.049539847268456"/>
  </r>
  <r>
    <x v="7"/>
    <n v="2"/>
    <x v="2"/>
    <x v="12"/>
    <s v="135"/>
    <x v="123"/>
    <n v="3521"/>
    <n v="3127"/>
    <n v="1960"/>
    <n v="0.62679884873680847"/>
    <n v="17.524784138151585"/>
    <n v="2579"/>
    <n v="388"/>
    <n v="132"/>
    <m/>
    <m/>
    <n v="28"/>
    <n v="0"/>
    <n v="548"/>
    <n v="42"/>
    <n v="283"/>
    <n v="160"/>
    <n v="82.475215861848412"/>
    <n v="12.408058842340902"/>
    <n v="4.2212983690438115"/>
    <n v="0.89542692676686919"/>
    <n v="0"/>
    <n v="17.524784138151585"/>
  </r>
  <r>
    <x v="7"/>
    <n v="2"/>
    <x v="2"/>
    <x v="12"/>
    <s v="136"/>
    <x v="124"/>
    <n v="6479"/>
    <n v="5636"/>
    <n v="2938"/>
    <n v="0.52129169623846705"/>
    <n v="15.755855216465578"/>
    <n v="4748"/>
    <n v="627"/>
    <n v="205"/>
    <m/>
    <m/>
    <n v="56"/>
    <n v="0"/>
    <n v="888"/>
    <n v="168"/>
    <n v="685"/>
    <n v="505"/>
    <n v="84.244144783534423"/>
    <n v="11.124911284599007"/>
    <n v="3.6373314407381119"/>
    <n v="0.99361249112845995"/>
    <n v="0"/>
    <n v="15.755855216465578"/>
  </r>
  <r>
    <x v="7"/>
    <n v="2"/>
    <x v="2"/>
    <x v="47"/>
    <m/>
    <x v="47"/>
    <n v="462426"/>
    <n v="407251"/>
    <n v="301204"/>
    <n v="0.73960284934843623"/>
    <n v="20.376868319537582"/>
    <n v="324266"/>
    <n v="55558"/>
    <n v="22622"/>
    <m/>
    <m/>
    <n v="4702"/>
    <n v="103"/>
    <n v="82985"/>
    <n v="12354"/>
    <n v="56737"/>
    <n v="26939"/>
    <n v="79.623131680462421"/>
    <n v="13.642201001348065"/>
    <n v="5.5548052675131556"/>
    <n v="1.1545705228470893"/>
    <n v="2.529152782927482E-2"/>
    <n v="20.376868319537582"/>
  </r>
  <r>
    <x v="7"/>
    <n v="1"/>
    <x v="1"/>
    <x v="0"/>
    <s v="001"/>
    <x v="125"/>
    <n v="42084"/>
    <n v="38049"/>
    <n v="37396"/>
    <n v="0.98"/>
    <n v="24.52"/>
    <n v="28719"/>
    <n v="5620"/>
    <n v="2986"/>
    <m/>
    <m/>
    <n v="618"/>
    <n v="106"/>
    <n v="9330"/>
    <n v="865"/>
    <n v="4732"/>
    <n v="1120"/>
    <n v="75.478987621225258"/>
    <n v="14.7704276065074"/>
    <n v="7.8477752371941447"/>
    <n v="1.6242213987226997"/>
    <n v="0.2785881363504954"/>
    <n v="24.521012378774738"/>
  </r>
  <r>
    <x v="7"/>
    <n v="1"/>
    <x v="1"/>
    <x v="1"/>
    <s v="002"/>
    <x v="126"/>
    <n v="10511"/>
    <n v="9948"/>
    <n v="15354"/>
    <n v="1.54"/>
    <n v="37.49"/>
    <n v="6218"/>
    <n v="2181"/>
    <n v="1273"/>
    <m/>
    <m/>
    <n v="274"/>
    <n v="2"/>
    <n v="3730"/>
    <n v="118"/>
    <n v="960"/>
    <n v="719"/>
    <n v="62.505026135906718"/>
    <n v="21.924004825090471"/>
    <n v="12.796542018496179"/>
    <n v="2.7543224768797749"/>
    <n v="2.0104543626859671E-2"/>
    <n v="37.494973864093282"/>
  </r>
  <r>
    <x v="7"/>
    <n v="1"/>
    <x v="1"/>
    <x v="2"/>
    <s v="003"/>
    <x v="127"/>
    <n v="10506"/>
    <n v="10061"/>
    <n v="12546"/>
    <n v="1.25"/>
    <n v="30.11"/>
    <n v="7032"/>
    <n v="1837"/>
    <n v="947"/>
    <m/>
    <m/>
    <n v="238"/>
    <n v="7"/>
    <n v="3029"/>
    <n v="112"/>
    <n v="1048"/>
    <n v="283"/>
    <n v="69.893648742669711"/>
    <n v="18.258622403339629"/>
    <n v="9.4125832422224427"/>
    <n v="2.3655700228605507"/>
    <n v="6.9575588907663258E-2"/>
    <n v="30.106351257330282"/>
  </r>
  <r>
    <x v="7"/>
    <n v="1"/>
    <x v="1"/>
    <x v="3"/>
    <s v="004"/>
    <x v="128"/>
    <n v="19741"/>
    <n v="17957"/>
    <n v="24470"/>
    <n v="1.36"/>
    <n v="31.74"/>
    <n v="12257"/>
    <n v="3339"/>
    <n v="1862"/>
    <m/>
    <m/>
    <n v="433"/>
    <n v="66"/>
    <n v="5700"/>
    <n v="214"/>
    <n v="2013"/>
    <n v="1435"/>
    <n v="68.257504037422734"/>
    <n v="18.594420003341316"/>
    <n v="10.36921534777524"/>
    <n v="2.4113159213677116"/>
    <n v="0.36754469009299995"/>
    <n v="31.742495962577266"/>
  </r>
  <r>
    <x v="7"/>
    <n v="1"/>
    <x v="1"/>
    <x v="4"/>
    <s v="005"/>
    <x v="129"/>
    <n v="7609"/>
    <n v="7281"/>
    <n v="10659"/>
    <n v="1.46"/>
    <n v="34.53"/>
    <n v="4767"/>
    <n v="1505"/>
    <n v="799"/>
    <m/>
    <m/>
    <n v="153"/>
    <n v="57"/>
    <n v="2514"/>
    <n v="75"/>
    <n v="723"/>
    <n v="147"/>
    <n v="65.471775854964974"/>
    <n v="20.670237604724626"/>
    <n v="10.973767339651147"/>
    <n v="2.1013597033374536"/>
    <n v="0.78285949732179638"/>
    <n v="34.528224145035026"/>
  </r>
  <r>
    <x v="7"/>
    <n v="1"/>
    <x v="1"/>
    <x v="5"/>
    <s v="006"/>
    <x v="130"/>
    <n v="9524"/>
    <n v="9025"/>
    <n v="12487"/>
    <n v="1.38"/>
    <n v="32.35"/>
    <n v="6105"/>
    <n v="1771"/>
    <n v="950"/>
    <m/>
    <m/>
    <n v="199"/>
    <n v="0"/>
    <n v="2920"/>
    <n v="71"/>
    <n v="862"/>
    <n v="235"/>
    <n v="67.645429362880876"/>
    <n v="19.62326869806094"/>
    <n v="10.526315789473683"/>
    <n v="2.2049861495844878"/>
    <n v="0"/>
    <n v="32.35457063711911"/>
  </r>
  <r>
    <x v="7"/>
    <n v="1"/>
    <x v="1"/>
    <x v="6"/>
    <s v="007"/>
    <x v="131"/>
    <n v="17601"/>
    <n v="16569"/>
    <n v="24510"/>
    <n v="1.48"/>
    <n v="34.409999999999997"/>
    <n v="10867"/>
    <n v="3384"/>
    <n v="1876"/>
    <m/>
    <m/>
    <n v="383"/>
    <n v="59"/>
    <n v="5702"/>
    <n v="349"/>
    <n v="1677"/>
    <n v="569"/>
    <n v="65.586335928541246"/>
    <n v="20.423682781097231"/>
    <n v="11.322348964934516"/>
    <n v="2.3115456575532622"/>
    <n v="0.3560866678737401"/>
    <n v="34.413664071458747"/>
  </r>
  <r>
    <x v="7"/>
    <n v="1"/>
    <x v="1"/>
    <x v="7"/>
    <s v="008"/>
    <x v="132"/>
    <n v="25761"/>
    <n v="22828"/>
    <n v="23419"/>
    <n v="1.03"/>
    <n v="25.18"/>
    <n v="17079"/>
    <n v="3618"/>
    <n v="1823"/>
    <m/>
    <m/>
    <n v="304"/>
    <n v="4"/>
    <n v="5749"/>
    <n v="324"/>
    <n v="2695"/>
    <n v="161"/>
    <n v="74.816015419660062"/>
    <n v="15.848957420711407"/>
    <n v="7.9858069038023478"/>
    <n v="1.3316979148414227"/>
    <n v="1.7522340984755566E-2"/>
    <n v="25.183984580339935"/>
  </r>
  <r>
    <x v="7"/>
    <n v="1"/>
    <x v="1"/>
    <x v="8"/>
    <s v="009"/>
    <x v="133"/>
    <n v="17873"/>
    <n v="16767"/>
    <n v="16743"/>
    <n v="1"/>
    <n v="24.7"/>
    <n v="12626"/>
    <n v="2587"/>
    <n v="1178"/>
    <m/>
    <m/>
    <n v="240"/>
    <n v="136"/>
    <n v="4141"/>
    <n v="415"/>
    <n v="1858"/>
    <n v="536"/>
    <n v="75.302677879167419"/>
    <n v="15.429116717361484"/>
    <n v="7.0257052543686997"/>
    <n v="1.4313830738951512"/>
    <n v="0.81111707520725229"/>
    <n v="24.697322120832588"/>
  </r>
  <r>
    <x v="7"/>
    <n v="1"/>
    <x v="1"/>
    <x v="9"/>
    <s v="010"/>
    <x v="134"/>
    <n v="20533"/>
    <n v="18963"/>
    <n v="17730"/>
    <n v="0.93"/>
    <n v="23.9"/>
    <n v="14431"/>
    <n v="2983"/>
    <n v="1296"/>
    <m/>
    <m/>
    <n v="248"/>
    <n v="5"/>
    <n v="4532"/>
    <n v="260"/>
    <n v="1974"/>
    <n v="473"/>
    <n v="76.100827928070458"/>
    <n v="15.730633338606761"/>
    <n v="6.8343616516373995"/>
    <n v="1.3078099456836998"/>
    <n v="2.6367136001687497E-2"/>
    <n v="23.899172071929549"/>
  </r>
  <r>
    <x v="7"/>
    <n v="1"/>
    <x v="1"/>
    <x v="10"/>
    <s v="011"/>
    <x v="135"/>
    <n v="77299"/>
    <n v="64733"/>
    <n v="58847"/>
    <n v="0.91"/>
    <n v="21.77"/>
    <n v="50640"/>
    <n v="9339"/>
    <n v="3882"/>
    <m/>
    <m/>
    <n v="716"/>
    <n v="156"/>
    <n v="14093"/>
    <n v="1348"/>
    <n v="7021"/>
    <n v="4387"/>
    <n v="78.229033105216814"/>
    <n v="14.426953794818717"/>
    <n v="5.9969412818809564"/>
    <n v="1.1060819056740767"/>
    <n v="0.24098991240943568"/>
    <n v="21.770966894783186"/>
  </r>
  <r>
    <x v="7"/>
    <n v="1"/>
    <x v="1"/>
    <x v="11"/>
    <s v="012"/>
    <x v="136"/>
    <n v="53924"/>
    <n v="46804"/>
    <n v="40091"/>
    <n v="0.86"/>
    <n v="23.86"/>
    <n v="35635"/>
    <n v="7250"/>
    <n v="3240"/>
    <m/>
    <m/>
    <n v="675"/>
    <n v="4"/>
    <n v="11169"/>
    <n v="940"/>
    <n v="5641"/>
    <n v="2889"/>
    <n v="76.136654986753271"/>
    <n v="15.490129048799247"/>
    <n v="6.9224852576702842"/>
    <n v="1.4421844286813095"/>
    <n v="8.5462780958892402E-3"/>
    <n v="23.863345013246732"/>
  </r>
  <r>
    <x v="7"/>
    <n v="1"/>
    <x v="1"/>
    <x v="12"/>
    <s v="013"/>
    <x v="137"/>
    <n v="102870"/>
    <n v="91473"/>
    <n v="51396"/>
    <n v="0.56000000000000005"/>
    <n v="16.32"/>
    <n v="76548"/>
    <n v="10419"/>
    <n v="3722"/>
    <m/>
    <m/>
    <n v="784"/>
    <n v="0"/>
    <n v="14925"/>
    <n v="2294"/>
    <n v="10973"/>
    <n v="8717"/>
    <n v="83.683709947197542"/>
    <n v="11.39024630218753"/>
    <n v="4.0689602396335536"/>
    <n v="0.85708351098138258"/>
    <n v="0"/>
    <n v="16.316290052802465"/>
  </r>
  <r>
    <x v="7"/>
    <n v="1"/>
    <x v="1"/>
    <x v="13"/>
    <s v="014"/>
    <x v="138"/>
    <n v="80044"/>
    <n v="73085"/>
    <n v="45396"/>
    <n v="0.62"/>
    <n v="18.239999999999998"/>
    <n v="59756"/>
    <n v="9231"/>
    <n v="3422"/>
    <m/>
    <m/>
    <n v="676"/>
    <n v="0"/>
    <n v="13329"/>
    <n v="2404"/>
    <n v="10587"/>
    <n v="5388"/>
    <n v="81.762331531778059"/>
    <n v="12.630498734350414"/>
    <n v="4.6822193336525961"/>
    <n v="0.92495040021892316"/>
    <n v="0"/>
    <n v="18.237668468221933"/>
  </r>
  <r>
    <x v="7"/>
    <n v="1"/>
    <x v="1"/>
    <x v="14"/>
    <s v="015"/>
    <x v="139"/>
    <n v="19097"/>
    <n v="18195"/>
    <n v="13763"/>
    <n v="0.76"/>
    <n v="20.58"/>
    <n v="14451"/>
    <n v="2540"/>
    <n v="965"/>
    <m/>
    <m/>
    <n v="238"/>
    <n v="1"/>
    <n v="3744"/>
    <n v="132"/>
    <n v="966"/>
    <n v="378"/>
    <n v="79.422918384171467"/>
    <n v="13.959879087661445"/>
    <n v="5.3036548502335812"/>
    <n v="1.308051662544655"/>
    <n v="5.4960153888430887E-3"/>
    <n v="20.577081615828526"/>
  </r>
  <r>
    <x v="7"/>
    <n v="1"/>
    <x v="1"/>
    <x v="15"/>
    <s v="016"/>
    <x v="140"/>
    <n v="8999"/>
    <n v="8643"/>
    <n v="7797"/>
    <n v="0.9"/>
    <n v="24.83"/>
    <n v="6497"/>
    <n v="1417"/>
    <n v="600"/>
    <m/>
    <m/>
    <n v="129"/>
    <n v="0"/>
    <n v="2146"/>
    <n v="144"/>
    <n v="1162"/>
    <n v="511"/>
    <n v="75.170658336225841"/>
    <n v="16.394770334374638"/>
    <n v="6.9420340159666774"/>
    <n v="1.4925373134328357"/>
    <n v="0"/>
    <n v="24.829341663774152"/>
  </r>
  <r>
    <x v="7"/>
    <n v="1"/>
    <x v="1"/>
    <x v="16"/>
    <s v="017"/>
    <x v="141"/>
    <n v="10399"/>
    <n v="9949"/>
    <n v="8012"/>
    <n v="0.81"/>
    <n v="22.33"/>
    <n v="7727"/>
    <n v="1487"/>
    <n v="619"/>
    <m/>
    <m/>
    <n v="90"/>
    <n v="26"/>
    <n v="2222"/>
    <n v="342"/>
    <n v="1130"/>
    <n v="710"/>
    <n v="77.666097095185449"/>
    <n v="14.946225751331793"/>
    <n v="6.2217308272188161"/>
    <n v="0.90461352899788916"/>
    <n v="0.26133279726605685"/>
    <n v="22.333902904814554"/>
  </r>
  <r>
    <x v="7"/>
    <n v="1"/>
    <x v="1"/>
    <x v="17"/>
    <s v="018"/>
    <x v="142"/>
    <n v="7362"/>
    <n v="7006"/>
    <n v="5271"/>
    <n v="0.75"/>
    <n v="22.72"/>
    <n v="5414"/>
    <n v="1052"/>
    <n v="416"/>
    <m/>
    <m/>
    <n v="124"/>
    <n v="0"/>
    <n v="1592"/>
    <n v="29"/>
    <n v="617"/>
    <n v="254"/>
    <n v="77.276620039965749"/>
    <n v="15.015700827861833"/>
    <n v="5.937767627747645"/>
    <n v="1.7699115044247788"/>
    <n v="0"/>
    <n v="22.723379960034258"/>
  </r>
  <r>
    <x v="7"/>
    <n v="1"/>
    <x v="1"/>
    <x v="18"/>
    <s v="019"/>
    <x v="143"/>
    <n v="7345"/>
    <n v="6426"/>
    <n v="7378"/>
    <n v="1.1499999999999999"/>
    <n v="27.75"/>
    <n v="4643"/>
    <n v="1087"/>
    <n v="515"/>
    <m/>
    <m/>
    <n v="121"/>
    <n v="60"/>
    <n v="1783"/>
    <n v="181"/>
    <n v="819"/>
    <n v="208"/>
    <n v="72.253345782757549"/>
    <n v="16.91565515094927"/>
    <n v="8.0143168378462502"/>
    <n v="1.8829754123871771"/>
    <n v="0.93370681605975725"/>
    <n v="27.746654217242451"/>
  </r>
  <r>
    <x v="7"/>
    <n v="1"/>
    <x v="1"/>
    <x v="19"/>
    <s v="020"/>
    <x v="144"/>
    <n v="22333"/>
    <n v="20908"/>
    <n v="17156"/>
    <n v="0.82"/>
    <n v="22.08"/>
    <n v="16292"/>
    <n v="3164"/>
    <n v="1187"/>
    <m/>
    <m/>
    <n v="265"/>
    <n v="0"/>
    <n v="4616"/>
    <n v="360"/>
    <n v="2389"/>
    <n v="88"/>
    <n v="77.922326382246027"/>
    <n v="15.132963458963076"/>
    <n v="5.6772527262291952"/>
    <n v="1.267457432561699"/>
    <n v="0"/>
    <n v="22.07767361775397"/>
  </r>
  <r>
    <x v="7"/>
    <n v="1"/>
    <x v="1"/>
    <x v="20"/>
    <s v="021"/>
    <x v="145"/>
    <n v="18676"/>
    <n v="17343"/>
    <n v="9815"/>
    <n v="0.56999999999999995"/>
    <n v="15.86"/>
    <n v="14593"/>
    <n v="1912"/>
    <n v="674"/>
    <m/>
    <m/>
    <n v="164"/>
    <n v="0"/>
    <n v="2750"/>
    <n v="243"/>
    <n v="1874"/>
    <n v="694"/>
    <n v="84.14345845586115"/>
    <n v="11.024620884506717"/>
    <n v="3.8862941820907571"/>
    <n v="0.94562647754137119"/>
    <n v="0"/>
    <n v="15.856541544138846"/>
  </r>
  <r>
    <x v="7"/>
    <n v="1"/>
    <x v="1"/>
    <x v="21"/>
    <s v="022"/>
    <x v="146"/>
    <n v="34173"/>
    <n v="29711"/>
    <n v="18302"/>
    <n v="0.62"/>
    <n v="17.22"/>
    <n v="24594"/>
    <n v="3475"/>
    <n v="1320"/>
    <m/>
    <m/>
    <n v="297"/>
    <n v="25"/>
    <n v="5117"/>
    <n v="365"/>
    <n v="3630"/>
    <n v="1801"/>
    <n v="82.777422503449898"/>
    <n v="11.696004846689778"/>
    <n v="4.4427989633469087"/>
    <n v="0.99962976675305437"/>
    <n v="8.4143919760358121E-2"/>
    <n v="17.222577496550098"/>
  </r>
  <r>
    <x v="7"/>
    <n v="1"/>
    <x v="1"/>
    <x v="22"/>
    <s v="023"/>
    <x v="147"/>
    <n v="71640"/>
    <n v="67373"/>
    <n v="38721"/>
    <n v="0.56999999999999995"/>
    <n v="15.58"/>
    <n v="56878"/>
    <n v="7126"/>
    <n v="2770"/>
    <m/>
    <m/>
    <n v="599"/>
    <n v="0"/>
    <n v="10495"/>
    <n v="2154"/>
    <n v="10945"/>
    <n v="4715"/>
    <n v="84.422543155269921"/>
    <n v="10.576937348789576"/>
    <n v="4.1114393006100372"/>
    <n v="0.88908019533047355"/>
    <n v="0"/>
    <n v="15.577456844730083"/>
  </r>
  <r>
    <x v="7"/>
    <n v="1"/>
    <x v="1"/>
    <x v="23"/>
    <s v="024"/>
    <x v="148"/>
    <n v="16691"/>
    <n v="15337"/>
    <n v="17171"/>
    <n v="1.1200000000000001"/>
    <n v="26.39"/>
    <n v="11290"/>
    <n v="2662"/>
    <n v="1146"/>
    <m/>
    <m/>
    <n v="212"/>
    <n v="27"/>
    <n v="4047"/>
    <n v="367"/>
    <n v="2198"/>
    <n v="244"/>
    <n v="73.61283171415532"/>
    <n v="17.356719045445654"/>
    <n v="7.4721262306839673"/>
    <n v="1.3822781508769642"/>
    <n v="0.17604485883810395"/>
    <n v="26.387168285844687"/>
  </r>
  <r>
    <x v="7"/>
    <n v="1"/>
    <x v="1"/>
    <x v="24"/>
    <s v="025"/>
    <x v="149"/>
    <n v="13650"/>
    <n v="12389"/>
    <n v="10888"/>
    <n v="0.88"/>
    <n v="23.6"/>
    <n v="9465"/>
    <n v="1849"/>
    <n v="864"/>
    <m/>
    <m/>
    <n v="180"/>
    <n v="31"/>
    <n v="2924"/>
    <n v="35"/>
    <n v="1676"/>
    <n v="0"/>
    <n v="76.398417951408504"/>
    <n v="14.924529824844621"/>
    <n v="6.9739284849463239"/>
    <n v="1.4529017676971507"/>
    <n v="0.25022197110339817"/>
    <n v="23.601582048591492"/>
  </r>
  <r>
    <x v="7"/>
    <n v="1"/>
    <x v="1"/>
    <x v="25"/>
    <s v="026"/>
    <x v="150"/>
    <n v="22189"/>
    <n v="20401"/>
    <n v="15614"/>
    <n v="0.77"/>
    <n v="21.52"/>
    <n v="16011"/>
    <n v="2986"/>
    <n v="1169"/>
    <m/>
    <m/>
    <n v="233"/>
    <n v="2"/>
    <n v="4390"/>
    <n v="581"/>
    <n v="2717"/>
    <n v="1191"/>
    <n v="78.481446987892753"/>
    <n v="14.636537424636048"/>
    <n v="5.7301112690554383"/>
    <n v="1.1421008774079702"/>
    <n v="9.8034410077937357E-3"/>
    <n v="21.518553012107251"/>
  </r>
  <r>
    <x v="7"/>
    <n v="1"/>
    <x v="1"/>
    <x v="26"/>
    <s v="027"/>
    <x v="151"/>
    <n v="76646"/>
    <n v="65353"/>
    <n v="53768"/>
    <n v="0.82"/>
    <n v="23.19"/>
    <n v="50196"/>
    <n v="9987"/>
    <n v="4295"/>
    <m/>
    <m/>
    <n v="857"/>
    <n v="18"/>
    <n v="15157"/>
    <n v="2206"/>
    <n v="7612"/>
    <n v="3012"/>
    <n v="76.807491622419775"/>
    <n v="15.28162440897893"/>
    <n v="6.5720012853273762"/>
    <n v="1.3113399537894206"/>
    <n v="2.754272948449191E-2"/>
    <n v="23.192508377580218"/>
  </r>
  <r>
    <x v="7"/>
    <n v="1"/>
    <x v="1"/>
    <x v="27"/>
    <s v="028"/>
    <x v="152"/>
    <n v="49791"/>
    <n v="46470"/>
    <n v="32212"/>
    <n v="0.69"/>
    <n v="18.989999999999998"/>
    <n v="37645"/>
    <n v="5995"/>
    <n v="2320"/>
    <m/>
    <m/>
    <n v="509"/>
    <n v="1"/>
    <n v="8825"/>
    <n v="1452"/>
    <n v="7050"/>
    <n v="2854"/>
    <n v="81.009253281687108"/>
    <n v="12.900796212610285"/>
    <n v="4.9924682590918872"/>
    <n v="1.09533032063697"/>
    <n v="2.151925973746503E-3"/>
    <n v="18.990746718312892"/>
  </r>
  <r>
    <x v="7"/>
    <n v="1"/>
    <x v="1"/>
    <x v="28"/>
    <s v="029"/>
    <x v="153"/>
    <n v="12012"/>
    <n v="9585"/>
    <n v="9581"/>
    <n v="1"/>
    <n v="26.31"/>
    <n v="7063"/>
    <n v="1637"/>
    <n v="725"/>
    <m/>
    <m/>
    <n v="160"/>
    <n v="0"/>
    <n v="2522"/>
    <n v="125"/>
    <n v="1292"/>
    <n v="465"/>
    <n v="73.688054251434536"/>
    <n v="17.078768909754825"/>
    <n v="7.5639019300991137"/>
    <n v="1.6692749087115284"/>
    <n v="0"/>
    <n v="26.311945748565467"/>
  </r>
  <r>
    <x v="7"/>
    <n v="1"/>
    <x v="1"/>
    <x v="29"/>
    <s v="030"/>
    <x v="154"/>
    <n v="8060"/>
    <n v="7308"/>
    <n v="8492"/>
    <n v="1.1599999999999999"/>
    <n v="28.94"/>
    <n v="5193"/>
    <n v="1352"/>
    <n v="624"/>
    <m/>
    <m/>
    <n v="139"/>
    <n v="0"/>
    <n v="2115"/>
    <n v="96"/>
    <n v="745"/>
    <n v="15"/>
    <n v="71.059113300492612"/>
    <n v="18.500273672687463"/>
    <n v="8.5385878489326767"/>
    <n v="1.9020251778872468"/>
    <n v="0"/>
    <n v="28.940886699507391"/>
  </r>
  <r>
    <x v="7"/>
    <n v="1"/>
    <x v="1"/>
    <x v="30"/>
    <s v="031"/>
    <x v="155"/>
    <n v="5156"/>
    <n v="4977"/>
    <n v="4166"/>
    <n v="0.84"/>
    <n v="21.52"/>
    <n v="3906"/>
    <n v="679"/>
    <n v="326"/>
    <m/>
    <m/>
    <n v="60"/>
    <n v="6"/>
    <n v="1071"/>
    <n v="225"/>
    <n v="482"/>
    <n v="846"/>
    <n v="78.48101265822784"/>
    <n v="13.642756680731363"/>
    <n v="6.5501306007635121"/>
    <n v="1.2055455093429777"/>
    <n v="0.12055455093429776"/>
    <n v="21.518987341772153"/>
  </r>
  <r>
    <x v="7"/>
    <n v="1"/>
    <x v="1"/>
    <x v="31"/>
    <s v="032"/>
    <x v="156"/>
    <n v="6067"/>
    <n v="5626"/>
    <n v="4428"/>
    <n v="0.79"/>
    <n v="23.48"/>
    <n v="4305"/>
    <n v="912"/>
    <n v="342"/>
    <m/>
    <m/>
    <n v="58"/>
    <n v="9"/>
    <n v="1321"/>
    <n v="79"/>
    <n v="802"/>
    <n v="449"/>
    <n v="76.519729825808753"/>
    <n v="16.210451475293279"/>
    <n v="6.0789193032349802"/>
    <n v="1.0309278350515463"/>
    <n v="0.15997156061144685"/>
    <n v="23.480270174191258"/>
  </r>
  <r>
    <x v="7"/>
    <n v="1"/>
    <x v="1"/>
    <x v="32"/>
    <s v="033"/>
    <x v="157"/>
    <n v="16943"/>
    <n v="14662"/>
    <n v="12883"/>
    <n v="0.88"/>
    <n v="23.68"/>
    <n v="11190"/>
    <n v="2231"/>
    <n v="999"/>
    <m/>
    <m/>
    <n v="235"/>
    <n v="7"/>
    <n v="3472"/>
    <n v="366"/>
    <n v="2810"/>
    <n v="353"/>
    <n v="76.319738098485885"/>
    <n v="15.216205156186058"/>
    <n v="6.813531578229437"/>
    <n v="1.6027827035875051"/>
    <n v="4.7742463511117175E-2"/>
    <n v="23.680261901514118"/>
  </r>
  <r>
    <x v="7"/>
    <n v="1"/>
    <x v="1"/>
    <x v="33"/>
    <s v="034"/>
    <x v="158"/>
    <n v="25748"/>
    <n v="22294"/>
    <n v="14950"/>
    <n v="0.67"/>
    <n v="20.05"/>
    <n v="17825"/>
    <n v="3079"/>
    <n v="1076"/>
    <m/>
    <m/>
    <n v="307"/>
    <n v="7"/>
    <n v="4469"/>
    <n v="396"/>
    <n v="2152"/>
    <n v="308"/>
    <n v="79.954247779671661"/>
    <n v="13.810890822642863"/>
    <n v="4.8264106934601241"/>
    <n v="1.3770521216470799"/>
    <n v="3.1398582578272181E-2"/>
    <n v="20.045752220328339"/>
  </r>
  <r>
    <x v="7"/>
    <n v="1"/>
    <x v="1"/>
    <x v="34"/>
    <s v="035"/>
    <x v="159"/>
    <n v="9911"/>
    <n v="8648"/>
    <n v="7633"/>
    <n v="0.88"/>
    <n v="24.27"/>
    <n v="6549"/>
    <n v="1380"/>
    <n v="578"/>
    <m/>
    <m/>
    <n v="141"/>
    <n v="0"/>
    <n v="2099"/>
    <n v="141"/>
    <n v="831"/>
    <n v="381"/>
    <n v="75.728492136910262"/>
    <n v="15.957446808510639"/>
    <n v="6.6836262719703985"/>
    <n v="1.6304347826086956"/>
    <n v="0"/>
    <n v="24.271507863089731"/>
  </r>
  <r>
    <x v="7"/>
    <n v="1"/>
    <x v="1"/>
    <x v="35"/>
    <s v="036"/>
    <x v="160"/>
    <n v="6159"/>
    <n v="5482"/>
    <n v="5853"/>
    <n v="1.07"/>
    <n v="30.96"/>
    <n v="3785"/>
    <n v="1030"/>
    <n v="548"/>
    <m/>
    <m/>
    <n v="116"/>
    <n v="3"/>
    <n v="1697"/>
    <n v="217"/>
    <n v="1119"/>
    <n v="577"/>
    <n v="69.044144472820136"/>
    <n v="18.788763225100329"/>
    <n v="9.9963516964611454"/>
    <n v="2.1160160525355711"/>
    <n v="5.4724553082816485E-2"/>
    <n v="30.95585552717986"/>
  </r>
  <r>
    <x v="7"/>
    <n v="1"/>
    <x v="1"/>
    <x v="36"/>
    <s v="037"/>
    <x v="161"/>
    <n v="8595"/>
    <n v="7659"/>
    <n v="8634"/>
    <n v="1.1299999999999999"/>
    <n v="30.11"/>
    <n v="5353"/>
    <n v="1456"/>
    <n v="663"/>
    <m/>
    <m/>
    <n v="168"/>
    <n v="19"/>
    <n v="2306"/>
    <n v="105"/>
    <n v="844"/>
    <n v="244"/>
    <n v="69.891630761195984"/>
    <n v="19.010314662488575"/>
    <n v="8.6564825695260481"/>
    <n v="2.1934978456717587"/>
    <n v="0.24807416111763936"/>
    <n v="30.108369238804023"/>
  </r>
  <r>
    <x v="7"/>
    <n v="1"/>
    <x v="1"/>
    <x v="37"/>
    <s v="038"/>
    <x v="162"/>
    <n v="16286"/>
    <n v="13995"/>
    <n v="14236"/>
    <n v="1.02"/>
    <n v="25.99"/>
    <n v="10357"/>
    <n v="2296"/>
    <n v="1064"/>
    <m/>
    <m/>
    <n v="278"/>
    <n v="0"/>
    <n v="3638"/>
    <n v="118"/>
    <n v="1821"/>
    <n v="531"/>
    <n v="74.005001786352267"/>
    <n v="16.405859235441227"/>
    <n v="7.6027152554483735"/>
    <n v="1.9864237227581281"/>
    <n v="0"/>
    <n v="25.99499821364773"/>
  </r>
  <r>
    <x v="7"/>
    <n v="1"/>
    <x v="1"/>
    <x v="38"/>
    <s v="039"/>
    <x v="163"/>
    <n v="6101"/>
    <n v="4658"/>
    <n v="5069"/>
    <n v="1.0900000000000001"/>
    <n v="27.67"/>
    <n v="3369"/>
    <n v="832"/>
    <n v="370"/>
    <m/>
    <m/>
    <n v="82"/>
    <n v="5"/>
    <n v="1289"/>
    <n v="195"/>
    <n v="741"/>
    <n v="471"/>
    <n v="72.327179046801206"/>
    <n v="17.861743237440962"/>
    <n v="7.9433233147273503"/>
    <n v="1.7604121940747102"/>
    <n v="0.10734220695577501"/>
    <n v="27.672820953198794"/>
  </r>
  <r>
    <x v="7"/>
    <n v="1"/>
    <x v="1"/>
    <x v="39"/>
    <s v="040"/>
    <x v="164"/>
    <n v="45538"/>
    <n v="37934"/>
    <n v="30513"/>
    <n v="0.8"/>
    <n v="23.63"/>
    <n v="28972"/>
    <n v="6038"/>
    <n v="2221"/>
    <m/>
    <m/>
    <n v="551"/>
    <n v="152"/>
    <n v="8962"/>
    <n v="749"/>
    <n v="4154"/>
    <n v="1145"/>
    <n v="76.374756155427846"/>
    <n v="15.917119207043811"/>
    <n v="5.8549058891759369"/>
    <n v="1.4525228027626931"/>
    <n v="0.40069594558970839"/>
    <n v="23.625243844572154"/>
  </r>
  <r>
    <x v="7"/>
    <n v="1"/>
    <x v="1"/>
    <x v="40"/>
    <s v="041"/>
    <x v="165"/>
    <n v="7694"/>
    <n v="7228"/>
    <n v="11238"/>
    <n v="1.55"/>
    <n v="37.520000000000003"/>
    <n v="4516"/>
    <n v="1673"/>
    <n v="833"/>
    <m/>
    <m/>
    <n v="206"/>
    <n v="0"/>
    <n v="2712"/>
    <n v="72"/>
    <n v="828"/>
    <n v="208"/>
    <n v="62.479247371333699"/>
    <n v="23.146098505810738"/>
    <n v="11.524626452684007"/>
    <n v="2.850027670171555"/>
    <n v="0"/>
    <n v="37.520752628666301"/>
  </r>
  <r>
    <x v="7"/>
    <n v="1"/>
    <x v="1"/>
    <x v="41"/>
    <s v="042"/>
    <x v="166"/>
    <n v="12344"/>
    <n v="11351"/>
    <n v="15379"/>
    <n v="1.35"/>
    <n v="33.9"/>
    <n v="7503"/>
    <n v="2346"/>
    <n v="1184"/>
    <m/>
    <m/>
    <n v="318"/>
    <n v="0"/>
    <n v="3848"/>
    <n v="268"/>
    <n v="1217"/>
    <n v="572"/>
    <n v="66.099903092238563"/>
    <n v="20.667782574222535"/>
    <n v="10.43079904854198"/>
    <n v="2.8015152849969165"/>
    <n v="0"/>
    <n v="33.90009690776143"/>
  </r>
  <r>
    <x v="7"/>
    <n v="1"/>
    <x v="1"/>
    <x v="42"/>
    <s v="043"/>
    <x v="167"/>
    <n v="16144"/>
    <n v="15121"/>
    <n v="18043"/>
    <n v="1.19"/>
    <n v="29.49"/>
    <n v="10662"/>
    <n v="2739"/>
    <n v="1344"/>
    <m/>
    <m/>
    <n v="365"/>
    <n v="11"/>
    <n v="4459"/>
    <n v="1565"/>
    <n v="2499"/>
    <n v="758"/>
    <n v="70.511209576086245"/>
    <n v="18.113881357053106"/>
    <n v="8.8883010382911181"/>
    <n v="2.4138615170954303"/>
    <n v="7.2746511474108849E-2"/>
    <n v="29.488790423913763"/>
  </r>
  <r>
    <x v="7"/>
    <n v="1"/>
    <x v="1"/>
    <x v="43"/>
    <s v="044"/>
    <x v="168"/>
    <n v="10125"/>
    <n v="8936"/>
    <n v="13558"/>
    <n v="1.52"/>
    <n v="34.49"/>
    <n v="5854"/>
    <n v="1881"/>
    <n v="1001"/>
    <m/>
    <m/>
    <n v="200"/>
    <n v="0"/>
    <n v="3082"/>
    <n v="166"/>
    <n v="821"/>
    <n v="287"/>
    <n v="65.510295434198753"/>
    <n v="21.049686660698299"/>
    <n v="11.201880035810206"/>
    <n v="2.2381378692927485"/>
    <n v="0"/>
    <n v="34.489704565801254"/>
  </r>
  <r>
    <x v="7"/>
    <n v="1"/>
    <x v="1"/>
    <x v="44"/>
    <s v="045"/>
    <x v="169"/>
    <n v="10055"/>
    <n v="8728"/>
    <n v="13100"/>
    <n v="1.5"/>
    <n v="33.96"/>
    <n v="5764"/>
    <n v="1693"/>
    <n v="1025"/>
    <m/>
    <m/>
    <n v="230"/>
    <n v="16"/>
    <n v="2964"/>
    <n v="86"/>
    <n v="778"/>
    <n v="852"/>
    <n v="66.040329972502292"/>
    <n v="19.397341888175983"/>
    <n v="11.743813015582035"/>
    <n v="2.6351970669110907"/>
    <n v="0.18331805682859761"/>
    <n v="33.959670027497708"/>
  </r>
  <r>
    <x v="7"/>
    <n v="1"/>
    <x v="1"/>
    <x v="45"/>
    <s v="046"/>
    <x v="170"/>
    <n v="15096"/>
    <n v="13761"/>
    <n v="16090"/>
    <n v="1.17"/>
    <n v="29.85"/>
    <n v="9654"/>
    <n v="2445"/>
    <n v="1364"/>
    <m/>
    <m/>
    <n v="298"/>
    <n v="0"/>
    <n v="4107"/>
    <n v="123"/>
    <n v="1463"/>
    <n v="50"/>
    <n v="70.154785262698923"/>
    <n v="17.767604098539351"/>
    <n v="9.9120703437250199"/>
    <n v="2.1655402950366982"/>
    <n v="0"/>
    <n v="29.845214737301067"/>
  </r>
  <r>
    <x v="7"/>
    <n v="1"/>
    <x v="1"/>
    <x v="46"/>
    <s v="047"/>
    <x v="171"/>
    <n v="15985"/>
    <n v="12633"/>
    <n v="19636"/>
    <n v="1.55"/>
    <n v="38.51"/>
    <n v="7768"/>
    <n v="2973"/>
    <n v="1628"/>
    <m/>
    <m/>
    <n v="263"/>
    <n v="1"/>
    <n v="4865"/>
    <n v="255"/>
    <n v="984"/>
    <n v="263"/>
    <n v="61.489749069896305"/>
    <n v="23.533602469722155"/>
    <n v="12.886883558932954"/>
    <n v="2.0818491253067362"/>
    <n v="7.9157761418507094E-3"/>
    <n v="38.510250930103695"/>
  </r>
  <r>
    <x v="7"/>
    <n v="1"/>
    <x v="1"/>
    <x v="47"/>
    <m/>
    <x v="48"/>
    <n v="1128890"/>
    <n v="1009633"/>
    <n v="880394"/>
    <n v="0.87"/>
    <n v="22.95"/>
    <n v="777964"/>
    <n v="150475"/>
    <n v="66031"/>
    <m/>
    <m/>
    <n v="14134"/>
    <n v="1029"/>
    <n v="231669"/>
    <n v="23727"/>
    <n v="123932"/>
    <n v="52494"/>
    <n v="77.054137493524877"/>
    <n v="14.90393043808988"/>
    <n v="6.5400992241735363"/>
    <n v="1.399914622442016"/>
    <n v="0.10191822176969256"/>
    <n v="22.945862506475127"/>
  </r>
  <r>
    <x v="8"/>
    <n v="0"/>
    <x v="0"/>
    <x v="0"/>
    <s v="001"/>
    <x v="0"/>
    <n v="21978"/>
    <n v="20371"/>
    <n v="22353"/>
    <n v="1.0972951745127877"/>
    <n v="25.678660841392176"/>
    <n v="15140"/>
    <n v="3077"/>
    <n v="1652"/>
    <m/>
    <m/>
    <n v="437"/>
    <n v="65"/>
    <n v="5231"/>
    <n v="572"/>
    <n v="2625"/>
    <n v="695"/>
    <n v="74.321339158607827"/>
    <n v="15.104805851455499"/>
    <n v="8.1095675224583967"/>
    <n v="2.1452064208924448"/>
    <n v="0.31908104658583281"/>
    <n v="25.678660841392176"/>
  </r>
  <r>
    <x v="8"/>
    <n v="0"/>
    <x v="0"/>
    <x v="1"/>
    <s v="002"/>
    <x v="1"/>
    <n v="7911"/>
    <n v="7562"/>
    <n v="12040"/>
    <n v="1.5921713832319493"/>
    <n v="39.328220047606457"/>
    <n v="4588"/>
    <n v="1765"/>
    <n v="970"/>
    <m/>
    <m/>
    <n v="231"/>
    <n v="8"/>
    <n v="2974"/>
    <n v="81"/>
    <n v="617"/>
    <n v="545"/>
    <n v="60.671779952393543"/>
    <n v="23.340386141232479"/>
    <n v="12.827294366569692"/>
    <n v="3.0547474213171117"/>
    <n v="0.10579211848717271"/>
    <n v="39.328220047606457"/>
  </r>
  <r>
    <x v="8"/>
    <n v="0"/>
    <x v="0"/>
    <x v="2"/>
    <s v="003"/>
    <x v="2"/>
    <m/>
    <m/>
    <m/>
    <m/>
    <m/>
    <m/>
    <m/>
    <m/>
    <m/>
    <m/>
    <m/>
    <m/>
    <m/>
    <m/>
    <m/>
    <m/>
    <m/>
    <m/>
    <m/>
    <m/>
    <m/>
    <m/>
  </r>
  <r>
    <x v="8"/>
    <n v="0"/>
    <x v="0"/>
    <x v="3"/>
    <s v="004"/>
    <x v="3"/>
    <m/>
    <m/>
    <m/>
    <m/>
    <m/>
    <m/>
    <m/>
    <m/>
    <m/>
    <m/>
    <m/>
    <m/>
    <m/>
    <m/>
    <m/>
    <m/>
    <m/>
    <m/>
    <m/>
    <m/>
    <m/>
    <m/>
  </r>
  <r>
    <x v="8"/>
    <n v="0"/>
    <x v="0"/>
    <x v="4"/>
    <s v="005"/>
    <x v="4"/>
    <n v="5171"/>
    <n v="4955"/>
    <n v="6854"/>
    <n v="1.3832492431886982"/>
    <n v="33.340060544904141"/>
    <n v="3303"/>
    <n v="1034"/>
    <n v="472"/>
    <m/>
    <m/>
    <n v="144"/>
    <n v="2"/>
    <n v="1652"/>
    <n v="48"/>
    <n v="489"/>
    <n v="82"/>
    <n v="66.659939455095866"/>
    <n v="20.867810292633703"/>
    <n v="9.5257315842583257"/>
    <n v="2.9061553985872854"/>
    <n v="4.0363269424823413E-2"/>
    <n v="33.340060544904141"/>
  </r>
  <r>
    <x v="8"/>
    <n v="0"/>
    <x v="0"/>
    <x v="5"/>
    <s v="006"/>
    <x v="5"/>
    <n v="9076"/>
    <n v="8873"/>
    <n v="11219"/>
    <n v="1.2643976107291783"/>
    <n v="29.764453961456105"/>
    <n v="6232"/>
    <n v="1606"/>
    <n v="885"/>
    <m/>
    <m/>
    <n v="150"/>
    <n v="0"/>
    <n v="2641"/>
    <n v="74"/>
    <n v="802"/>
    <n v="203"/>
    <n v="70.235546038543902"/>
    <n v="18.099853488109996"/>
    <n v="9.9740786656147868"/>
    <n v="1.6905218077313198"/>
    <n v="0"/>
    <n v="29.764453961456105"/>
  </r>
  <r>
    <x v="8"/>
    <n v="0"/>
    <x v="0"/>
    <x v="6"/>
    <s v="007"/>
    <x v="6"/>
    <m/>
    <m/>
    <m/>
    <m/>
    <m/>
    <m/>
    <m/>
    <m/>
    <m/>
    <m/>
    <m/>
    <m/>
    <m/>
    <m/>
    <m/>
    <m/>
    <m/>
    <m/>
    <m/>
    <m/>
    <m/>
    <m/>
  </r>
  <r>
    <x v="8"/>
    <n v="0"/>
    <x v="0"/>
    <x v="7"/>
    <s v="008"/>
    <x v="7"/>
    <n v="25366"/>
    <n v="22711"/>
    <n v="22597"/>
    <n v="0.99498040597067505"/>
    <n v="24.529963453832945"/>
    <n v="17140"/>
    <n v="3535"/>
    <n v="1673"/>
    <m/>
    <m/>
    <n v="295"/>
    <n v="68"/>
    <n v="5571"/>
    <n v="442"/>
    <n v="2510"/>
    <n v="231"/>
    <n v="75.470036546167051"/>
    <n v="15.565144643564793"/>
    <n v="7.3664743956672982"/>
    <n v="1.2989300339042755"/>
    <n v="0.29941438069657877"/>
    <n v="24.529963453832945"/>
  </r>
  <r>
    <x v="8"/>
    <n v="0"/>
    <x v="0"/>
    <x v="8"/>
    <s v="009"/>
    <x v="8"/>
    <n v="12409"/>
    <n v="11654"/>
    <n v="10485"/>
    <n v="0.89969109318688867"/>
    <n v="25.896687832503861"/>
    <n v="8636"/>
    <n v="1960"/>
    <n v="858"/>
    <m/>
    <m/>
    <n v="163"/>
    <n v="37"/>
    <n v="3018"/>
    <n v="240"/>
    <n v="1160"/>
    <n v="131"/>
    <n v="74.103312167496142"/>
    <n v="16.818259824952804"/>
    <n v="7.3622790458211771"/>
    <n v="1.3986614038098506"/>
    <n v="0.31748755792002747"/>
    <n v="25.896687832503861"/>
  </r>
  <r>
    <x v="8"/>
    <n v="0"/>
    <x v="0"/>
    <x v="9"/>
    <s v="010"/>
    <x v="9"/>
    <n v="14380"/>
    <n v="13231"/>
    <n v="11378"/>
    <n v="0.85995011714911951"/>
    <n v="22.92343738190613"/>
    <n v="10198"/>
    <n v="2007"/>
    <n v="840"/>
    <m/>
    <m/>
    <n v="164"/>
    <n v="22"/>
    <n v="3033"/>
    <n v="198"/>
    <n v="1439"/>
    <n v="249"/>
    <n v="77.076562618093874"/>
    <n v="15.168921472299902"/>
    <n v="6.3487264757010049"/>
    <n v="1.2395132643035296"/>
    <n v="0.16627616960169297"/>
    <n v="22.92343738190613"/>
  </r>
  <r>
    <x v="8"/>
    <n v="0"/>
    <x v="0"/>
    <x v="10"/>
    <s v="011"/>
    <x v="10"/>
    <n v="52026"/>
    <n v="46468"/>
    <n v="37110"/>
    <n v="0.79861410002582423"/>
    <n v="21.300680037875527"/>
    <n v="36570"/>
    <n v="6763"/>
    <n v="2681"/>
    <m/>
    <m/>
    <n v="441"/>
    <n v="13"/>
    <n v="9898"/>
    <n v="642"/>
    <n v="4312"/>
    <n v="1204"/>
    <n v="78.699319962124463"/>
    <n v="14.554101747439097"/>
    <n v="5.7695618490143756"/>
    <n v="0.94904019970732545"/>
    <n v="2.7976241714728414E-2"/>
    <n v="21.300680037875527"/>
  </r>
  <r>
    <x v="8"/>
    <n v="0"/>
    <x v="0"/>
    <x v="11"/>
    <s v="012"/>
    <x v="11"/>
    <n v="35886"/>
    <n v="31241"/>
    <n v="27601"/>
    <n v="0.8834864440958996"/>
    <n v="23.731634710796708"/>
    <n v="23827"/>
    <n v="4828"/>
    <n v="2181"/>
    <m/>
    <m/>
    <n v="404"/>
    <n v="1"/>
    <n v="7414"/>
    <n v="481"/>
    <n v="3589"/>
    <n v="1892"/>
    <n v="76.268365289203288"/>
    <n v="15.454050766620785"/>
    <n v="6.9812105886495308"/>
    <n v="1.2931724336608945"/>
    <n v="3.2009218654972631E-3"/>
    <n v="23.731634710796708"/>
  </r>
  <r>
    <x v="8"/>
    <n v="0"/>
    <x v="0"/>
    <x v="12"/>
    <s v="013"/>
    <x v="12"/>
    <n v="30766"/>
    <n v="28152"/>
    <n v="14983"/>
    <n v="0.53221795964762719"/>
    <n v="15.384342142654164"/>
    <n v="23821"/>
    <n v="3114"/>
    <n v="1003"/>
    <m/>
    <m/>
    <n v="214"/>
    <n v="0"/>
    <n v="4331"/>
    <n v="600"/>
    <n v="3148"/>
    <n v="2925"/>
    <n v="84.615657857345838"/>
    <n v="11.061381074168798"/>
    <n v="3.5628019323671496"/>
    <n v="0.76015913611821539"/>
    <n v="0"/>
    <n v="15.384342142654164"/>
  </r>
  <r>
    <x v="8"/>
    <n v="0"/>
    <x v="0"/>
    <x v="13"/>
    <s v="014"/>
    <x v="13"/>
    <n v="20310"/>
    <n v="18348"/>
    <n v="12878"/>
    <n v="0.70187486374536734"/>
    <n v="18.917593198168738"/>
    <n v="14877"/>
    <n v="2389"/>
    <n v="898"/>
    <m/>
    <m/>
    <n v="32"/>
    <n v="152"/>
    <n v="3471"/>
    <n v="378"/>
    <n v="1746"/>
    <n v="628"/>
    <n v="81.082406801831269"/>
    <n v="13.02049269675169"/>
    <n v="4.8942664050577722"/>
    <n v="0.17440592980161324"/>
    <n v="0.82842816655766294"/>
    <n v="18.917593198168738"/>
  </r>
  <r>
    <x v="8"/>
    <n v="0"/>
    <x v="0"/>
    <x v="14"/>
    <s v="015"/>
    <x v="14"/>
    <n v="12160"/>
    <n v="11813"/>
    <n v="8638"/>
    <n v="0.73122830779649539"/>
    <n v="20.15576060272581"/>
    <n v="9432"/>
    <n v="1627"/>
    <n v="605"/>
    <m/>
    <m/>
    <n v="144"/>
    <n v="5"/>
    <n v="2381"/>
    <n v="85"/>
    <n v="602"/>
    <n v="465"/>
    <n v="79.84423939727418"/>
    <n v="13.772961991026836"/>
    <n v="5.1214763396258363"/>
    <n v="1.2189960213324305"/>
    <n v="4.2326250740709385E-2"/>
    <n v="20.15576060272581"/>
  </r>
  <r>
    <x v="8"/>
    <n v="0"/>
    <x v="0"/>
    <x v="15"/>
    <s v="016"/>
    <x v="15"/>
    <n v="5295"/>
    <n v="5154"/>
    <n v="4332"/>
    <n v="0.84051222351571597"/>
    <n v="21.556072953046176"/>
    <n v="4043"/>
    <n v="755"/>
    <n v="291"/>
    <m/>
    <m/>
    <n v="65"/>
    <n v="0"/>
    <n v="1111"/>
    <n v="98"/>
    <n v="742"/>
    <n v="281"/>
    <n v="78.443927046953817"/>
    <n v="14.648816453240201"/>
    <n v="5.6461001164144351"/>
    <n v="1.2611563833915405"/>
    <n v="0"/>
    <n v="21.556072953046176"/>
  </r>
  <r>
    <x v="8"/>
    <n v="0"/>
    <x v="0"/>
    <x v="16"/>
    <s v="017"/>
    <x v="16"/>
    <n v="6169"/>
    <n v="5912"/>
    <n v="4756"/>
    <n v="0.80446549391069011"/>
    <n v="24.052774018944518"/>
    <n v="4490"/>
    <n v="978"/>
    <n v="376"/>
    <m/>
    <m/>
    <n v="63"/>
    <n v="5"/>
    <n v="1422"/>
    <n v="22"/>
    <n v="648"/>
    <n v="99"/>
    <n v="75.947225981055482"/>
    <n v="16.542625169147495"/>
    <n v="6.3599458728010827"/>
    <n v="1.0656292286874154"/>
    <n v="8.4573748308525029E-2"/>
    <n v="24.052774018944518"/>
  </r>
  <r>
    <x v="8"/>
    <n v="0"/>
    <x v="0"/>
    <x v="17"/>
    <s v="018"/>
    <x v="17"/>
    <n v="7371"/>
    <n v="7061"/>
    <n v="4879"/>
    <n v="0.69097861492706414"/>
    <n v="21.229287636312137"/>
    <n v="5562"/>
    <n v="1022"/>
    <n v="368"/>
    <m/>
    <m/>
    <n v="104"/>
    <n v="5"/>
    <n v="1499"/>
    <n v="37"/>
    <n v="562"/>
    <n v="457"/>
    <n v="78.770712363687863"/>
    <n v="14.473870556578389"/>
    <n v="5.2117263843648214"/>
    <n v="1.4728791955813625"/>
    <n v="7.0811499787565499E-2"/>
    <n v="21.229287636312137"/>
  </r>
  <r>
    <x v="8"/>
    <n v="0"/>
    <x v="0"/>
    <x v="18"/>
    <s v="019"/>
    <x v="18"/>
    <n v="6586"/>
    <n v="5921"/>
    <n v="6666"/>
    <n v="1.1258233406519169"/>
    <n v="27.917581489613241"/>
    <n v="4268"/>
    <n v="1027"/>
    <n v="491"/>
    <m/>
    <m/>
    <n v="102"/>
    <n v="33"/>
    <n v="1653"/>
    <n v="194"/>
    <n v="756"/>
    <n v="149"/>
    <n v="72.082418510386759"/>
    <n v="17.345043067049485"/>
    <n v="8.2925181557169392"/>
    <n v="1.7226819793953723"/>
    <n v="0.55733828745144398"/>
    <n v="27.917581489613241"/>
  </r>
  <r>
    <x v="8"/>
    <n v="0"/>
    <x v="0"/>
    <x v="19"/>
    <s v="020"/>
    <x v="19"/>
    <n v="19071"/>
    <n v="17615"/>
    <n v="13897"/>
    <n v="0.78892988929889296"/>
    <n v="21.055918251490208"/>
    <n v="13906"/>
    <n v="2540"/>
    <n v="905"/>
    <m/>
    <m/>
    <n v="264"/>
    <n v="0"/>
    <n v="3709"/>
    <n v="277"/>
    <n v="1882"/>
    <n v="101"/>
    <n v="78.944081748509802"/>
    <n v="14.419528810672722"/>
    <n v="5.1376667612829978"/>
    <n v="1.4987226795344877"/>
    <n v="0"/>
    <n v="21.055918251490208"/>
  </r>
  <r>
    <x v="8"/>
    <n v="0"/>
    <x v="0"/>
    <x v="20"/>
    <s v="021"/>
    <x v="20"/>
    <n v="14778"/>
    <n v="13930"/>
    <n v="8026"/>
    <n v="0.57616654702081838"/>
    <n v="16.468054558506822"/>
    <n v="11636"/>
    <n v="1582"/>
    <n v="566"/>
    <m/>
    <m/>
    <n v="146"/>
    <n v="0"/>
    <n v="2294"/>
    <n v="240"/>
    <n v="1474"/>
    <n v="514"/>
    <n v="83.531945441493178"/>
    <n v="11.356783919597991"/>
    <n v="4.0631730078966264"/>
    <n v="1.0480976310122039"/>
    <n v="0"/>
    <n v="16.468054558506822"/>
  </r>
  <r>
    <x v="8"/>
    <n v="0"/>
    <x v="0"/>
    <x v="21"/>
    <s v="022"/>
    <x v="21"/>
    <n v="20568"/>
    <n v="19422"/>
    <n v="11205"/>
    <n v="0.57692307692307687"/>
    <n v="16.223869838327669"/>
    <n v="16271"/>
    <n v="2146"/>
    <n v="815"/>
    <m/>
    <m/>
    <n v="190"/>
    <n v="0"/>
    <n v="3151"/>
    <n v="73"/>
    <n v="2052"/>
    <n v="848"/>
    <n v="83.776130161672342"/>
    <n v="11.049325507156832"/>
    <n v="4.1962722685614251"/>
    <n v="0.97827206260941191"/>
    <n v="0"/>
    <n v="16.223869838327669"/>
  </r>
  <r>
    <x v="8"/>
    <n v="0"/>
    <x v="0"/>
    <x v="22"/>
    <s v="023"/>
    <x v="22"/>
    <n v="39485"/>
    <n v="37544"/>
    <n v="18743"/>
    <n v="0.49922757298103559"/>
    <n v="14.191348817387597"/>
    <n v="32216"/>
    <n v="3706"/>
    <n v="1334"/>
    <m/>
    <m/>
    <n v="288"/>
    <n v="0"/>
    <n v="5328"/>
    <n v="1721"/>
    <n v="5563"/>
    <n v="2343"/>
    <n v="85.808651182612408"/>
    <n v="9.871084594076283"/>
    <n v="3.5531642872363092"/>
    <n v="0.76709993607500537"/>
    <n v="0"/>
    <n v="14.191348817387597"/>
  </r>
  <r>
    <x v="8"/>
    <n v="0"/>
    <x v="0"/>
    <x v="23"/>
    <s v="024"/>
    <x v="23"/>
    <n v="13556"/>
    <n v="12847"/>
    <n v="13454"/>
    <n v="1.0472483848369269"/>
    <n v="25.795905658908698"/>
    <n v="9533"/>
    <n v="2181"/>
    <n v="952"/>
    <m/>
    <m/>
    <n v="179"/>
    <n v="2"/>
    <n v="3314"/>
    <n v="280"/>
    <n v="1727"/>
    <n v="232"/>
    <n v="74.204094341091306"/>
    <n v="16.976726083910641"/>
    <n v="7.4102903401572355"/>
    <n v="1.3933213979917491"/>
    <n v="1.5567836849069821E-2"/>
    <n v="25.795905658908698"/>
  </r>
  <r>
    <x v="8"/>
    <n v="0"/>
    <x v="0"/>
    <x v="24"/>
    <s v="025"/>
    <x v="24"/>
    <n v="11112"/>
    <n v="10014"/>
    <n v="8178"/>
    <n v="0.81665668064709407"/>
    <n v="22.768124625524266"/>
    <n v="7734"/>
    <n v="1523"/>
    <n v="647"/>
    <m/>
    <m/>
    <n v="108"/>
    <n v="2"/>
    <n v="2280"/>
    <n v="60"/>
    <n v="1221"/>
    <n v="0"/>
    <n v="77.231875374475734"/>
    <n v="15.208707809067306"/>
    <n v="6.4609546634711394"/>
    <n v="1.0784901138406231"/>
    <n v="1.9972039145196723E-2"/>
    <n v="22.768124625524266"/>
  </r>
  <r>
    <x v="8"/>
    <n v="0"/>
    <x v="0"/>
    <x v="25"/>
    <s v="026"/>
    <x v="25"/>
    <n v="10690"/>
    <n v="9931"/>
    <n v="7838"/>
    <n v="0.78924579599234723"/>
    <n v="22.475078038465412"/>
    <n v="7699"/>
    <n v="1496"/>
    <n v="598"/>
    <m/>
    <m/>
    <n v="111"/>
    <n v="27"/>
    <n v="2232"/>
    <n v="307"/>
    <n v="1408"/>
    <n v="458"/>
    <n v="77.524921961534588"/>
    <n v="15.063941194240257"/>
    <n v="6.0215486859329372"/>
    <n v="1.1177122142785219"/>
    <n v="0.27187594401369447"/>
    <n v="22.475078038465412"/>
  </r>
  <r>
    <x v="8"/>
    <n v="0"/>
    <x v="0"/>
    <x v="26"/>
    <s v="027"/>
    <x v="26"/>
    <n v="39953"/>
    <n v="34001"/>
    <n v="26554"/>
    <n v="0.78097703008735042"/>
    <n v="22.428752095526601"/>
    <n v="26375"/>
    <n v="5134"/>
    <n v="2072"/>
    <m/>
    <m/>
    <n v="408"/>
    <n v="12"/>
    <n v="7626"/>
    <n v="1232"/>
    <n v="4522"/>
    <n v="1821"/>
    <n v="77.571247904473395"/>
    <n v="15.09955589541484"/>
    <n v="6.0939384135760717"/>
    <n v="1.1999647069203847"/>
    <n v="3.5293079615305437E-2"/>
    <n v="22.428752095526601"/>
  </r>
  <r>
    <x v="8"/>
    <n v="0"/>
    <x v="0"/>
    <x v="27"/>
    <s v="028"/>
    <x v="27"/>
    <n v="22673"/>
    <n v="21666"/>
    <n v="14478"/>
    <n v="0.66823594572140677"/>
    <n v="18.646727591618202"/>
    <n v="17626"/>
    <n v="2750"/>
    <n v="1076"/>
    <m/>
    <m/>
    <n v="214"/>
    <n v="0"/>
    <n v="4040"/>
    <n v="388"/>
    <n v="2513"/>
    <n v="570"/>
    <n v="81.353272408381798"/>
    <n v="12.692698236868827"/>
    <n v="4.9663066555894027"/>
    <n v="0.98772269915997413"/>
    <n v="0"/>
    <n v="18.646727591618202"/>
  </r>
  <r>
    <x v="8"/>
    <n v="0"/>
    <x v="0"/>
    <x v="28"/>
    <s v="029"/>
    <x v="28"/>
    <n v="8767"/>
    <n v="7341"/>
    <n v="6801"/>
    <n v="0.9264405394360441"/>
    <n v="24.887617490805066"/>
    <n v="5514"/>
    <n v="1193"/>
    <n v="544"/>
    <m/>
    <m/>
    <n v="90"/>
    <n v="0"/>
    <n v="1827"/>
    <n v="118"/>
    <n v="873"/>
    <n v="272"/>
    <n v="75.11238250919493"/>
    <n v="16.251191935703581"/>
    <n v="7.4104345457022198"/>
    <n v="1.2259910093992643"/>
    <n v="0"/>
    <n v="24.887617490805066"/>
  </r>
  <r>
    <x v="8"/>
    <n v="0"/>
    <x v="0"/>
    <x v="29"/>
    <s v="030"/>
    <x v="29"/>
    <n v="4722"/>
    <n v="4441"/>
    <n v="4883"/>
    <n v="1.0995271335284846"/>
    <n v="27.020941229452827"/>
    <n v="3241"/>
    <n v="768"/>
    <n v="320"/>
    <m/>
    <m/>
    <n v="112"/>
    <n v="0"/>
    <n v="1200"/>
    <n v="34"/>
    <n v="429"/>
    <n v="16"/>
    <n v="72.979058770547184"/>
    <n v="17.293402386849809"/>
    <n v="7.205584327854087"/>
    <n v="2.5219545147489306"/>
    <n v="0"/>
    <n v="27.020941229452827"/>
  </r>
  <r>
    <x v="8"/>
    <n v="0"/>
    <x v="0"/>
    <x v="30"/>
    <s v="031"/>
    <x v="30"/>
    <n v="5125"/>
    <n v="4960"/>
    <n v="3338"/>
    <n v="0.67298387096774193"/>
    <n v="19.032258064516128"/>
    <n v="4016"/>
    <n v="639"/>
    <n v="245"/>
    <m/>
    <m/>
    <n v="54"/>
    <n v="6"/>
    <n v="944"/>
    <n v="200"/>
    <n v="594"/>
    <n v="881"/>
    <n v="80.967741935483872"/>
    <n v="12.883064516129034"/>
    <n v="4.939516129032258"/>
    <n v="1.0887096774193548"/>
    <n v="0.12096774193548387"/>
    <n v="19.032258064516128"/>
  </r>
  <r>
    <x v="8"/>
    <n v="0"/>
    <x v="0"/>
    <x v="31"/>
    <s v="032"/>
    <x v="31"/>
    <n v="5976"/>
    <n v="5755"/>
    <n v="4429"/>
    <n v="0.76959165942658558"/>
    <n v="22.276281494352737"/>
    <n v="4473"/>
    <n v="884"/>
    <n v="308"/>
    <m/>
    <m/>
    <n v="75"/>
    <n v="15"/>
    <n v="1282"/>
    <n v="79"/>
    <n v="803"/>
    <n v="409"/>
    <n v="77.72371850564727"/>
    <n v="15.360556038227626"/>
    <n v="5.351867940920938"/>
    <n v="1.3032145960034751"/>
    <n v="0.26064291920069504"/>
    <n v="22.276281494352737"/>
  </r>
  <r>
    <x v="8"/>
    <n v="0"/>
    <x v="0"/>
    <x v="32"/>
    <s v="033"/>
    <x v="32"/>
    <n v="5886"/>
    <n v="5320"/>
    <n v="4221"/>
    <n v="0.79342105263157892"/>
    <n v="22.556390977443609"/>
    <n v="4120"/>
    <n v="788"/>
    <n v="313"/>
    <m/>
    <m/>
    <n v="94"/>
    <n v="5"/>
    <n v="1200"/>
    <n v="52"/>
    <n v="583"/>
    <n v="74"/>
    <n v="77.443609022556387"/>
    <n v="14.812030075187971"/>
    <n v="5.8834586466165417"/>
    <n v="1.7669172932330828"/>
    <n v="9.3984962406015032E-2"/>
    <n v="22.556390977443609"/>
  </r>
  <r>
    <x v="8"/>
    <n v="0"/>
    <x v="0"/>
    <x v="33"/>
    <s v="034"/>
    <x v="33"/>
    <n v="8303"/>
    <n v="7195"/>
    <n v="4900"/>
    <n v="0.68102849200833915"/>
    <n v="19.013203613620568"/>
    <n v="5827"/>
    <n v="915"/>
    <n v="329"/>
    <m/>
    <m/>
    <n v="101"/>
    <n v="23"/>
    <n v="1368"/>
    <n v="114"/>
    <n v="586"/>
    <n v="76"/>
    <n v="80.986796386379439"/>
    <n v="12.717164697706739"/>
    <n v="4.5726198749131344"/>
    <n v="1.4037526059763725"/>
    <n v="0.3196664350243224"/>
    <n v="19.013203613620568"/>
  </r>
  <r>
    <x v="8"/>
    <n v="0"/>
    <x v="0"/>
    <x v="34"/>
    <s v="035"/>
    <x v="34"/>
    <n v="11292"/>
    <n v="9650"/>
    <n v="7928"/>
    <n v="0.82155440414507774"/>
    <n v="23.896373056994818"/>
    <n v="7344"/>
    <n v="1573"/>
    <n v="583"/>
    <m/>
    <m/>
    <n v="150"/>
    <n v="0"/>
    <n v="2306"/>
    <n v="231"/>
    <n v="1022"/>
    <n v="422"/>
    <n v="76.103626943005182"/>
    <n v="16.300518134715027"/>
    <n v="6.0414507772020727"/>
    <n v="1.5544041450777202"/>
    <n v="0"/>
    <n v="23.896373056994818"/>
  </r>
  <r>
    <x v="8"/>
    <n v="0"/>
    <x v="0"/>
    <x v="35"/>
    <s v="036"/>
    <x v="35"/>
    <n v="6136"/>
    <n v="5646"/>
    <n v="5834"/>
    <n v="1.0332979100247963"/>
    <n v="28.657456606447042"/>
    <n v="4028"/>
    <n v="998"/>
    <n v="491"/>
    <m/>
    <m/>
    <n v="117"/>
    <n v="12"/>
    <n v="1618"/>
    <n v="243"/>
    <n v="1297"/>
    <n v="539"/>
    <n v="71.342543393552958"/>
    <n v="17.676230959971662"/>
    <n v="8.6964222458377609"/>
    <n v="2.0722635494155153"/>
    <n v="0.21253985122210414"/>
    <n v="28.657456606447042"/>
  </r>
  <r>
    <x v="8"/>
    <n v="0"/>
    <x v="0"/>
    <x v="36"/>
    <s v="037"/>
    <x v="36"/>
    <n v="4759"/>
    <n v="4466"/>
    <n v="5073"/>
    <n v="1.1359158083296015"/>
    <n v="29.086430810568743"/>
    <n v="3167"/>
    <n v="848"/>
    <n v="370"/>
    <m/>
    <m/>
    <n v="81"/>
    <n v="0"/>
    <n v="1299"/>
    <n v="27"/>
    <n v="408"/>
    <n v="30"/>
    <n v="70.913569189431257"/>
    <n v="18.987908643081056"/>
    <n v="8.2848186296462156"/>
    <n v="1.8137035378414688"/>
    <n v="0"/>
    <n v="29.086430810568743"/>
  </r>
  <r>
    <x v="8"/>
    <n v="0"/>
    <x v="0"/>
    <x v="37"/>
    <s v="038"/>
    <x v="37"/>
    <n v="7372"/>
    <n v="6522"/>
    <n v="6411"/>
    <n v="0.98298068077276912"/>
    <n v="25.912296841459675"/>
    <n v="4832"/>
    <n v="1119"/>
    <n v="454"/>
    <m/>
    <m/>
    <n v="117"/>
    <n v="0"/>
    <n v="1690"/>
    <n v="104"/>
    <n v="787"/>
    <n v="115"/>
    <n v="74.087703158540336"/>
    <n v="17.157313707451703"/>
    <n v="6.9610548911376888"/>
    <n v="1.7939282428702852"/>
    <n v="0"/>
    <n v="25.912296841459675"/>
  </r>
  <r>
    <x v="8"/>
    <n v="0"/>
    <x v="0"/>
    <x v="38"/>
    <s v="039"/>
    <x v="38"/>
    <n v="5940"/>
    <n v="4664"/>
    <n v="4923"/>
    <n v="1.0555317324185249"/>
    <n v="27.70154373927959"/>
    <n v="3372"/>
    <n v="858"/>
    <n v="337"/>
    <m/>
    <m/>
    <n v="95"/>
    <n v="2"/>
    <n v="1292"/>
    <n v="192"/>
    <n v="829"/>
    <n v="497"/>
    <n v="72.298456260720414"/>
    <n v="18.39622641509434"/>
    <n v="7.2255574614065177"/>
    <n v="2.0368782161234993"/>
    <n v="4.2881646655231559E-2"/>
    <n v="27.70154373927959"/>
  </r>
  <r>
    <x v="8"/>
    <n v="0"/>
    <x v="0"/>
    <x v="39"/>
    <s v="040"/>
    <x v="39"/>
    <n v="20805"/>
    <n v="19040"/>
    <n v="13547"/>
    <n v="0.71150210084033616"/>
    <n v="22.058823529411764"/>
    <n v="14840"/>
    <n v="2812"/>
    <n v="985"/>
    <m/>
    <m/>
    <n v="272"/>
    <n v="131"/>
    <n v="4200"/>
    <n v="231"/>
    <n v="1465"/>
    <n v="273"/>
    <n v="77.941176470588232"/>
    <n v="14.768907563025211"/>
    <n v="5.1733193277310923"/>
    <n v="1.4285714285714286"/>
    <n v="0.68802521008403361"/>
    <n v="22.058823529411764"/>
  </r>
  <r>
    <x v="8"/>
    <n v="0"/>
    <x v="0"/>
    <x v="40"/>
    <s v="041"/>
    <x v="40"/>
    <n v="7779"/>
    <n v="7373"/>
    <n v="10140"/>
    <n v="1.3752882137528821"/>
    <n v="33.242913332429133"/>
    <n v="4922"/>
    <n v="1508"/>
    <n v="728"/>
    <m/>
    <m/>
    <n v="215"/>
    <n v="0"/>
    <n v="2451"/>
    <n v="95"/>
    <n v="859"/>
    <n v="196"/>
    <n v="66.75708666757086"/>
    <n v="20.453004204530043"/>
    <n v="9.8738640987386415"/>
    <n v="2.9160450291604501"/>
    <n v="0"/>
    <n v="33.242913332429133"/>
  </r>
  <r>
    <x v="8"/>
    <n v="0"/>
    <x v="0"/>
    <x v="41"/>
    <s v="042"/>
    <x v="41"/>
    <n v="6337"/>
    <n v="5934"/>
    <n v="8370"/>
    <n v="1.4105156723963599"/>
    <n v="35.187057633973708"/>
    <n v="3846"/>
    <n v="1222"/>
    <n v="684"/>
    <m/>
    <m/>
    <n v="182"/>
    <n v="0"/>
    <n v="2088"/>
    <n v="80"/>
    <n v="597"/>
    <n v="70"/>
    <n v="64.812942366026292"/>
    <n v="20.593191776204922"/>
    <n v="11.526794742163801"/>
    <n v="3.0670711156049881"/>
    <n v="0"/>
    <n v="35.187057633973708"/>
  </r>
  <r>
    <x v="8"/>
    <n v="0"/>
    <x v="0"/>
    <x v="42"/>
    <s v="043"/>
    <x v="42"/>
    <n v="9230"/>
    <n v="8835"/>
    <n v="11845"/>
    <n v="1.3406904357668366"/>
    <n v="31.771363893604981"/>
    <n v="6028"/>
    <n v="1701"/>
    <n v="856"/>
    <m/>
    <m/>
    <n v="225"/>
    <n v="25"/>
    <n v="2807"/>
    <n v="122"/>
    <n v="1024"/>
    <n v="101"/>
    <n v="68.22863610639503"/>
    <n v="19.252971137521222"/>
    <n v="9.6887379739671768"/>
    <n v="2.5466893039049237"/>
    <n v="0.28296547821165818"/>
    <n v="31.771363893604981"/>
  </r>
  <r>
    <x v="8"/>
    <n v="0"/>
    <x v="0"/>
    <x v="43"/>
    <s v="044"/>
    <x v="43"/>
    <n v="5649"/>
    <n v="4977"/>
    <n v="7969"/>
    <n v="1.6011653606590315"/>
    <n v="35.523407675306409"/>
    <n v="3209"/>
    <n v="1090"/>
    <n v="553"/>
    <m/>
    <m/>
    <n v="125"/>
    <n v="0"/>
    <n v="1768"/>
    <n v="51"/>
    <n v="342"/>
    <n v="31"/>
    <n v="64.476592324693598"/>
    <n v="21.900743419730762"/>
    <n v="11.111111111111111"/>
    <n v="2.5115531444645369"/>
    <n v="0"/>
    <n v="35.523407675306409"/>
  </r>
  <r>
    <x v="8"/>
    <n v="0"/>
    <x v="0"/>
    <x v="44"/>
    <s v="045"/>
    <x v="44"/>
    <n v="6484"/>
    <n v="5594"/>
    <n v="8846"/>
    <n v="1.5813371469431534"/>
    <n v="36.878798712906686"/>
    <n v="3531"/>
    <n v="1172"/>
    <n v="710"/>
    <m/>
    <m/>
    <n v="172"/>
    <n v="9"/>
    <n v="2063"/>
    <n v="34"/>
    <n v="350"/>
    <n v="51"/>
    <n v="63.121201287093307"/>
    <n v="20.951018948873791"/>
    <n v="12.69217018233822"/>
    <n v="3.074722917411512"/>
    <n v="0.16088666428316054"/>
    <n v="36.878798712906686"/>
  </r>
  <r>
    <x v="8"/>
    <n v="0"/>
    <x v="0"/>
    <x v="45"/>
    <s v="046"/>
    <x v="45"/>
    <n v="9464"/>
    <n v="8596"/>
    <n v="10854"/>
    <n v="1.2626803164262448"/>
    <n v="32.666356444858074"/>
    <n v="5788"/>
    <n v="1698"/>
    <n v="937"/>
    <m/>
    <m/>
    <n v="173"/>
    <n v="0"/>
    <n v="2808"/>
    <n v="46"/>
    <n v="679"/>
    <n v="38"/>
    <n v="67.333643555141933"/>
    <n v="19.75337366216845"/>
    <n v="10.900418799441601"/>
    <n v="2.0125639832480227"/>
    <n v="0"/>
    <n v="32.666356444858074"/>
  </r>
  <r>
    <x v="8"/>
    <n v="0"/>
    <x v="0"/>
    <x v="46"/>
    <s v="047"/>
    <x v="46"/>
    <n v="17010"/>
    <n v="13642"/>
    <n v="19660"/>
    <n v="1.4411376630992523"/>
    <n v="36.05776279137956"/>
    <n v="8723"/>
    <n v="3020"/>
    <n v="1637"/>
    <m/>
    <m/>
    <n v="261"/>
    <n v="1"/>
    <n v="4919"/>
    <n v="236"/>
    <n v="1081"/>
    <n v="430"/>
    <n v="63.942237208620433"/>
    <n v="22.137516493182819"/>
    <n v="11.999706787861017"/>
    <n v="1.9132092068611641"/>
    <n v="7.3303034745638464E-3"/>
    <n v="36.05776279137956"/>
  </r>
  <r>
    <x v="8"/>
    <n v="0"/>
    <x v="0"/>
    <x v="47"/>
    <m/>
    <x v="47"/>
    <n v="621782"/>
    <n v="566348"/>
    <n v="491114"/>
    <n v="0.86715941435301258"/>
    <n v="23.025419000331951"/>
    <n v="435944"/>
    <n v="85351"/>
    <n v="36593"/>
    <m/>
    <m/>
    <n v="7772"/>
    <n v="688"/>
    <n v="130404"/>
    <n v="11059"/>
    <n v="62717"/>
    <n v="21644"/>
    <n v="76.974580999668049"/>
    <n v="15.070416069271896"/>
    <n v="6.4612217223332653"/>
    <n v="1.3723011293409706"/>
    <n v="0.12148007938581933"/>
    <n v="23.025419000331951"/>
  </r>
  <r>
    <x v="8"/>
    <n v="1"/>
    <x v="1"/>
    <x v="47"/>
    <m/>
    <x v="48"/>
    <n v="1088117"/>
    <n v="981246"/>
    <n v="781215"/>
    <n v="0.79614592059483558"/>
    <n v="21.544138778654894"/>
    <n v="769845"/>
    <n v="139912"/>
    <n v="58396"/>
    <m/>
    <m/>
    <n v="12295"/>
    <n v="798"/>
    <n v="211401"/>
    <n v="24091"/>
    <n v="120267"/>
    <n v="49355"/>
    <n v="78.455861221345103"/>
    <n v="14.258605894953966"/>
    <n v="5.9512089730811644"/>
    <n v="1.2529987383388059"/>
    <n v="8.1325172280957078E-2"/>
    <n v="21.544138778654894"/>
  </r>
  <r>
    <x v="8"/>
    <n v="2"/>
    <x v="2"/>
    <x v="0"/>
    <s v="048"/>
    <x v="49"/>
    <n v="14213"/>
    <n v="13199"/>
    <n v="10375"/>
    <n v="0.78604439730282594"/>
    <n v="20.168194560193953"/>
    <n v="10537"/>
    <n v="1774"/>
    <n v="753"/>
    <m/>
    <m/>
    <n v="135"/>
    <n v="0"/>
    <n v="2662"/>
    <n v="166"/>
    <n v="1755"/>
    <n v="298"/>
    <n v="79.831805439806047"/>
    <n v="13.44041215243579"/>
    <n v="5.7049776498219558"/>
    <n v="1.0228047579362072"/>
    <n v="0"/>
    <n v="20.168194560193953"/>
  </r>
  <r>
    <x v="8"/>
    <n v="2"/>
    <x v="2"/>
    <x v="3"/>
    <s v="049"/>
    <x v="50"/>
    <n v="8786"/>
    <n v="7821"/>
    <n v="7992"/>
    <n v="1.0218642117376295"/>
    <n v="26.403273238716281"/>
    <n v="5756"/>
    <n v="1296"/>
    <n v="629"/>
    <m/>
    <m/>
    <n v="140"/>
    <n v="0"/>
    <n v="2065"/>
    <n v="77"/>
    <n v="856"/>
    <n v="900"/>
    <n v="73.596726761283719"/>
    <n v="16.570771001150746"/>
    <n v="8.0424498146017136"/>
    <n v="1.7900524229638153"/>
    <n v="0"/>
    <n v="26.403273238716281"/>
  </r>
  <r>
    <x v="8"/>
    <n v="2"/>
    <x v="2"/>
    <x v="10"/>
    <s v="050"/>
    <x v="93"/>
    <n v="11320"/>
    <n v="7933"/>
    <n v="5718"/>
    <n v="0.72078658767175097"/>
    <n v="19.790747510399598"/>
    <n v="6363"/>
    <n v="1073"/>
    <n v="423"/>
    <m/>
    <m/>
    <n v="74"/>
    <n v="0"/>
    <n v="1570"/>
    <n v="242"/>
    <n v="1038"/>
    <n v="402"/>
    <n v="80.209252489600402"/>
    <n v="13.525778394050169"/>
    <n v="5.3321568133114834"/>
    <n v="0.93281230303794271"/>
    <n v="0"/>
    <n v="19.790747510399598"/>
  </r>
  <r>
    <x v="8"/>
    <n v="2"/>
    <x v="2"/>
    <x v="11"/>
    <s v="051"/>
    <x v="51"/>
    <n v="8727"/>
    <n v="7895"/>
    <n v="7030"/>
    <n v="0.89043698543381888"/>
    <n v="24.34452184927169"/>
    <n v="5973"/>
    <n v="1289"/>
    <n v="511"/>
    <m/>
    <m/>
    <n v="122"/>
    <n v="0"/>
    <n v="1922"/>
    <n v="23"/>
    <n v="1113"/>
    <n v="467"/>
    <n v="75.6554781507283"/>
    <n v="16.326789107029764"/>
    <n v="6.472450918302723"/>
    <n v="1.5452818239392021"/>
    <n v="0"/>
    <n v="24.34452184927169"/>
  </r>
  <r>
    <x v="8"/>
    <n v="2"/>
    <x v="2"/>
    <x v="13"/>
    <s v="052"/>
    <x v="52"/>
    <n v="32130"/>
    <n v="30448"/>
    <n v="17132"/>
    <n v="0.56266421439831849"/>
    <n v="17.130846032580134"/>
    <n v="25232"/>
    <n v="3632"/>
    <n v="1294"/>
    <m/>
    <m/>
    <n v="290"/>
    <n v="0"/>
    <n v="5216"/>
    <n v="1407"/>
    <n v="5126"/>
    <n v="2808"/>
    <n v="82.869153967419862"/>
    <n v="11.928533893851814"/>
    <n v="4.2498686284813454"/>
    <n v="0.95244351024697838"/>
    <n v="0"/>
    <n v="17.130846032580134"/>
  </r>
  <r>
    <x v="8"/>
    <n v="2"/>
    <x v="2"/>
    <x v="13"/>
    <s v="053"/>
    <x v="53"/>
    <n v="13677"/>
    <n v="12691"/>
    <n v="4806"/>
    <n v="0.37869356236703178"/>
    <n v="12.142463162871326"/>
    <n v="11150"/>
    <n v="1104"/>
    <n v="362"/>
    <m/>
    <m/>
    <n v="75"/>
    <n v="0"/>
    <n v="1541"/>
    <n v="140"/>
    <n v="1866"/>
    <n v="836"/>
    <n v="87.857536837128663"/>
    <n v="8.6990780868331878"/>
    <n v="2.8524150973130564"/>
    <n v="0.59096997872508084"/>
    <n v="0"/>
    <n v="12.142463162871326"/>
  </r>
  <r>
    <x v="8"/>
    <n v="2"/>
    <x v="2"/>
    <x v="13"/>
    <s v="054"/>
    <x v="94"/>
    <n v="6236"/>
    <n v="5449"/>
    <n v="4555"/>
    <n v="0.83593319875206462"/>
    <n v="22.242613323545605"/>
    <n v="4237"/>
    <n v="810"/>
    <n v="357"/>
    <m/>
    <m/>
    <n v="45"/>
    <n v="0"/>
    <n v="1212"/>
    <n v="14"/>
    <n v="506"/>
    <n v="0"/>
    <n v="77.757386676454402"/>
    <n v="14.865112864745825"/>
    <n v="6.5516608552027904"/>
    <n v="0.82583960359699038"/>
    <n v="0"/>
    <n v="22.242613323545605"/>
  </r>
  <r>
    <x v="8"/>
    <n v="2"/>
    <x v="2"/>
    <x v="14"/>
    <s v="055"/>
    <x v="67"/>
    <n v="6675"/>
    <n v="6328"/>
    <n v="3922"/>
    <n v="0.61978508217446271"/>
    <n v="17.556890012642228"/>
    <n v="5217"/>
    <n v="781"/>
    <n v="266"/>
    <m/>
    <m/>
    <n v="64"/>
    <n v="0"/>
    <n v="1111"/>
    <n v="67"/>
    <n v="405"/>
    <n v="215"/>
    <n v="82.443109987357772"/>
    <n v="12.341972187104929"/>
    <n v="4.2035398230088497"/>
    <n v="1.0113780025284451"/>
    <n v="0"/>
    <n v="17.556890012642228"/>
  </r>
  <r>
    <x v="8"/>
    <n v="2"/>
    <x v="2"/>
    <x v="21"/>
    <s v="056"/>
    <x v="72"/>
    <n v="6090"/>
    <n v="5726"/>
    <n v="3533"/>
    <n v="0.61701012923506815"/>
    <n v="17.289556409360809"/>
    <n v="4736"/>
    <n v="675"/>
    <n v="252"/>
    <m/>
    <m/>
    <n v="46"/>
    <n v="17"/>
    <n v="990"/>
    <n v="207"/>
    <n v="1046"/>
    <n v="144"/>
    <n v="82.710443590639187"/>
    <n v="11.788333915473279"/>
    <n v="4.4009779951100247"/>
    <n v="0.80335312609151244"/>
    <n v="0.29689137268599369"/>
    <n v="17.289556409360809"/>
  </r>
  <r>
    <x v="8"/>
    <n v="2"/>
    <x v="2"/>
    <x v="21"/>
    <s v="057"/>
    <x v="73"/>
    <n v="7847"/>
    <n v="5114"/>
    <n v="1991"/>
    <n v="0.38932342588971453"/>
    <n v="12.925303089558076"/>
    <n v="4453"/>
    <n v="488"/>
    <n v="145"/>
    <m/>
    <m/>
    <n v="28"/>
    <n v="0"/>
    <n v="661"/>
    <n v="84"/>
    <n v="767"/>
    <n v="5"/>
    <n v="87.074696910441929"/>
    <n v="9.5424325381306208"/>
    <n v="2.8353539303871722"/>
    <n v="0.54751662104028154"/>
    <n v="0"/>
    <n v="12.925303089558076"/>
  </r>
  <r>
    <x v="8"/>
    <n v="2"/>
    <x v="2"/>
    <x v="22"/>
    <s v="058"/>
    <x v="54"/>
    <n v="20020"/>
    <n v="18863"/>
    <n v="8420"/>
    <n v="0.44637650426761383"/>
    <n v="12.246196257223135"/>
    <n v="16553"/>
    <n v="1560"/>
    <n v="621"/>
    <m/>
    <m/>
    <n v="129"/>
    <n v="0"/>
    <n v="2310"/>
    <n v="175"/>
    <n v="3006"/>
    <n v="1836"/>
    <n v="87.753803742776867"/>
    <n v="8.2701585113714682"/>
    <n v="3.2921592535651807"/>
    <n v="0.68387849228648678"/>
    <n v="0"/>
    <n v="12.246196257223135"/>
  </r>
  <r>
    <x v="8"/>
    <n v="2"/>
    <x v="2"/>
    <x v="25"/>
    <s v="059"/>
    <x v="55"/>
    <n v="11179"/>
    <n v="10533"/>
    <n v="6534"/>
    <n v="0.62033608658501849"/>
    <n v="18.627171745941325"/>
    <n v="8571"/>
    <n v="1338"/>
    <n v="534"/>
    <m/>
    <m/>
    <n v="7"/>
    <n v="83"/>
    <n v="1962"/>
    <n v="417"/>
    <n v="1477"/>
    <n v="742"/>
    <n v="81.372828254058675"/>
    <n v="12.702933637140415"/>
    <n v="5.0697806892623181"/>
    <n v="6.6457799297446121E-2"/>
    <n v="0.78799962024114678"/>
    <n v="18.627171745941325"/>
  </r>
  <r>
    <x v="8"/>
    <n v="2"/>
    <x v="2"/>
    <x v="26"/>
    <s v="060"/>
    <x v="56"/>
    <n v="21122"/>
    <n v="18522"/>
    <n v="14840"/>
    <n v="0.80120937263794412"/>
    <n v="22.4651765468092"/>
    <n v="14361"/>
    <n v="2748"/>
    <n v="1177"/>
    <m/>
    <m/>
    <n v="236"/>
    <n v="0"/>
    <n v="4161"/>
    <n v="538"/>
    <n v="2127"/>
    <n v="1097"/>
    <n v="77.53482345319081"/>
    <n v="14.8364107547781"/>
    <n v="6.3546053341971707"/>
    <n v="1.2741604578339272"/>
    <n v="0"/>
    <n v="22.4651765468092"/>
  </r>
  <r>
    <x v="8"/>
    <n v="2"/>
    <x v="2"/>
    <x v="26"/>
    <s v="061"/>
    <x v="76"/>
    <n v="8086"/>
    <n v="7412"/>
    <n v="6793"/>
    <n v="0.91648677819751756"/>
    <n v="24.419859686994062"/>
    <n v="5602"/>
    <n v="1165"/>
    <n v="531"/>
    <m/>
    <m/>
    <n v="114"/>
    <n v="0"/>
    <n v="1810"/>
    <n v="40"/>
    <n v="845"/>
    <n v="10"/>
    <n v="75.580140313005941"/>
    <n v="15.71775499190502"/>
    <n v="7.1640582838640041"/>
    <n v="1.5380464112250405"/>
    <n v="0"/>
    <n v="24.419859686994062"/>
  </r>
  <r>
    <x v="8"/>
    <n v="2"/>
    <x v="2"/>
    <x v="27"/>
    <s v="062"/>
    <x v="57"/>
    <n v="12884"/>
    <n v="12287"/>
    <n v="7931"/>
    <n v="0.64547896150402861"/>
    <n v="17.677219825832179"/>
    <n v="10115"/>
    <n v="1433"/>
    <n v="605"/>
    <m/>
    <m/>
    <n v="134"/>
    <n v="0"/>
    <n v="2172"/>
    <n v="737"/>
    <n v="2806"/>
    <n v="1391"/>
    <n v="82.322780174167818"/>
    <n v="11.662732969805486"/>
    <n v="4.9239033124440468"/>
    <n v="1.0905835435826483"/>
    <n v="0"/>
    <n v="17.677219825832179"/>
  </r>
  <r>
    <x v="8"/>
    <n v="2"/>
    <x v="2"/>
    <x v="32"/>
    <s v="063"/>
    <x v="80"/>
    <n v="6788"/>
    <n v="5793"/>
    <n v="4782"/>
    <n v="0.82547902641118587"/>
    <n v="21.560504056620058"/>
    <n v="4544"/>
    <n v="791"/>
    <n v="395"/>
    <m/>
    <m/>
    <n v="63"/>
    <n v="0"/>
    <n v="1249"/>
    <n v="360"/>
    <n v="1581"/>
    <n v="135"/>
    <n v="78.439495943379939"/>
    <n v="13.654410495425514"/>
    <n v="6.8185741412049028"/>
    <n v="1.0875194199896427"/>
    <n v="0"/>
    <n v="21.560504056620058"/>
  </r>
  <r>
    <x v="8"/>
    <n v="2"/>
    <x v="2"/>
    <x v="33"/>
    <s v="064"/>
    <x v="58"/>
    <n v="11506"/>
    <n v="9980"/>
    <n v="5619"/>
    <n v="0.56302605210420842"/>
    <n v="18.557114228456914"/>
    <n v="8128"/>
    <n v="1304"/>
    <n v="407"/>
    <m/>
    <m/>
    <n v="141"/>
    <n v="0"/>
    <n v="1852"/>
    <n v="92"/>
    <n v="830"/>
    <n v="47"/>
    <n v="81.442885771543089"/>
    <n v="13.066132264529056"/>
    <n v="4.0781563126252509"/>
    <n v="1.4128256513026052"/>
    <n v="0"/>
    <n v="18.557114228456914"/>
  </r>
  <r>
    <x v="8"/>
    <n v="2"/>
    <x v="2"/>
    <x v="39"/>
    <s v="065"/>
    <x v="59"/>
    <n v="8612"/>
    <n v="4909"/>
    <n v="6255"/>
    <n v="1.274190262782644"/>
    <n v="31.452434304338965"/>
    <n v="3365"/>
    <n v="946"/>
    <n v="441"/>
    <m/>
    <m/>
    <n v="157"/>
    <n v="0"/>
    <n v="1544"/>
    <n v="192"/>
    <n v="800"/>
    <n v="44"/>
    <n v="68.547565695661035"/>
    <n v="19.270727235689549"/>
    <n v="8.9834996944387857"/>
    <n v="3.1982073742106336"/>
    <n v="0"/>
    <n v="31.452434304338965"/>
  </r>
  <r>
    <x v="8"/>
    <n v="2"/>
    <x v="2"/>
    <x v="39"/>
    <s v="066"/>
    <x v="60"/>
    <n v="13963"/>
    <n v="13253"/>
    <n v="8949"/>
    <n v="0.67524334113031015"/>
    <n v="20.30483664076058"/>
    <n v="10562"/>
    <n v="1970"/>
    <n v="598"/>
    <m/>
    <m/>
    <n v="117"/>
    <n v="6"/>
    <n v="2691"/>
    <n v="328"/>
    <n v="1508"/>
    <n v="1009"/>
    <n v="79.695163359239416"/>
    <n v="14.86455896778088"/>
    <n v="4.5121859201690189"/>
    <n v="0.88281898438089479"/>
    <n v="4.527276842978948E-2"/>
    <n v="20.30483664076058"/>
  </r>
  <r>
    <x v="8"/>
    <n v="2"/>
    <x v="2"/>
    <x v="0"/>
    <s v="067"/>
    <x v="61"/>
    <n v="2625"/>
    <n v="2360"/>
    <n v="1760"/>
    <n v="0.74576271186440679"/>
    <n v="20.33898305084746"/>
    <n v="1880"/>
    <n v="332"/>
    <n v="126"/>
    <m/>
    <m/>
    <n v="22"/>
    <n v="0"/>
    <n v="480"/>
    <n v="57"/>
    <n v="426"/>
    <n v="59"/>
    <n v="79.66101694915254"/>
    <n v="14.067796610169491"/>
    <n v="5.3389830508474576"/>
    <n v="0.93220338983050854"/>
    <n v="0"/>
    <n v="20.33898305084746"/>
  </r>
  <r>
    <x v="8"/>
    <n v="2"/>
    <x v="2"/>
    <x v="0"/>
    <s v="068"/>
    <x v="92"/>
    <n v="1872"/>
    <n v="1659"/>
    <n v="1807"/>
    <n v="1.0892103676913802"/>
    <n v="27.064496684749852"/>
    <n v="1210"/>
    <n v="250"/>
    <n v="179"/>
    <m/>
    <m/>
    <n v="20"/>
    <n v="0"/>
    <n v="449"/>
    <n v="147"/>
    <n v="131"/>
    <n v="105"/>
    <n v="72.935503315250145"/>
    <n v="15.069318866787221"/>
    <n v="10.789632308619652"/>
    <n v="1.2055455093429777"/>
    <n v="0"/>
    <n v="27.064496684749852"/>
  </r>
  <r>
    <x v="8"/>
    <n v="2"/>
    <x v="2"/>
    <x v="1"/>
    <s v="069"/>
    <x v="177"/>
    <n v="2339"/>
    <n v="2213"/>
    <n v="2892"/>
    <n v="1.3068233167645731"/>
    <n v="31.043831902394942"/>
    <n v="1526"/>
    <n v="405"/>
    <n v="232"/>
    <m/>
    <m/>
    <n v="50"/>
    <n v="0"/>
    <n v="687"/>
    <n v="40"/>
    <n v="300"/>
    <n v="485"/>
    <n v="68.956168097605058"/>
    <n v="18.300948938093086"/>
    <n v="10.483506552191594"/>
    <n v="2.2593764121102575"/>
    <n v="0"/>
    <n v="31.043831902394942"/>
  </r>
  <r>
    <x v="8"/>
    <n v="2"/>
    <x v="2"/>
    <x v="2"/>
    <s v="070"/>
    <x v="178"/>
    <n v="2450"/>
    <n v="2376"/>
    <n v="2153"/>
    <n v="0.90614478114478114"/>
    <n v="25.084175084175087"/>
    <n v="1780"/>
    <n v="397"/>
    <n v="163"/>
    <m/>
    <m/>
    <n v="36"/>
    <n v="0"/>
    <n v="596"/>
    <n v="30"/>
    <n v="215"/>
    <n v="174"/>
    <n v="74.915824915824913"/>
    <n v="16.708754208754208"/>
    <n v="6.8602693602693607"/>
    <n v="1.5151515151515151"/>
    <n v="0"/>
    <n v="25.084175084175087"/>
  </r>
  <r>
    <x v="8"/>
    <n v="2"/>
    <x v="2"/>
    <x v="4"/>
    <s v="071"/>
    <x v="62"/>
    <n v="2437"/>
    <n v="2344"/>
    <n v="2873"/>
    <n v="1.2256825938566553"/>
    <n v="30.204778156996586"/>
    <n v="1636"/>
    <n v="440"/>
    <n v="234"/>
    <m/>
    <m/>
    <n v="34"/>
    <n v="0"/>
    <n v="708"/>
    <n v="58"/>
    <n v="235"/>
    <n v="77"/>
    <n v="69.795221843003404"/>
    <n v="18.771331058020476"/>
    <n v="9.9829351535836182"/>
    <n v="1.4505119453924915"/>
    <n v="0"/>
    <n v="30.204778156996586"/>
  </r>
  <r>
    <x v="8"/>
    <n v="2"/>
    <x v="2"/>
    <x v="6"/>
    <s v="072"/>
    <x v="63"/>
    <n v="3160"/>
    <n v="2958"/>
    <n v="3627"/>
    <n v="1.2261663286004056"/>
    <n v="28.566599053414471"/>
    <n v="2113"/>
    <n v="501"/>
    <n v="289"/>
    <m/>
    <m/>
    <n v="55"/>
    <n v="0"/>
    <n v="845"/>
    <n v="175"/>
    <n v="426"/>
    <n v="179"/>
    <n v="71.433400946585536"/>
    <n v="16.937119675456387"/>
    <n v="9.7701149425287355"/>
    <n v="1.8593644354293442"/>
    <n v="0"/>
    <n v="28.566599053414471"/>
  </r>
  <r>
    <x v="8"/>
    <n v="2"/>
    <x v="2"/>
    <x v="6"/>
    <s v="073"/>
    <x v="64"/>
    <n v="2911"/>
    <n v="2654"/>
    <n v="3191"/>
    <n v="1.2023360964581764"/>
    <n v="30.030143180105501"/>
    <n v="1857"/>
    <n v="517"/>
    <n v="251"/>
    <m/>
    <m/>
    <n v="29"/>
    <n v="0"/>
    <n v="797"/>
    <n v="11"/>
    <n v="204"/>
    <n v="0"/>
    <n v="69.969856819894488"/>
    <n v="19.480030143180105"/>
    <n v="9.4574227581009787"/>
    <n v="1.0926902788244159"/>
    <n v="0"/>
    <n v="30.030143180105501"/>
  </r>
  <r>
    <x v="8"/>
    <n v="2"/>
    <x v="2"/>
    <x v="8"/>
    <s v="074"/>
    <x v="65"/>
    <n v="4972"/>
    <n v="4484"/>
    <n v="3313"/>
    <n v="0.73884924174843891"/>
    <n v="19.55842997323818"/>
    <n v="3607"/>
    <n v="588"/>
    <n v="242"/>
    <m/>
    <m/>
    <n v="44"/>
    <n v="3"/>
    <n v="877"/>
    <n v="182"/>
    <n v="632"/>
    <n v="359"/>
    <n v="80.441570026761823"/>
    <n v="13.113291703835861"/>
    <n v="5.3969669937555755"/>
    <n v="0.98126672613737742"/>
    <n v="6.6904549509366626E-2"/>
    <n v="19.55842997323818"/>
  </r>
  <r>
    <x v="8"/>
    <n v="2"/>
    <x v="2"/>
    <x v="9"/>
    <s v="075"/>
    <x v="184"/>
    <n v="2916"/>
    <n v="2671"/>
    <n v="2540"/>
    <n v="0.95095469861475102"/>
    <n v="21.415200299513291"/>
    <n v="2099"/>
    <n v="388"/>
    <n v="172"/>
    <m/>
    <m/>
    <n v="12"/>
    <n v="0"/>
    <n v="572"/>
    <n v="19"/>
    <n v="274"/>
    <n v="123"/>
    <n v="78.584799700486712"/>
    <n v="14.526394608760764"/>
    <n v="6.4395357543991016"/>
    <n v="0.44926993635342566"/>
    <n v="0"/>
    <n v="21.415200299513291"/>
  </r>
  <r>
    <x v="8"/>
    <n v="2"/>
    <x v="2"/>
    <x v="10"/>
    <s v="076"/>
    <x v="172"/>
    <n v="3073"/>
    <n v="2713"/>
    <n v="1886"/>
    <n v="0.69517139697751562"/>
    <n v="18.503501658680428"/>
    <n v="2211"/>
    <n v="335"/>
    <n v="123"/>
    <m/>
    <m/>
    <n v="44"/>
    <n v="0"/>
    <n v="502"/>
    <n v="46"/>
    <n v="170"/>
    <n v="72"/>
    <n v="81.496498341319565"/>
    <n v="12.347954294139329"/>
    <n v="4.5337265020272763"/>
    <n v="1.6218208625138224"/>
    <n v="0"/>
    <n v="18.503501658680428"/>
  </r>
  <r>
    <x v="8"/>
    <n v="2"/>
    <x v="2"/>
    <x v="11"/>
    <s v="077"/>
    <x v="173"/>
    <n v="5926"/>
    <n v="4900"/>
    <n v="2656"/>
    <n v="0.54204081632653056"/>
    <n v="15.142857142857144"/>
    <n v="4158"/>
    <n v="514"/>
    <n v="180"/>
    <m/>
    <m/>
    <n v="48"/>
    <n v="0"/>
    <n v="742"/>
    <n v="114"/>
    <n v="466"/>
    <n v="215"/>
    <n v="84.857142857142847"/>
    <n v="10.489795918367346"/>
    <n v="3.6734693877551026"/>
    <n v="0.97959183673469385"/>
    <n v="0"/>
    <n v="15.142857142857144"/>
  </r>
  <r>
    <x v="8"/>
    <n v="2"/>
    <x v="2"/>
    <x v="11"/>
    <s v="078"/>
    <x v="179"/>
    <n v="3772"/>
    <n v="3341"/>
    <n v="2284"/>
    <n v="0.68362765639030232"/>
    <n v="20.293325351691109"/>
    <n v="2663"/>
    <n v="468"/>
    <n v="187"/>
    <m/>
    <m/>
    <n v="23"/>
    <n v="0"/>
    <n v="678"/>
    <n v="98"/>
    <n v="528"/>
    <n v="281"/>
    <n v="79.706674648308891"/>
    <n v="14.007782101167315"/>
    <n v="5.5971266087997611"/>
    <n v="0.68841664172403472"/>
    <n v="0"/>
    <n v="20.293325351691109"/>
  </r>
  <r>
    <x v="8"/>
    <n v="2"/>
    <x v="2"/>
    <x v="13"/>
    <s v="079"/>
    <x v="66"/>
    <n v="3353"/>
    <n v="3102"/>
    <n v="3361"/>
    <n v="1.0834945196647325"/>
    <n v="26.305609284332686"/>
    <n v="2286"/>
    <n v="494"/>
    <n v="250"/>
    <m/>
    <m/>
    <n v="72"/>
    <n v="0"/>
    <n v="816"/>
    <n v="384"/>
    <n v="656"/>
    <n v="198"/>
    <n v="73.694390715667311"/>
    <n v="15.925209542230819"/>
    <n v="8.0593165699548681"/>
    <n v="2.3210831721470022"/>
    <n v="0"/>
    <n v="26.305609284332686"/>
  </r>
  <r>
    <x v="8"/>
    <n v="2"/>
    <x v="2"/>
    <x v="15"/>
    <s v="080"/>
    <x v="68"/>
    <n v="3646"/>
    <n v="3436"/>
    <n v="3441"/>
    <n v="1.0014551804423748"/>
    <n v="26.28055878928987"/>
    <n v="2533"/>
    <n v="604"/>
    <n v="252"/>
    <m/>
    <m/>
    <n v="47"/>
    <n v="0"/>
    <n v="903"/>
    <n v="54"/>
    <n v="432"/>
    <n v="241"/>
    <n v="73.71944121071013"/>
    <n v="17.578579743888241"/>
    <n v="7.3341094295692661"/>
    <n v="1.3678696158323633"/>
    <n v="0"/>
    <n v="26.28055878928987"/>
  </r>
  <r>
    <x v="8"/>
    <n v="2"/>
    <x v="2"/>
    <x v="16"/>
    <s v="081"/>
    <x v="69"/>
    <n v="4288"/>
    <n v="4086"/>
    <n v="2211"/>
    <n v="0.54111600587371511"/>
    <n v="16.054821341164953"/>
    <n v="3430"/>
    <n v="456"/>
    <n v="173"/>
    <m/>
    <m/>
    <n v="26"/>
    <n v="1"/>
    <n v="656"/>
    <n v="112"/>
    <n v="543"/>
    <n v="579"/>
    <n v="83.945178658835047"/>
    <n v="11.16005873715125"/>
    <n v="4.2339696524718553"/>
    <n v="0.63631913852178168"/>
    <n v="2.4473813020068527E-2"/>
    <n v="16.054821341164953"/>
  </r>
  <r>
    <x v="8"/>
    <n v="2"/>
    <x v="2"/>
    <x v="19"/>
    <s v="082"/>
    <x v="70"/>
    <n v="3424"/>
    <n v="3220"/>
    <n v="2309"/>
    <n v="0.71708074534161492"/>
    <n v="20.465838509316768"/>
    <n v="2561"/>
    <n v="445"/>
    <n v="168"/>
    <m/>
    <m/>
    <n v="46"/>
    <n v="0"/>
    <n v="659"/>
    <n v="55"/>
    <n v="410"/>
    <n v="0"/>
    <n v="79.534161490683232"/>
    <n v="13.819875776397517"/>
    <n v="5.2173913043478262"/>
    <n v="1.4285714285714286"/>
    <n v="0"/>
    <n v="20.465838509316768"/>
  </r>
  <r>
    <x v="8"/>
    <n v="2"/>
    <x v="2"/>
    <x v="20"/>
    <s v="083"/>
    <x v="71"/>
    <n v="3570"/>
    <n v="3266"/>
    <n v="1199"/>
    <n v="0.36711573790569502"/>
    <n v="10.502143294549908"/>
    <n v="2923"/>
    <n v="236"/>
    <n v="88"/>
    <m/>
    <m/>
    <n v="19"/>
    <n v="0"/>
    <n v="343"/>
    <n v="19"/>
    <n v="482"/>
    <n v="280"/>
    <n v="89.49785670545009"/>
    <n v="7.2259644825474592"/>
    <n v="2.694427434170239"/>
    <n v="0.58175137783221065"/>
    <n v="0"/>
    <n v="10.502143294549908"/>
  </r>
  <r>
    <x v="8"/>
    <n v="2"/>
    <x v="2"/>
    <x v="22"/>
    <s v="084"/>
    <x v="75"/>
    <n v="4422"/>
    <n v="4103"/>
    <n v="2162"/>
    <n v="0.52693151352668777"/>
    <n v="15.476480623933709"/>
    <n v="3468"/>
    <n v="444"/>
    <n v="154"/>
    <m/>
    <m/>
    <n v="37"/>
    <n v="0"/>
    <n v="635"/>
    <n v="129"/>
    <n v="507"/>
    <n v="231"/>
    <n v="84.52351937606629"/>
    <n v="10.821350231537899"/>
    <n v="3.7533512064343162"/>
    <n v="0.90177918596149165"/>
    <n v="0"/>
    <n v="15.476480623933709"/>
  </r>
  <r>
    <x v="8"/>
    <n v="2"/>
    <x v="2"/>
    <x v="22"/>
    <s v="085"/>
    <x v="74"/>
    <n v="3366"/>
    <n v="3119"/>
    <n v="2685"/>
    <n v="0.86085283744789998"/>
    <n v="22.571336966976595"/>
    <n v="2415"/>
    <n v="463"/>
    <n v="201"/>
    <m/>
    <m/>
    <n v="40"/>
    <n v="0"/>
    <n v="704"/>
    <n v="133"/>
    <n v="470"/>
    <n v="79"/>
    <n v="77.428663033023398"/>
    <n v="14.84450144277012"/>
    <n v="6.4443731965373523"/>
    <n v="1.2824623276691247"/>
    <n v="0"/>
    <n v="22.571336966976595"/>
  </r>
  <r>
    <x v="8"/>
    <n v="2"/>
    <x v="2"/>
    <x v="22"/>
    <s v="086"/>
    <x v="174"/>
    <n v="3842"/>
    <n v="3616"/>
    <n v="2275"/>
    <n v="0.62914823008849563"/>
    <n v="17.505530973451329"/>
    <n v="2983"/>
    <n v="446"/>
    <n v="154"/>
    <m/>
    <m/>
    <n v="33"/>
    <n v="0"/>
    <n v="633"/>
    <n v="61"/>
    <n v="622"/>
    <n v="242"/>
    <n v="82.494469026548671"/>
    <n v="12.334070796460177"/>
    <n v="4.2588495575221232"/>
    <n v="0.91261061946902655"/>
    <n v="0"/>
    <n v="17.505530973451329"/>
  </r>
  <r>
    <x v="8"/>
    <n v="2"/>
    <x v="2"/>
    <x v="24"/>
    <s v="087"/>
    <x v="185"/>
    <n v="3205"/>
    <n v="2796"/>
    <n v="2401"/>
    <n v="0.85872675250357655"/>
    <n v="22.42489270386266"/>
    <n v="2169"/>
    <n v="401"/>
    <n v="175"/>
    <m/>
    <m/>
    <n v="51"/>
    <n v="0"/>
    <n v="627"/>
    <n v="0"/>
    <n v="421"/>
    <n v="0"/>
    <n v="77.575107296137332"/>
    <n v="14.341917024320457"/>
    <n v="6.258941344778254"/>
    <n v="1.8240343347639485"/>
    <n v="0"/>
    <n v="22.42489270386266"/>
  </r>
  <r>
    <x v="8"/>
    <n v="2"/>
    <x v="2"/>
    <x v="26"/>
    <s v="088"/>
    <x v="175"/>
    <n v="3243"/>
    <n v="3038"/>
    <n v="2567"/>
    <n v="0.84496379196840021"/>
    <n v="23.008558262014482"/>
    <n v="2339"/>
    <n v="466"/>
    <n v="200"/>
    <m/>
    <m/>
    <n v="33"/>
    <n v="0"/>
    <n v="699"/>
    <n v="57"/>
    <n v="281"/>
    <n v="160"/>
    <n v="76.991441737985525"/>
    <n v="15.339038841342989"/>
    <n v="6.5832784726793951"/>
    <n v="1.0862409479921"/>
    <n v="0"/>
    <n v="23.008558262014482"/>
  </r>
  <r>
    <x v="8"/>
    <n v="2"/>
    <x v="2"/>
    <x v="26"/>
    <s v="089"/>
    <x v="95"/>
    <n v="4228"/>
    <n v="3734"/>
    <n v="2806"/>
    <n v="0.75147295125870384"/>
    <n v="20.674879485806105"/>
    <n v="2962"/>
    <n v="541"/>
    <n v="201"/>
    <m/>
    <m/>
    <n v="30"/>
    <n v="0"/>
    <n v="772"/>
    <n v="503"/>
    <n v="31"/>
    <n v="69"/>
    <n v="79.325120514193898"/>
    <n v="14.488484199250134"/>
    <n v="5.382967327262989"/>
    <n v="0.80342795929298338"/>
    <n v="0"/>
    <n v="20.674879485806105"/>
  </r>
  <r>
    <x v="8"/>
    <n v="2"/>
    <x v="2"/>
    <x v="27"/>
    <s v="090"/>
    <x v="77"/>
    <n v="4999"/>
    <n v="4910"/>
    <n v="3629"/>
    <n v="0.73910386965376784"/>
    <n v="20.875763747454176"/>
    <n v="3885"/>
    <n v="693"/>
    <n v="284"/>
    <m/>
    <m/>
    <n v="48"/>
    <n v="0"/>
    <n v="1025"/>
    <n v="93"/>
    <n v="724"/>
    <n v="363"/>
    <n v="79.124236252545828"/>
    <n v="14.114052953156822"/>
    <n v="5.7841140529531572"/>
    <n v="0.97759674134419561"/>
    <n v="0"/>
    <n v="20.875763747454176"/>
  </r>
  <r>
    <x v="8"/>
    <n v="2"/>
    <x v="2"/>
    <x v="27"/>
    <s v="091"/>
    <x v="97"/>
    <n v="4998"/>
    <n v="4587"/>
    <n v="2105"/>
    <n v="0.45890560279049486"/>
    <n v="14.650098103335512"/>
    <n v="3915"/>
    <n v="479"/>
    <n v="156"/>
    <m/>
    <m/>
    <n v="37"/>
    <n v="0"/>
    <n v="672"/>
    <n v="108"/>
    <n v="511"/>
    <n v="276"/>
    <n v="85.349901896664477"/>
    <n v="10.442555046871593"/>
    <n v="3.4009156311314586"/>
    <n v="0.80662742533246135"/>
    <n v="0"/>
    <n v="14.650098103335512"/>
  </r>
  <r>
    <x v="8"/>
    <n v="2"/>
    <x v="2"/>
    <x v="27"/>
    <s v="092"/>
    <x v="96"/>
    <n v="4150"/>
    <n v="3724"/>
    <n v="2344"/>
    <n v="0.62943071965628361"/>
    <n v="16.541353383458645"/>
    <n v="3108"/>
    <n v="410"/>
    <n v="175"/>
    <m/>
    <m/>
    <n v="31"/>
    <n v="0"/>
    <n v="616"/>
    <n v="72"/>
    <n v="342"/>
    <n v="235"/>
    <n v="83.458646616541358"/>
    <n v="11.009667024704619"/>
    <n v="4.6992481203007515"/>
    <n v="0.83243823845327602"/>
    <n v="0"/>
    <n v="16.541353383458645"/>
  </r>
  <r>
    <x v="8"/>
    <n v="2"/>
    <x v="2"/>
    <x v="28"/>
    <s v="093"/>
    <x v="78"/>
    <n v="2871"/>
    <n v="2453"/>
    <n v="2421"/>
    <n v="0.98695474928658788"/>
    <n v="25.519771708112515"/>
    <n v="1827"/>
    <n v="391"/>
    <n v="204"/>
    <m/>
    <m/>
    <n v="31"/>
    <n v="0"/>
    <n v="626"/>
    <n v="26"/>
    <n v="411"/>
    <n v="204"/>
    <n v="74.480228291887485"/>
    <n v="15.939665715450468"/>
    <n v="8.3163473298002444"/>
    <n v="1.2637586628618018"/>
    <n v="0"/>
    <n v="25.519771708112515"/>
  </r>
  <r>
    <x v="8"/>
    <n v="2"/>
    <x v="2"/>
    <x v="29"/>
    <s v="094"/>
    <x v="79"/>
    <n v="3014"/>
    <n v="2727"/>
    <n v="3006"/>
    <n v="1.1023102310231023"/>
    <n v="29.556288962229555"/>
    <n v="1921"/>
    <n v="536"/>
    <n v="237"/>
    <m/>
    <m/>
    <n v="33"/>
    <n v="0"/>
    <n v="806"/>
    <n v="39"/>
    <n v="239"/>
    <n v="2"/>
    <n v="70.443711037770441"/>
    <n v="19.655298863219656"/>
    <n v="8.6908690869086911"/>
    <n v="1.21012101210121"/>
    <n v="0"/>
    <n v="29.556288962229555"/>
  </r>
  <r>
    <x v="8"/>
    <n v="2"/>
    <x v="2"/>
    <x v="32"/>
    <s v="095"/>
    <x v="81"/>
    <n v="4633"/>
    <n v="3977"/>
    <n v="3092"/>
    <n v="0.77747045511692225"/>
    <n v="21.87578576816696"/>
    <n v="3107"/>
    <n v="582"/>
    <n v="237"/>
    <m/>
    <m/>
    <n v="51"/>
    <n v="0"/>
    <n v="870"/>
    <n v="101"/>
    <n v="753"/>
    <n v="153"/>
    <n v="78.124214231833051"/>
    <n v="14.634146341463413"/>
    <n v="5.9592657782247924"/>
    <n v="1.2823736484787529"/>
    <n v="0"/>
    <n v="21.87578576816696"/>
  </r>
  <r>
    <x v="8"/>
    <n v="2"/>
    <x v="2"/>
    <x v="33"/>
    <s v="096"/>
    <x v="82"/>
    <n v="4560"/>
    <n v="4154"/>
    <n v="2649"/>
    <n v="0.63769860375541643"/>
    <n v="18.295618680789598"/>
    <n v="3394"/>
    <n v="517"/>
    <n v="197"/>
    <m/>
    <m/>
    <n v="46"/>
    <n v="0"/>
    <n v="760"/>
    <n v="4"/>
    <n v="560"/>
    <n v="190"/>
    <n v="81.704381319210398"/>
    <n v="12.445835339431872"/>
    <n v="4.7424169475204625"/>
    <n v="1.1073663938372653"/>
    <n v="0"/>
    <n v="18.295618680789598"/>
  </r>
  <r>
    <x v="8"/>
    <n v="2"/>
    <x v="2"/>
    <x v="34"/>
    <s v="097"/>
    <x v="99"/>
    <n v="2229"/>
    <n v="1190"/>
    <n v="835"/>
    <n v="0.70168067226890751"/>
    <n v="23.613445378151258"/>
    <n v="909"/>
    <n v="205"/>
    <n v="59"/>
    <m/>
    <m/>
    <n v="17"/>
    <n v="0"/>
    <n v="281"/>
    <n v="193"/>
    <n v="270"/>
    <n v="288"/>
    <n v="76.386554621848731"/>
    <n v="17.22689075630252"/>
    <n v="4.9579831932773111"/>
    <n v="1.4285714285714286"/>
    <n v="0"/>
    <n v="23.613445378151258"/>
  </r>
  <r>
    <x v="8"/>
    <n v="2"/>
    <x v="2"/>
    <x v="36"/>
    <s v="098"/>
    <x v="83"/>
    <n v="4008"/>
    <n v="3352"/>
    <n v="3120"/>
    <n v="0.93078758949880669"/>
    <n v="25.924821002386633"/>
    <n v="2483"/>
    <n v="573"/>
    <n v="239"/>
    <m/>
    <m/>
    <n v="57"/>
    <n v="0"/>
    <n v="869"/>
    <n v="73"/>
    <n v="420"/>
    <n v="183"/>
    <n v="74.075178997613364"/>
    <n v="17.094272076372317"/>
    <n v="7.1300715990453458"/>
    <n v="1.7004773269689737"/>
    <n v="0"/>
    <n v="25.924821002386633"/>
  </r>
  <r>
    <x v="8"/>
    <n v="2"/>
    <x v="2"/>
    <x v="37"/>
    <s v="099"/>
    <x v="84"/>
    <n v="4538"/>
    <n v="3901"/>
    <n v="3757"/>
    <n v="0.96308638810561398"/>
    <n v="25.813893873365807"/>
    <n v="2894"/>
    <n v="665"/>
    <n v="274"/>
    <m/>
    <m/>
    <n v="68"/>
    <n v="0"/>
    <n v="1007"/>
    <n v="10"/>
    <n v="495"/>
    <n v="220"/>
    <n v="74.186106126634201"/>
    <n v="17.046911048449115"/>
    <n v="7.0238400410151236"/>
    <n v="1.7431427839015639"/>
    <n v="0"/>
    <n v="25.813893873365807"/>
  </r>
  <r>
    <x v="8"/>
    <n v="2"/>
    <x v="2"/>
    <x v="38"/>
    <s v="100"/>
    <x v="85"/>
    <n v="2991"/>
    <n v="2275"/>
    <n v="2150"/>
    <n v="0.94505494505494503"/>
    <n v="24.263736263736263"/>
    <n v="1723"/>
    <n v="365"/>
    <n v="151"/>
    <m/>
    <m/>
    <n v="36"/>
    <n v="0"/>
    <n v="552"/>
    <n v="158"/>
    <n v="594"/>
    <n v="471"/>
    <n v="75.736263736263737"/>
    <n v="16.043956043956044"/>
    <n v="6.6373626373626369"/>
    <n v="1.5824175824175823"/>
    <n v="0"/>
    <n v="24.263736263736263"/>
  </r>
  <r>
    <x v="8"/>
    <n v="2"/>
    <x v="2"/>
    <x v="39"/>
    <s v="101"/>
    <x v="180"/>
    <n v="2878"/>
    <n v="1954"/>
    <n v="1718"/>
    <n v="0.87922210849539406"/>
    <n v="22.517911975435005"/>
    <n v="1514"/>
    <n v="283"/>
    <n v="121"/>
    <m/>
    <m/>
    <n v="36"/>
    <n v="0"/>
    <n v="440"/>
    <n v="119"/>
    <n v="129"/>
    <n v="73"/>
    <n v="77.482088024565002"/>
    <n v="14.483111566018426"/>
    <n v="6.1924257932446265"/>
    <n v="1.842374616171955"/>
    <n v="0"/>
    <n v="22.517911975435005"/>
  </r>
  <r>
    <x v="8"/>
    <n v="2"/>
    <x v="2"/>
    <x v="41"/>
    <s v="102"/>
    <x v="86"/>
    <n v="3491"/>
    <n v="3172"/>
    <n v="3432"/>
    <n v="1.0819672131147542"/>
    <n v="29.854981084489278"/>
    <n v="2225"/>
    <n v="608"/>
    <n v="266"/>
    <m/>
    <m/>
    <n v="73"/>
    <n v="0"/>
    <n v="947"/>
    <n v="93"/>
    <n v="946"/>
    <n v="418"/>
    <n v="70.145018915510718"/>
    <n v="19.167717528373267"/>
    <n v="8.3858764186633046"/>
    <n v="2.3013871374527111"/>
    <n v="0"/>
    <n v="29.854981084489278"/>
  </r>
  <r>
    <x v="8"/>
    <n v="2"/>
    <x v="2"/>
    <x v="42"/>
    <s v="103"/>
    <x v="87"/>
    <n v="7108"/>
    <n v="6731"/>
    <n v="5645"/>
    <n v="0.83865696033278858"/>
    <n v="21.764968058238004"/>
    <n v="5266"/>
    <n v="953"/>
    <n v="416"/>
    <m/>
    <m/>
    <n v="96"/>
    <n v="0"/>
    <n v="1465"/>
    <n v="1523"/>
    <n v="1650"/>
    <n v="691"/>
    <n v="78.235031941762003"/>
    <n v="14.158371712969842"/>
    <n v="6.1803595305303816"/>
    <n v="1.4262368147377804"/>
    <n v="0"/>
    <n v="21.764968058238004"/>
  </r>
  <r>
    <x v="8"/>
    <n v="2"/>
    <x v="2"/>
    <x v="43"/>
    <s v="104"/>
    <x v="88"/>
    <n v="4523"/>
    <n v="4129"/>
    <n v="4800"/>
    <n v="1.1625090821022039"/>
    <n v="29.014289174134174"/>
    <n v="2931"/>
    <n v="734"/>
    <n v="391"/>
    <m/>
    <m/>
    <n v="73"/>
    <n v="0"/>
    <n v="1198"/>
    <n v="158"/>
    <n v="467"/>
    <n v="245"/>
    <n v="70.985710825865823"/>
    <n v="17.776701380479533"/>
    <n v="9.4696052312908687"/>
    <n v="1.7679825623637686"/>
    <n v="0"/>
    <n v="29.014289174134174"/>
  </r>
  <r>
    <x v="8"/>
    <n v="2"/>
    <x v="2"/>
    <x v="44"/>
    <s v="105"/>
    <x v="89"/>
    <n v="3859"/>
    <n v="3502"/>
    <n v="3485"/>
    <n v="0.99514563106796117"/>
    <n v="25.528269560251289"/>
    <n v="2608"/>
    <n v="570"/>
    <n v="265"/>
    <m/>
    <m/>
    <n v="59"/>
    <n v="0"/>
    <n v="894"/>
    <n v="64"/>
    <n v="428"/>
    <n v="846"/>
    <n v="74.471730439748711"/>
    <n v="16.276413478012564"/>
    <n v="7.567104511707595"/>
    <n v="1.6847515705311251"/>
    <n v="0"/>
    <n v="25.528269560251289"/>
  </r>
  <r>
    <x v="8"/>
    <n v="2"/>
    <x v="2"/>
    <x v="45"/>
    <s v="106"/>
    <x v="90"/>
    <n v="5722"/>
    <n v="5354"/>
    <n v="4979"/>
    <n v="0.9299589092267464"/>
    <n v="24.038102353380651"/>
    <n v="4067"/>
    <n v="818"/>
    <n v="349"/>
    <m/>
    <m/>
    <n v="120"/>
    <n v="0"/>
    <n v="1287"/>
    <n v="104"/>
    <n v="808"/>
    <n v="0"/>
    <n v="75.961897646619349"/>
    <n v="15.278296600672395"/>
    <n v="6.5184908479641397"/>
    <n v="2.2413149047441165"/>
    <n v="0"/>
    <n v="24.038102353380651"/>
  </r>
  <r>
    <x v="8"/>
    <n v="2"/>
    <x v="2"/>
    <x v="0"/>
    <s v="107"/>
    <x v="91"/>
    <n v="776"/>
    <n v="767"/>
    <n v="813"/>
    <n v="1.059973924380704"/>
    <n v="30.247718383311607"/>
    <n v="535"/>
    <n v="155"/>
    <n v="68"/>
    <m/>
    <m/>
    <n v="9"/>
    <n v="0"/>
    <n v="232"/>
    <n v="13"/>
    <n v="157"/>
    <n v="79"/>
    <n v="69.752281616688393"/>
    <n v="20.208604954367665"/>
    <n v="8.865710560625816"/>
    <n v="1.1734028683181226"/>
    <n v="0"/>
    <n v="30.247718383311607"/>
  </r>
  <r>
    <x v="8"/>
    <n v="2"/>
    <x v="2"/>
    <x v="12"/>
    <s v="108"/>
    <x v="181"/>
    <n v="4807"/>
    <n v="4112"/>
    <n v="2683"/>
    <n v="0.65248054474708173"/>
    <n v="18.75"/>
    <n v="3341"/>
    <n v="531"/>
    <n v="192"/>
    <m/>
    <m/>
    <n v="48"/>
    <n v="0"/>
    <n v="771"/>
    <n v="305"/>
    <n v="644"/>
    <n v="463"/>
    <n v="81.25"/>
    <n v="12.91342412451362"/>
    <n v="4.6692607003891053"/>
    <n v="1.1673151750972763"/>
    <n v="0"/>
    <n v="18.75"/>
  </r>
  <r>
    <x v="8"/>
    <n v="2"/>
    <x v="2"/>
    <x v="13"/>
    <s v="109"/>
    <x v="176"/>
    <n v="3839"/>
    <n v="3293"/>
    <n v="1659"/>
    <n v="0.50379593076222284"/>
    <n v="17.795323413300942"/>
    <n v="2707"/>
    <n v="421"/>
    <n v="137"/>
    <m/>
    <m/>
    <n v="28"/>
    <n v="0"/>
    <n v="586"/>
    <n v="96"/>
    <n v="382"/>
    <n v="181"/>
    <n v="82.204676586699051"/>
    <n v="12.784694807166716"/>
    <n v="4.1603401153962949"/>
    <n v="0.850288490737929"/>
    <n v="0"/>
    <n v="17.795323413300942"/>
  </r>
  <r>
    <x v="8"/>
    <n v="2"/>
    <x v="2"/>
    <x v="23"/>
    <s v="110"/>
    <x v="182"/>
    <n v="2906"/>
    <n v="2717"/>
    <n v="2118"/>
    <n v="0.77953625322046372"/>
    <n v="20.97902097902098"/>
    <n v="2147"/>
    <n v="387"/>
    <n v="155"/>
    <m/>
    <m/>
    <n v="28"/>
    <n v="0"/>
    <n v="570"/>
    <n v="75"/>
    <n v="378"/>
    <n v="0"/>
    <n v="79.020979020979027"/>
    <n v="14.243651085756348"/>
    <n v="5.7048214942951789"/>
    <n v="1.0305483989694517"/>
    <n v="0"/>
    <n v="20.97902097902098"/>
  </r>
  <r>
    <x v="8"/>
    <n v="2"/>
    <x v="2"/>
    <x v="33"/>
    <s v="111"/>
    <x v="98"/>
    <n v="1845"/>
    <n v="1726"/>
    <n v="1513"/>
    <n v="0.87659327925840091"/>
    <n v="23.81228273464658"/>
    <n v="1315"/>
    <n v="264"/>
    <n v="115"/>
    <m/>
    <m/>
    <n v="32"/>
    <n v="0"/>
    <n v="411"/>
    <n v="6"/>
    <n v="193"/>
    <n v="5"/>
    <n v="76.187717265353413"/>
    <n v="15.295480880648899"/>
    <n v="6.662804171494785"/>
    <n v="1.8539976825028968"/>
    <n v="0"/>
    <n v="23.81228273464658"/>
  </r>
  <r>
    <x v="8"/>
    <n v="2"/>
    <x v="2"/>
    <x v="39"/>
    <s v="112"/>
    <x v="100"/>
    <n v="920"/>
    <n v="737"/>
    <n v="756"/>
    <n v="1.0257801899592944"/>
    <n v="26.594301221166894"/>
    <n v="541"/>
    <n v="126"/>
    <n v="56"/>
    <m/>
    <m/>
    <n v="14"/>
    <n v="0"/>
    <n v="196"/>
    <n v="65"/>
    <n v="141"/>
    <n v="89"/>
    <n v="73.405698778833113"/>
    <n v="17.096336499321573"/>
    <n v="7.5983717774762551"/>
    <n v="1.8995929443690638"/>
    <n v="0"/>
    <n v="26.594301221166894"/>
  </r>
  <r>
    <x v="8"/>
    <n v="2"/>
    <x v="2"/>
    <x v="41"/>
    <s v="113"/>
    <x v="101"/>
    <n v="2337"/>
    <n v="2082"/>
    <n v="2540"/>
    <n v="1.2199807877041307"/>
    <n v="30.979827089337174"/>
    <n v="1437"/>
    <n v="407"/>
    <n v="184"/>
    <m/>
    <m/>
    <n v="54"/>
    <n v="0"/>
    <n v="645"/>
    <n v="149"/>
    <n v="257"/>
    <n v="80"/>
    <n v="69.020172910662822"/>
    <n v="19.548511047070125"/>
    <n v="8.8376560999039384"/>
    <n v="2.5936599423631126"/>
    <n v="0"/>
    <n v="30.979827089337174"/>
  </r>
  <r>
    <x v="8"/>
    <n v="2"/>
    <x v="2"/>
    <x v="12"/>
    <s v="114"/>
    <x v="102"/>
    <n v="348"/>
    <n v="305"/>
    <n v="107"/>
    <n v="0.35081967213114756"/>
    <n v="10.163934426229508"/>
    <n v="274"/>
    <n v="21"/>
    <n v="9"/>
    <m/>
    <m/>
    <n v="1"/>
    <n v="0"/>
    <n v="31"/>
    <n v="0"/>
    <n v="44"/>
    <n v="9"/>
    <n v="89.836065573770497"/>
    <n v="6.8852459016393448"/>
    <n v="2.9508196721311477"/>
    <n v="0.32786885245901637"/>
    <n v="0"/>
    <n v="10.163934426229508"/>
  </r>
  <r>
    <x v="8"/>
    <n v="2"/>
    <x v="2"/>
    <x v="12"/>
    <s v="115"/>
    <x v="103"/>
    <n v="1109"/>
    <n v="948"/>
    <n v="245"/>
    <n v="0.25843881856540085"/>
    <n v="9.3881856540084385"/>
    <n v="859"/>
    <n v="74"/>
    <n v="14"/>
    <m/>
    <m/>
    <n v="1"/>
    <n v="0"/>
    <n v="89"/>
    <n v="5"/>
    <n v="92"/>
    <n v="35"/>
    <n v="90.611814345991561"/>
    <n v="7.8059071729957807"/>
    <n v="1.4767932489451476"/>
    <n v="0.10548523206751054"/>
    <n v="0"/>
    <n v="9.3881856540084385"/>
  </r>
  <r>
    <x v="8"/>
    <n v="2"/>
    <x v="2"/>
    <x v="12"/>
    <s v="116"/>
    <x v="104"/>
    <n v="2175"/>
    <n v="1432"/>
    <n v="441"/>
    <n v="0.30796089385474862"/>
    <n v="10.963687150837989"/>
    <n v="1275"/>
    <n v="127"/>
    <n v="22"/>
    <m/>
    <m/>
    <n v="8"/>
    <n v="0"/>
    <n v="157"/>
    <n v="27"/>
    <n v="160"/>
    <n v="147"/>
    <n v="89.036312849162016"/>
    <n v="8.8687150837988824"/>
    <n v="1.5363128491620111"/>
    <n v="0.55865921787709494"/>
    <n v="0"/>
    <n v="10.963687150837989"/>
  </r>
  <r>
    <x v="8"/>
    <n v="2"/>
    <x v="2"/>
    <x v="12"/>
    <s v="117"/>
    <x v="105"/>
    <n v="1902"/>
    <n v="1538"/>
    <n v="703"/>
    <n v="0.45708712613784136"/>
    <n v="15.539661898569571"/>
    <n v="1299"/>
    <n v="185"/>
    <n v="44"/>
    <m/>
    <m/>
    <n v="10"/>
    <n v="0"/>
    <n v="239"/>
    <n v="65"/>
    <n v="233"/>
    <n v="148"/>
    <n v="84.460338101430438"/>
    <n v="12.028608582574773"/>
    <n v="2.860858257477243"/>
    <n v="0.65019505851755521"/>
    <n v="0"/>
    <n v="15.539661898569571"/>
  </r>
  <r>
    <x v="8"/>
    <n v="2"/>
    <x v="2"/>
    <x v="12"/>
    <s v="118"/>
    <x v="106"/>
    <n v="1421"/>
    <n v="1287"/>
    <n v="473"/>
    <n v="0.36752136752136755"/>
    <n v="12.432012432012431"/>
    <n v="1127"/>
    <n v="128"/>
    <n v="29"/>
    <m/>
    <m/>
    <n v="3"/>
    <n v="0"/>
    <n v="160"/>
    <n v="52"/>
    <n v="195"/>
    <n v="107"/>
    <n v="87.567987567987572"/>
    <n v="9.9456099456099452"/>
    <n v="2.2533022533022531"/>
    <n v="0.23310023310023309"/>
    <n v="0"/>
    <n v="12.432012432012431"/>
  </r>
  <r>
    <x v="8"/>
    <n v="2"/>
    <x v="2"/>
    <x v="12"/>
    <s v="119"/>
    <x v="107"/>
    <n v="1200"/>
    <n v="1032"/>
    <n v="535"/>
    <n v="0.51841085271317833"/>
    <n v="15.988372093023257"/>
    <n v="867"/>
    <n v="112"/>
    <n v="39"/>
    <m/>
    <m/>
    <n v="14"/>
    <n v="0"/>
    <n v="165"/>
    <n v="32"/>
    <n v="175"/>
    <n v="105"/>
    <n v="84.011627906976756"/>
    <n v="10.852713178294573"/>
    <n v="3.7790697674418601"/>
    <n v="1.3565891472868217"/>
    <n v="0"/>
    <n v="15.988372093023257"/>
  </r>
  <r>
    <x v="8"/>
    <n v="2"/>
    <x v="2"/>
    <x v="12"/>
    <s v="120"/>
    <x v="108"/>
    <n v="1882"/>
    <n v="1710"/>
    <n v="753"/>
    <n v="0.44035087719298244"/>
    <n v="13.157894736842104"/>
    <n v="1485"/>
    <n v="156"/>
    <n v="62"/>
    <m/>
    <m/>
    <n v="7"/>
    <n v="0"/>
    <n v="225"/>
    <n v="11"/>
    <n v="60"/>
    <n v="95"/>
    <n v="86.842105263157904"/>
    <n v="9.1228070175438596"/>
    <n v="3.6257309941520468"/>
    <n v="0.40935672514619886"/>
    <n v="0"/>
    <n v="13.157894736842104"/>
  </r>
  <r>
    <x v="8"/>
    <n v="2"/>
    <x v="2"/>
    <x v="12"/>
    <s v="121"/>
    <x v="109"/>
    <n v="4331"/>
    <n v="3870"/>
    <n v="1660"/>
    <n v="0.4289405684754522"/>
    <n v="12.816537467700259"/>
    <n v="3374"/>
    <n v="353"/>
    <n v="122"/>
    <m/>
    <m/>
    <n v="21"/>
    <n v="0"/>
    <n v="496"/>
    <n v="152"/>
    <n v="542"/>
    <n v="335"/>
    <n v="87.183462532299743"/>
    <n v="9.1214470284237716"/>
    <n v="3.1524547803617566"/>
    <n v="0.54263565891472865"/>
    <n v="0"/>
    <n v="12.816537467700259"/>
  </r>
  <r>
    <x v="8"/>
    <n v="2"/>
    <x v="2"/>
    <x v="12"/>
    <s v="122"/>
    <x v="110"/>
    <n v="2787"/>
    <n v="2452"/>
    <n v="878"/>
    <n v="0.35807504078303426"/>
    <n v="12.601957585644371"/>
    <n v="2143"/>
    <n v="242"/>
    <n v="61"/>
    <m/>
    <m/>
    <n v="6"/>
    <n v="0"/>
    <n v="309"/>
    <n v="53"/>
    <n v="318"/>
    <n v="228"/>
    <n v="87.398042414355629"/>
    <n v="9.8694942903752043"/>
    <n v="2.4877650897226751"/>
    <n v="0.24469820554649263"/>
    <n v="0"/>
    <n v="12.601957585644371"/>
  </r>
  <r>
    <x v="8"/>
    <n v="2"/>
    <x v="2"/>
    <x v="12"/>
    <s v="123"/>
    <x v="111"/>
    <n v="1841"/>
    <n v="1433"/>
    <n v="763"/>
    <n v="0.53244940683879971"/>
    <n v="17.794836008374041"/>
    <n v="1178"/>
    <n v="197"/>
    <n v="49"/>
    <m/>
    <m/>
    <n v="9"/>
    <n v="0"/>
    <n v="255"/>
    <n v="40"/>
    <n v="357"/>
    <n v="416"/>
    <n v="82.205163991625966"/>
    <n v="13.747383112351711"/>
    <n v="3.4193998604326583"/>
    <n v="0.62805303558967207"/>
    <n v="0"/>
    <n v="17.794836008374041"/>
  </r>
  <r>
    <x v="8"/>
    <n v="2"/>
    <x v="2"/>
    <x v="12"/>
    <s v="124"/>
    <x v="112"/>
    <n v="5265"/>
    <n v="4793"/>
    <n v="2909"/>
    <n v="0.60692676820363034"/>
    <n v="17.734195702065509"/>
    <n v="3943"/>
    <n v="596"/>
    <n v="204"/>
    <m/>
    <m/>
    <n v="50"/>
    <n v="0"/>
    <n v="850"/>
    <n v="234"/>
    <n v="777"/>
    <n v="866"/>
    <n v="82.26580429793448"/>
    <n v="12.434800751095347"/>
    <n v="4.2562069684957233"/>
    <n v="1.0431879824744419"/>
    <n v="0"/>
    <n v="17.734195702065509"/>
  </r>
  <r>
    <x v="8"/>
    <n v="2"/>
    <x v="2"/>
    <x v="12"/>
    <s v="125"/>
    <x v="113"/>
    <n v="6742"/>
    <n v="5856"/>
    <n v="2107"/>
    <n v="0.35980191256830601"/>
    <n v="11.919398907103824"/>
    <n v="5158"/>
    <n v="520"/>
    <n v="152"/>
    <m/>
    <m/>
    <n v="26"/>
    <n v="0"/>
    <n v="698"/>
    <n v="183"/>
    <n v="840"/>
    <n v="67"/>
    <n v="88.080601092896174"/>
    <n v="8.8797814207650276"/>
    <n v="2.5956284153005464"/>
    <n v="0.44398907103825136"/>
    <n v="0"/>
    <n v="11.919398907103824"/>
  </r>
  <r>
    <x v="8"/>
    <n v="2"/>
    <x v="2"/>
    <x v="12"/>
    <s v="126"/>
    <x v="114"/>
    <n v="1423"/>
    <n v="1122"/>
    <n v="619"/>
    <n v="0.55169340463458105"/>
    <n v="15.953654188948308"/>
    <n v="943"/>
    <n v="130"/>
    <n v="40"/>
    <m/>
    <m/>
    <n v="9"/>
    <n v="0"/>
    <n v="179"/>
    <n v="178"/>
    <n v="283"/>
    <n v="427"/>
    <n v="84.046345811051694"/>
    <n v="11.586452762923351"/>
    <n v="3.5650623885918007"/>
    <n v="0.80213903743315518"/>
    <n v="0"/>
    <n v="15.953654188948308"/>
  </r>
  <r>
    <x v="8"/>
    <n v="2"/>
    <x v="2"/>
    <x v="12"/>
    <s v="127"/>
    <x v="115"/>
    <n v="1848"/>
    <n v="1646"/>
    <n v="719"/>
    <n v="0.43681652490886996"/>
    <n v="14.641555285540706"/>
    <n v="1405"/>
    <n v="177"/>
    <n v="59"/>
    <m/>
    <m/>
    <n v="5"/>
    <n v="0"/>
    <n v="241"/>
    <n v="13"/>
    <n v="248"/>
    <n v="248"/>
    <n v="85.358444714459296"/>
    <n v="10.753341433778859"/>
    <n v="3.5844471445929527"/>
    <n v="0.30376670716889431"/>
    <n v="0"/>
    <n v="14.641555285540706"/>
  </r>
  <r>
    <x v="8"/>
    <n v="2"/>
    <x v="2"/>
    <x v="12"/>
    <s v="128"/>
    <x v="116"/>
    <n v="3614"/>
    <n v="3397"/>
    <n v="481"/>
    <n v="0.1415955254636444"/>
    <n v="14.15955254636444"/>
    <n v="2916"/>
    <n v="357"/>
    <n v="105"/>
    <m/>
    <m/>
    <n v="19"/>
    <n v="0"/>
    <n v="481"/>
    <n v="36"/>
    <n v="287"/>
    <n v="289"/>
    <n v="85.840447453635562"/>
    <n v="10.509272887842213"/>
    <n v="3.0909626140712394"/>
    <n v="0.55931704445098618"/>
    <n v="0"/>
    <n v="14.15955254636444"/>
  </r>
  <r>
    <x v="8"/>
    <n v="2"/>
    <x v="2"/>
    <x v="12"/>
    <s v="129"/>
    <x v="117"/>
    <n v="1529"/>
    <n v="1303"/>
    <n v="618"/>
    <n v="0.47429009976976211"/>
    <n v="14.735226400613968"/>
    <n v="1111"/>
    <n v="147"/>
    <n v="36"/>
    <m/>
    <m/>
    <n v="9"/>
    <n v="0"/>
    <n v="192"/>
    <n v="8"/>
    <n v="80"/>
    <n v="64"/>
    <n v="85.264773599386032"/>
    <n v="11.28165771297007"/>
    <n v="2.7628549501151189"/>
    <n v="0.69071373752877974"/>
    <n v="0"/>
    <n v="14.735226400613968"/>
  </r>
  <r>
    <x v="8"/>
    <n v="2"/>
    <x v="2"/>
    <x v="12"/>
    <s v="130"/>
    <x v="118"/>
    <n v="2251"/>
    <n v="2061"/>
    <n v="1015"/>
    <n v="0.49247937894226101"/>
    <n v="15.477923338185349"/>
    <n v="1742"/>
    <n v="224"/>
    <n v="82"/>
    <m/>
    <m/>
    <n v="13"/>
    <n v="0"/>
    <n v="319"/>
    <n v="1"/>
    <n v="219"/>
    <n v="199"/>
    <n v="84.522076661814651"/>
    <n v="10.868510431829209"/>
    <n v="3.9786511402231923"/>
    <n v="0.63076176613294521"/>
    <n v="0"/>
    <n v="15.477923338185349"/>
  </r>
  <r>
    <x v="8"/>
    <n v="2"/>
    <x v="2"/>
    <x v="12"/>
    <s v="131"/>
    <x v="119"/>
    <n v="1654"/>
    <n v="1491"/>
    <n v="822"/>
    <n v="0.55130784708249492"/>
    <n v="15.761234071093225"/>
    <n v="1256"/>
    <n v="160"/>
    <n v="64"/>
    <m/>
    <m/>
    <n v="11"/>
    <n v="0"/>
    <n v="235"/>
    <n v="46"/>
    <n v="146"/>
    <n v="81"/>
    <n v="84.238765928906773"/>
    <n v="10.731052984574111"/>
    <n v="4.2924211938296448"/>
    <n v="0.73775989268947018"/>
    <n v="0"/>
    <n v="15.761234071093225"/>
  </r>
  <r>
    <x v="8"/>
    <n v="2"/>
    <x v="2"/>
    <x v="12"/>
    <s v="132"/>
    <x v="120"/>
    <n v="4085"/>
    <n v="3642"/>
    <n v="1776"/>
    <n v="0.48764415156507412"/>
    <n v="15.238879736408567"/>
    <n v="3087"/>
    <n v="396"/>
    <n v="141"/>
    <m/>
    <m/>
    <n v="18"/>
    <n v="0"/>
    <n v="555"/>
    <n v="20"/>
    <n v="222"/>
    <n v="214"/>
    <n v="84.761120263591437"/>
    <n v="10.873146622734762"/>
    <n v="3.8714991762767705"/>
    <n v="0.49423393739703458"/>
    <n v="0"/>
    <n v="15.238879736408567"/>
  </r>
  <r>
    <x v="8"/>
    <n v="2"/>
    <x v="2"/>
    <x v="12"/>
    <s v="133"/>
    <x v="121"/>
    <n v="5892"/>
    <n v="5234"/>
    <n v="2883"/>
    <n v="0.55082155139472677"/>
    <n v="16.335498662590751"/>
    <n v="4379"/>
    <n v="597"/>
    <n v="219"/>
    <m/>
    <m/>
    <n v="39"/>
    <n v="0"/>
    <n v="855"/>
    <n v="60"/>
    <n v="423"/>
    <n v="349"/>
    <n v="83.664501337409249"/>
    <n v="11.406190294230035"/>
    <n v="4.184180359189912"/>
    <n v="0.74512800917080624"/>
    <n v="0"/>
    <n v="16.335498662590751"/>
  </r>
  <r>
    <x v="8"/>
    <n v="2"/>
    <x v="2"/>
    <x v="12"/>
    <s v="134"/>
    <x v="122"/>
    <n v="5666"/>
    <n v="5176"/>
    <n v="3920"/>
    <n v="0.75734157650695522"/>
    <n v="19.377897990726431"/>
    <n v="4173"/>
    <n v="658"/>
    <n v="275"/>
    <m/>
    <m/>
    <n v="70"/>
    <n v="0"/>
    <n v="1003"/>
    <n v="117"/>
    <n v="504"/>
    <n v="684"/>
    <n v="80.622102009273561"/>
    <n v="12.712519319938176"/>
    <n v="5.3129829984544044"/>
    <n v="1.3523956723338484"/>
    <n v="0"/>
    <n v="19.377897990726431"/>
  </r>
  <r>
    <x v="8"/>
    <n v="2"/>
    <x v="2"/>
    <x v="12"/>
    <s v="135"/>
    <x v="123"/>
    <n v="3767"/>
    <n v="3387"/>
    <n v="1975"/>
    <n v="0.5831118984351934"/>
    <n v="17.330971361086508"/>
    <n v="2800"/>
    <n v="428"/>
    <n v="130"/>
    <m/>
    <m/>
    <n v="29"/>
    <n v="0"/>
    <n v="587"/>
    <n v="35"/>
    <n v="284"/>
    <n v="194"/>
    <n v="82.669028638913488"/>
    <n v="12.636551520519635"/>
    <n v="3.8382049010924124"/>
    <n v="0.85621493947446115"/>
    <n v="0"/>
    <n v="17.330971361086508"/>
  </r>
  <r>
    <x v="8"/>
    <n v="2"/>
    <x v="2"/>
    <x v="12"/>
    <s v="136"/>
    <x v="124"/>
    <n v="6700"/>
    <n v="5912"/>
    <n v="2874"/>
    <n v="0.48612990527740191"/>
    <n v="14.69891745602165"/>
    <n v="5043"/>
    <n v="595"/>
    <n v="222"/>
    <m/>
    <m/>
    <n v="52"/>
    <n v="0"/>
    <n v="869"/>
    <n v="227"/>
    <n v="842"/>
    <n v="55"/>
    <n v="85.301082543978339"/>
    <n v="10.064276048714479"/>
    <n v="3.7550744248985115"/>
    <n v="0.87956698240866038"/>
    <n v="0"/>
    <n v="14.69891745602165"/>
  </r>
  <r>
    <x v="8"/>
    <n v="2"/>
    <x v="2"/>
    <x v="47"/>
    <m/>
    <x v="47"/>
    <n v="466335"/>
    <n v="414898"/>
    <n v="290101"/>
    <n v="0.69921040834132731"/>
    <n v="19.522147612184199"/>
    <n v="333901"/>
    <n v="54561"/>
    <n v="21803"/>
    <m/>
    <m/>
    <n v="4523"/>
    <n v="110"/>
    <n v="80997"/>
    <n v="13032"/>
    <n v="57550"/>
    <n v="27711"/>
    <n v="80.477852387815801"/>
    <n v="13.150461077180415"/>
    <n v="5.2550265366427409"/>
    <n v="1.0901474579294188"/>
    <n v="2.6512540431624158E-2"/>
    <n v="19.522147612184199"/>
  </r>
  <r>
    <x v="8"/>
    <n v="1"/>
    <x v="1"/>
    <x v="0"/>
    <s v="001"/>
    <x v="125"/>
    <n v="41464"/>
    <n v="38356"/>
    <n v="37108"/>
    <n v="0.97"/>
    <n v="23.61"/>
    <n v="29302"/>
    <n v="5588"/>
    <n v="2778"/>
    <m/>
    <m/>
    <n v="623"/>
    <n v="65"/>
    <n v="9054"/>
    <n v="955"/>
    <n v="5094"/>
    <n v="1236"/>
    <n v="76.394827406403166"/>
    <n v="14.568776723328813"/>
    <n v="7.2426738971738445"/>
    <n v="1.6242569611012618"/>
    <n v="0.16946501199290853"/>
    <n v="23.60517259359683"/>
  </r>
  <r>
    <x v="8"/>
    <n v="1"/>
    <x v="1"/>
    <x v="1"/>
    <s v="002"/>
    <x v="126"/>
    <n v="10250"/>
    <n v="9775"/>
    <n v="14932"/>
    <n v="1.53"/>
    <n v="37.450000000000003"/>
    <n v="6114"/>
    <n v="2170"/>
    <n v="1202"/>
    <m/>
    <m/>
    <n v="281"/>
    <n v="8"/>
    <n v="3661"/>
    <n v="121"/>
    <n v="917"/>
    <n v="1030"/>
    <n v="62.547314578005121"/>
    <n v="22.199488491048594"/>
    <n v="12.296675191815856"/>
    <n v="2.874680306905371"/>
    <n v="8.1841432225063945E-2"/>
    <n v="37.452685421994886"/>
  </r>
  <r>
    <x v="8"/>
    <n v="1"/>
    <x v="1"/>
    <x v="2"/>
    <s v="003"/>
    <x v="127"/>
    <n v="2450"/>
    <n v="2376"/>
    <n v="2153"/>
    <n v="0.91"/>
    <n v="25.08"/>
    <n v="1780"/>
    <n v="397"/>
    <n v="163"/>
    <m/>
    <m/>
    <n v="36"/>
    <n v="0"/>
    <n v="596"/>
    <n v="30"/>
    <n v="215"/>
    <n v="174"/>
    <n v="74.915824915824913"/>
    <n v="16.708754208754208"/>
    <n v="6.8602693602693607"/>
    <n v="1.5151515151515151"/>
    <n v="0"/>
    <n v="25.084175084175087"/>
  </r>
  <r>
    <x v="8"/>
    <n v="1"/>
    <x v="1"/>
    <x v="3"/>
    <s v="004"/>
    <x v="128"/>
    <n v="8786"/>
    <n v="7821"/>
    <n v="7992"/>
    <n v="1.02"/>
    <n v="26.4"/>
    <n v="5756"/>
    <n v="1296"/>
    <n v="629"/>
    <m/>
    <m/>
    <n v="140"/>
    <n v="0"/>
    <n v="2065"/>
    <n v="77"/>
    <n v="856"/>
    <n v="900"/>
    <n v="73.596726761283719"/>
    <n v="16.570771001150746"/>
    <n v="8.0424498146017136"/>
    <n v="1.7900524229638153"/>
    <n v="0"/>
    <n v="26.403273238716281"/>
  </r>
  <r>
    <x v="8"/>
    <n v="1"/>
    <x v="1"/>
    <x v="4"/>
    <s v="005"/>
    <x v="129"/>
    <n v="7608"/>
    <n v="7299"/>
    <n v="9727"/>
    <n v="1.33"/>
    <n v="32.33"/>
    <n v="4939"/>
    <n v="1474"/>
    <n v="706"/>
    <m/>
    <m/>
    <n v="178"/>
    <n v="2"/>
    <n v="2360"/>
    <n v="106"/>
    <n v="724"/>
    <n v="159"/>
    <n v="67.666803671735849"/>
    <n v="20.194547198246333"/>
    <n v="9.6725578846417317"/>
    <n v="2.4386902315385672"/>
    <n v="2.7401013837511989E-2"/>
    <n v="32.333196328264144"/>
  </r>
  <r>
    <x v="8"/>
    <n v="1"/>
    <x v="1"/>
    <x v="5"/>
    <s v="006"/>
    <x v="130"/>
    <n v="9076"/>
    <n v="8873"/>
    <n v="11219"/>
    <n v="1.26"/>
    <n v="29.76"/>
    <n v="6232"/>
    <n v="1606"/>
    <n v="885"/>
    <m/>
    <m/>
    <n v="150"/>
    <n v="0"/>
    <n v="2641"/>
    <n v="74"/>
    <n v="802"/>
    <n v="203"/>
    <n v="70.235546038543902"/>
    <n v="18.099853488109996"/>
    <n v="9.9740786656147868"/>
    <n v="1.6905218077313198"/>
    <n v="0"/>
    <n v="29.764453961456105"/>
  </r>
  <r>
    <x v="8"/>
    <n v="1"/>
    <x v="1"/>
    <x v="6"/>
    <s v="007"/>
    <x v="131"/>
    <n v="6071"/>
    <n v="5612"/>
    <n v="6818"/>
    <n v="1.21"/>
    <n v="29.26"/>
    <n v="3970"/>
    <n v="1018"/>
    <n v="540"/>
    <m/>
    <m/>
    <n v="84"/>
    <n v="0"/>
    <n v="1642"/>
    <n v="186"/>
    <n v="630"/>
    <n v="179"/>
    <n v="70.741268709907345"/>
    <n v="18.139700641482538"/>
    <n v="9.6222380612972191"/>
    <n v="1.4967925873129011"/>
    <n v="0"/>
    <n v="29.258731290092658"/>
  </r>
  <r>
    <x v="8"/>
    <n v="1"/>
    <x v="1"/>
    <x v="7"/>
    <s v="008"/>
    <x v="132"/>
    <n v="25366"/>
    <n v="22711"/>
    <n v="22597"/>
    <n v="0.99"/>
    <n v="24.53"/>
    <n v="17140"/>
    <n v="3535"/>
    <n v="1673"/>
    <m/>
    <m/>
    <n v="295"/>
    <n v="68"/>
    <n v="5571"/>
    <n v="442"/>
    <n v="2510"/>
    <n v="231"/>
    <n v="75.470036546167051"/>
    <n v="15.565144643564793"/>
    <n v="7.3664743956672982"/>
    <n v="1.2989300339042755"/>
    <n v="0.29941438069657877"/>
    <n v="24.529963453832945"/>
  </r>
  <r>
    <x v="8"/>
    <n v="1"/>
    <x v="1"/>
    <x v="8"/>
    <s v="009"/>
    <x v="133"/>
    <n v="17381"/>
    <n v="16138"/>
    <n v="13798"/>
    <n v="0.86"/>
    <n v="24.14"/>
    <n v="12243"/>
    <n v="2548"/>
    <n v="1100"/>
    <m/>
    <m/>
    <n v="207"/>
    <n v="40"/>
    <n v="3895"/>
    <n v="422"/>
    <n v="1792"/>
    <n v="490"/>
    <n v="75.864419382823144"/>
    <n v="15.788821415293096"/>
    <n v="6.8162101871359528"/>
    <n v="1.2826868261246747"/>
    <n v="0.24786218862312553"/>
    <n v="24.135580617176849"/>
  </r>
  <r>
    <x v="8"/>
    <n v="1"/>
    <x v="1"/>
    <x v="9"/>
    <s v="010"/>
    <x v="134"/>
    <n v="17296"/>
    <n v="15902"/>
    <n v="13918"/>
    <n v="0.88"/>
    <n v="22.67"/>
    <n v="12297"/>
    <n v="2395"/>
    <n v="1012"/>
    <m/>
    <m/>
    <n v="176"/>
    <n v="22"/>
    <n v="3605"/>
    <n v="217"/>
    <n v="1713"/>
    <n v="372"/>
    <n v="77.329895610615011"/>
    <n v="15.060998616526222"/>
    <n v="6.3639793736636907"/>
    <n v="1.1067790215067288"/>
    <n v="0.1383473776883411"/>
    <n v="22.670104389384981"/>
  </r>
  <r>
    <x v="8"/>
    <n v="1"/>
    <x v="1"/>
    <x v="10"/>
    <s v="011"/>
    <x v="135"/>
    <n v="66419"/>
    <n v="57114"/>
    <n v="44714"/>
    <n v="0.78"/>
    <n v="20.96"/>
    <n v="45144"/>
    <n v="8171"/>
    <n v="3227"/>
    <m/>
    <m/>
    <n v="559"/>
    <n v="13"/>
    <n v="11970"/>
    <n v="930"/>
    <n v="5520"/>
    <n v="1678"/>
    <n v="79.041916167664667"/>
    <n v="14.306474769758729"/>
    <n v="5.6501033021675946"/>
    <n v="0.97874426585425645"/>
    <n v="2.2761494554750149E-2"/>
    <n v="20.958083832335326"/>
  </r>
  <r>
    <x v="8"/>
    <n v="1"/>
    <x v="1"/>
    <x v="11"/>
    <s v="012"/>
    <x v="136"/>
    <n v="54311"/>
    <n v="47377"/>
    <n v="39571"/>
    <n v="0.84"/>
    <n v="22.7"/>
    <n v="36621"/>
    <n v="7099"/>
    <n v="3059"/>
    <m/>
    <m/>
    <n v="597"/>
    <n v="1"/>
    <n v="10756"/>
    <n v="716"/>
    <n v="5696"/>
    <n v="2855"/>
    <n v="77.297000654325942"/>
    <n v="14.984063997298266"/>
    <n v="6.4567195052451609"/>
    <n v="1.2601051142959663"/>
    <n v="2.1107288346666102E-3"/>
    <n v="22.702999345674062"/>
  </r>
  <r>
    <x v="8"/>
    <n v="1"/>
    <x v="1"/>
    <x v="12"/>
    <s v="013"/>
    <x v="137"/>
    <n v="105005"/>
    <n v="93291"/>
    <n v="46942"/>
    <n v="0.5"/>
    <n v="15.32"/>
    <n v="78999"/>
    <n v="10225"/>
    <n v="3375"/>
    <m/>
    <m/>
    <n v="692"/>
    <n v="0"/>
    <n v="14292"/>
    <n v="2500"/>
    <n v="11123"/>
    <n v="8750"/>
    <n v="84.680194230954754"/>
    <n v="10.960328434682873"/>
    <n v="3.6177123195163521"/>
    <n v="0.74176501484601942"/>
    <n v="0"/>
    <n v="15.319805769045244"/>
  </r>
  <r>
    <x v="8"/>
    <n v="1"/>
    <x v="1"/>
    <x v="13"/>
    <s v="014"/>
    <x v="138"/>
    <n v="79545"/>
    <n v="73331"/>
    <n v="44391"/>
    <n v="0.61"/>
    <n v="17.510000000000002"/>
    <n v="60489"/>
    <n v="8850"/>
    <n v="3298"/>
    <m/>
    <m/>
    <n v="542"/>
    <n v="152"/>
    <n v="12842"/>
    <n v="2419"/>
    <n v="10282"/>
    <n v="4651"/>
    <n v="82.487624606237475"/>
    <n v="12.0685658180033"/>
    <n v="4.4974158268672184"/>
    <n v="0.73911442636811175"/>
    <n v="0.2072793225238985"/>
    <n v="17.512375393762529"/>
  </r>
  <r>
    <x v="8"/>
    <n v="1"/>
    <x v="1"/>
    <x v="14"/>
    <s v="015"/>
    <x v="139"/>
    <n v="18835"/>
    <n v="18141"/>
    <n v="12560"/>
    <n v="0.69"/>
    <n v="19.25"/>
    <n v="14649"/>
    <n v="2408"/>
    <n v="871"/>
    <m/>
    <m/>
    <n v="208"/>
    <n v="5"/>
    <n v="3492"/>
    <n v="152"/>
    <n v="1007"/>
    <n v="680"/>
    <n v="80.750785513477766"/>
    <n v="13.273799680282233"/>
    <n v="4.8012788710655423"/>
    <n v="1.1465740587619204"/>
    <n v="2.7561876412546166E-2"/>
    <n v="19.249214486522241"/>
  </r>
  <r>
    <x v="8"/>
    <n v="1"/>
    <x v="1"/>
    <x v="15"/>
    <s v="016"/>
    <x v="140"/>
    <n v="8941"/>
    <n v="8590"/>
    <n v="7773"/>
    <n v="0.9"/>
    <n v="23.45"/>
    <n v="6576"/>
    <n v="1359"/>
    <n v="543"/>
    <m/>
    <m/>
    <n v="112"/>
    <n v="0"/>
    <n v="2014"/>
    <n v="152"/>
    <n v="1174"/>
    <n v="522"/>
    <n v="76.554132712456351"/>
    <n v="15.820721769499418"/>
    <n v="6.3213038416763681"/>
    <n v="1.3038416763678695"/>
    <n v="0"/>
    <n v="23.445867287543656"/>
  </r>
  <r>
    <x v="8"/>
    <n v="1"/>
    <x v="1"/>
    <x v="16"/>
    <s v="017"/>
    <x v="141"/>
    <n v="10457"/>
    <n v="9998"/>
    <n v="6967"/>
    <n v="0.7"/>
    <n v="20.78"/>
    <n v="7920"/>
    <n v="1434"/>
    <n v="549"/>
    <m/>
    <m/>
    <n v="89"/>
    <n v="6"/>
    <n v="2078"/>
    <n v="134"/>
    <n v="1191"/>
    <n v="678"/>
    <n v="79.215843168633725"/>
    <n v="14.342868573714743"/>
    <n v="5.4910982196439289"/>
    <n v="0.89017803560712139"/>
    <n v="6.0012002400480095E-2"/>
    <n v="20.784156831366275"/>
  </r>
  <r>
    <x v="8"/>
    <n v="1"/>
    <x v="1"/>
    <x v="17"/>
    <s v="018"/>
    <x v="142"/>
    <n v="7371"/>
    <n v="7061"/>
    <n v="4879"/>
    <n v="0.69"/>
    <n v="21.23"/>
    <n v="5562"/>
    <n v="1022"/>
    <n v="368"/>
    <m/>
    <m/>
    <n v="104"/>
    <n v="5"/>
    <n v="1499"/>
    <n v="37"/>
    <n v="562"/>
    <n v="457"/>
    <n v="78.770712363687863"/>
    <n v="14.473870556578389"/>
    <n v="5.2117263843648214"/>
    <n v="1.4728791955813625"/>
    <n v="7.0811499787565499E-2"/>
    <n v="21.229287636312137"/>
  </r>
  <r>
    <x v="8"/>
    <n v="1"/>
    <x v="1"/>
    <x v="18"/>
    <s v="019"/>
    <x v="143"/>
    <n v="6586"/>
    <n v="5921"/>
    <n v="6666"/>
    <n v="1.1299999999999999"/>
    <n v="27.92"/>
    <n v="4268"/>
    <n v="1027"/>
    <n v="491"/>
    <m/>
    <m/>
    <n v="102"/>
    <n v="33"/>
    <n v="1653"/>
    <n v="194"/>
    <n v="756"/>
    <n v="149"/>
    <n v="72.082418510386759"/>
    <n v="17.345043067049485"/>
    <n v="8.2925181557169392"/>
    <n v="1.7226819793953723"/>
    <n v="0.55733828745144398"/>
    <n v="27.917581489613241"/>
  </r>
  <r>
    <x v="8"/>
    <n v="1"/>
    <x v="1"/>
    <x v="19"/>
    <s v="020"/>
    <x v="144"/>
    <n v="22495"/>
    <n v="20835"/>
    <n v="16206"/>
    <n v="0.78"/>
    <n v="20.96"/>
    <n v="16467"/>
    <n v="2985"/>
    <n v="1073"/>
    <m/>
    <m/>
    <n v="310"/>
    <n v="0"/>
    <n v="4368"/>
    <n v="332"/>
    <n v="2292"/>
    <n v="101"/>
    <n v="79.035277177825776"/>
    <n v="14.326853851691865"/>
    <n v="5.1499880009599233"/>
    <n v="1.4878809695224382"/>
    <n v="0"/>
    <n v="20.964722822174224"/>
  </r>
  <r>
    <x v="8"/>
    <n v="1"/>
    <x v="1"/>
    <x v="20"/>
    <s v="021"/>
    <x v="145"/>
    <n v="18348"/>
    <n v="17196"/>
    <n v="9225"/>
    <n v="0.54"/>
    <n v="15.33"/>
    <n v="14559"/>
    <n v="1818"/>
    <n v="654"/>
    <m/>
    <m/>
    <n v="165"/>
    <n v="0"/>
    <n v="2637"/>
    <n v="259"/>
    <n v="1956"/>
    <n v="794"/>
    <n v="84.665038381018846"/>
    <n v="10.572226099092813"/>
    <n v="3.8032100488485696"/>
    <n v="0.95952547103977681"/>
    <n v="0"/>
    <n v="15.334961618981158"/>
  </r>
  <r>
    <x v="8"/>
    <n v="1"/>
    <x v="1"/>
    <x v="21"/>
    <s v="022"/>
    <x v="146"/>
    <n v="34505"/>
    <n v="30262"/>
    <n v="16729"/>
    <n v="0.55000000000000004"/>
    <n v="15.87"/>
    <n v="25460"/>
    <n v="3309"/>
    <n v="1212"/>
    <m/>
    <m/>
    <n v="264"/>
    <n v="17"/>
    <n v="4802"/>
    <n v="364"/>
    <n v="3865"/>
    <n v="997"/>
    <n v="84.131914612385174"/>
    <n v="10.934505320203556"/>
    <n v="4.0050228008723812"/>
    <n v="0.87238120415041964"/>
    <n v="5.6176062388473988E-2"/>
    <n v="15.86808538761483"/>
  </r>
  <r>
    <x v="8"/>
    <n v="1"/>
    <x v="1"/>
    <x v="22"/>
    <s v="023"/>
    <x v="147"/>
    <n v="71135"/>
    <n v="67245"/>
    <n v="34285"/>
    <n v="0.51"/>
    <n v="14.29"/>
    <n v="57635"/>
    <n v="6619"/>
    <n v="2464"/>
    <m/>
    <m/>
    <n v="527"/>
    <n v="0"/>
    <n v="9610"/>
    <n v="2219"/>
    <n v="10168"/>
    <n v="4731"/>
    <n v="85.70897464495502"/>
    <n v="9.8431110119711498"/>
    <n v="3.6642129526358835"/>
    <n v="0.78370139043795073"/>
    <n v="0"/>
    <n v="14.291025355044983"/>
  </r>
  <r>
    <x v="8"/>
    <n v="1"/>
    <x v="1"/>
    <x v="23"/>
    <s v="024"/>
    <x v="148"/>
    <n v="16462"/>
    <n v="15564"/>
    <n v="15572"/>
    <n v="1"/>
    <n v="24.96"/>
    <n v="11680"/>
    <n v="2568"/>
    <n v="1107"/>
    <m/>
    <m/>
    <n v="207"/>
    <n v="2"/>
    <n v="3884"/>
    <n v="355"/>
    <n v="2105"/>
    <n v="232"/>
    <n v="75.044975584682604"/>
    <n v="16.499614494988435"/>
    <n v="7.1125674633770242"/>
    <n v="1.3299922898997687"/>
    <n v="1.2850167052171679E-2"/>
    <n v="24.955024415317396"/>
  </r>
  <r>
    <x v="8"/>
    <n v="1"/>
    <x v="1"/>
    <x v="24"/>
    <s v="025"/>
    <x v="149"/>
    <n v="14317"/>
    <n v="12810"/>
    <n v="10579"/>
    <n v="0.83"/>
    <n v="22.69"/>
    <n v="9903"/>
    <n v="1924"/>
    <n v="822"/>
    <m/>
    <m/>
    <n v="159"/>
    <n v="2"/>
    <n v="2907"/>
    <n v="60"/>
    <n v="1642"/>
    <n v="0"/>
    <n v="77.306791569086656"/>
    <n v="15.019516003122559"/>
    <n v="6.4168618266978923"/>
    <n v="1.2412177985948478"/>
    <n v="1.56128024980484E-2"/>
    <n v="22.693208430913351"/>
  </r>
  <r>
    <x v="8"/>
    <n v="1"/>
    <x v="1"/>
    <x v="25"/>
    <s v="026"/>
    <x v="150"/>
    <n v="21869"/>
    <n v="20464"/>
    <n v="14372"/>
    <n v="0.7"/>
    <n v="20.49"/>
    <n v="16270"/>
    <n v="2834"/>
    <n v="1132"/>
    <m/>
    <m/>
    <n v="118"/>
    <n v="110"/>
    <n v="4194"/>
    <n v="724"/>
    <n v="2885"/>
    <n v="1200"/>
    <n v="79.505473025801408"/>
    <n v="13.848709929632525"/>
    <n v="5.5316653635652857"/>
    <n v="0.57662236121970289"/>
    <n v="0.53752931978107898"/>
    <n v="20.494526974198592"/>
  </r>
  <r>
    <x v="8"/>
    <n v="1"/>
    <x v="1"/>
    <x v="26"/>
    <s v="027"/>
    <x v="151"/>
    <n v="76632"/>
    <n v="66707"/>
    <n v="53560"/>
    <n v="0.8"/>
    <n v="22.59"/>
    <n v="51639"/>
    <n v="10054"/>
    <n v="4181"/>
    <m/>
    <m/>
    <n v="821"/>
    <n v="12"/>
    <n v="15068"/>
    <n v="2370"/>
    <n v="7806"/>
    <n v="3157"/>
    <n v="77.411665942105017"/>
    <n v="15.071881511685431"/>
    <n v="6.2677080366378339"/>
    <n v="1.2307553929872428"/>
    <n v="1.7989116584466398E-2"/>
    <n v="22.588334057894972"/>
  </r>
  <r>
    <x v="8"/>
    <n v="1"/>
    <x v="1"/>
    <x v="27"/>
    <s v="028"/>
    <x v="152"/>
    <n v="49704"/>
    <n v="47174"/>
    <n v="30487"/>
    <n v="0.65"/>
    <n v="18.07"/>
    <n v="38649"/>
    <n v="5765"/>
    <n v="2296"/>
    <m/>
    <m/>
    <n v="464"/>
    <n v="0"/>
    <n v="8525"/>
    <n v="1398"/>
    <n v="6896"/>
    <n v="2835"/>
    <n v="81.9286047398991"/>
    <n v="12.220714800525712"/>
    <n v="4.8670878026031286"/>
    <n v="0.98359265697206089"/>
    <n v="0"/>
    <n v="18.071395260100903"/>
  </r>
  <r>
    <x v="8"/>
    <n v="1"/>
    <x v="1"/>
    <x v="28"/>
    <s v="029"/>
    <x v="153"/>
    <n v="11638"/>
    <n v="9794"/>
    <n v="9222"/>
    <n v="0.94"/>
    <n v="25.05"/>
    <n v="7341"/>
    <n v="1584"/>
    <n v="748"/>
    <m/>
    <m/>
    <n v="121"/>
    <n v="0"/>
    <n v="2453"/>
    <n v="144"/>
    <n v="1284"/>
    <n v="476"/>
    <n v="74.954053502144163"/>
    <n v="16.173167245252195"/>
    <n v="7.637328976924648"/>
    <n v="1.2354502756789871"/>
    <n v="0"/>
    <n v="25.04594649785583"/>
  </r>
  <r>
    <x v="8"/>
    <n v="1"/>
    <x v="1"/>
    <x v="29"/>
    <s v="030"/>
    <x v="154"/>
    <n v="7736"/>
    <n v="7168"/>
    <n v="7889"/>
    <n v="1.1000000000000001"/>
    <n v="27.99"/>
    <n v="5162"/>
    <n v="1304"/>
    <n v="557"/>
    <m/>
    <m/>
    <n v="145"/>
    <n v="0"/>
    <n v="2006"/>
    <n v="73"/>
    <n v="668"/>
    <n v="18"/>
    <n v="72.014508928571431"/>
    <n v="18.191964285714285"/>
    <n v="7.7706473214285712"/>
    <n v="2.0228794642857144"/>
    <n v="0"/>
    <n v="27.985491071428569"/>
  </r>
  <r>
    <x v="8"/>
    <n v="1"/>
    <x v="1"/>
    <x v="30"/>
    <s v="031"/>
    <x v="155"/>
    <n v="5125"/>
    <n v="4960"/>
    <n v="3338"/>
    <n v="0.67"/>
    <n v="19.03"/>
    <n v="4016"/>
    <n v="639"/>
    <n v="245"/>
    <m/>
    <m/>
    <n v="54"/>
    <n v="6"/>
    <n v="944"/>
    <n v="200"/>
    <n v="594"/>
    <n v="881"/>
    <n v="80.967741935483872"/>
    <n v="12.883064516129034"/>
    <n v="4.939516129032258"/>
    <n v="1.0887096774193548"/>
    <n v="0.12096774193548387"/>
    <n v="19.032258064516128"/>
  </r>
  <r>
    <x v="8"/>
    <n v="1"/>
    <x v="1"/>
    <x v="31"/>
    <s v="032"/>
    <x v="156"/>
    <n v="5976"/>
    <n v="5755"/>
    <n v="4429"/>
    <n v="0.77"/>
    <n v="22.28"/>
    <n v="4473"/>
    <n v="884"/>
    <n v="308"/>
    <m/>
    <m/>
    <n v="75"/>
    <n v="15"/>
    <n v="1282"/>
    <n v="79"/>
    <n v="803"/>
    <n v="409"/>
    <n v="77.72371850564727"/>
    <n v="15.360556038227626"/>
    <n v="5.351867940920938"/>
    <n v="1.3032145960034751"/>
    <n v="0.26064291920069504"/>
    <n v="22.276281494352737"/>
  </r>
  <r>
    <x v="8"/>
    <n v="1"/>
    <x v="1"/>
    <x v="32"/>
    <s v="033"/>
    <x v="157"/>
    <n v="17307"/>
    <n v="15090"/>
    <n v="12095"/>
    <n v="0.8"/>
    <n v="21.99"/>
    <n v="11771"/>
    <n v="2161"/>
    <n v="945"/>
    <m/>
    <m/>
    <n v="208"/>
    <n v="5"/>
    <n v="3319"/>
    <n v="513"/>
    <n v="2917"/>
    <n v="362"/>
    <n v="78.005301524188212"/>
    <n v="14.320742213386348"/>
    <n v="6.2624254473161027"/>
    <n v="1.3783962889330683"/>
    <n v="3.3134526176275679E-2"/>
    <n v="21.994698475811798"/>
  </r>
  <r>
    <x v="8"/>
    <n v="1"/>
    <x v="1"/>
    <x v="33"/>
    <s v="034"/>
    <x v="158"/>
    <n v="26214"/>
    <n v="23055"/>
    <n v="14681"/>
    <n v="0.64"/>
    <n v="19.05"/>
    <n v="18664"/>
    <n v="3000"/>
    <n v="1048"/>
    <m/>
    <m/>
    <n v="320"/>
    <n v="23"/>
    <n v="4391"/>
    <n v="216"/>
    <n v="2169"/>
    <n v="318"/>
    <n v="80.954239861201472"/>
    <n v="13.012361743656472"/>
    <n v="4.5456517024506615"/>
    <n v="1.3879852526566905"/>
    <n v="9.9761440034699639E-2"/>
    <n v="19.045760138798524"/>
  </r>
  <r>
    <x v="8"/>
    <n v="1"/>
    <x v="1"/>
    <x v="34"/>
    <s v="035"/>
    <x v="159"/>
    <n v="13521"/>
    <n v="10840"/>
    <n v="8763"/>
    <n v="0.81"/>
    <n v="23.87"/>
    <n v="8253"/>
    <n v="1778"/>
    <n v="642"/>
    <m/>
    <m/>
    <n v="167"/>
    <n v="0"/>
    <n v="2587"/>
    <n v="424"/>
    <n v="1292"/>
    <n v="710"/>
    <n v="76.134686346863461"/>
    <n v="16.402214022140221"/>
    <n v="5.9225092250922513"/>
    <n v="1.5405904059040589"/>
    <n v="0"/>
    <n v="23.865313653136528"/>
  </r>
  <r>
    <x v="8"/>
    <n v="1"/>
    <x v="1"/>
    <x v="35"/>
    <s v="036"/>
    <x v="160"/>
    <n v="6136"/>
    <n v="5646"/>
    <n v="5834"/>
    <n v="1.03"/>
    <n v="28.66"/>
    <n v="4028"/>
    <n v="998"/>
    <n v="491"/>
    <m/>
    <m/>
    <n v="117"/>
    <n v="12"/>
    <n v="1618"/>
    <n v="243"/>
    <n v="1297"/>
    <n v="539"/>
    <n v="71.342543393552958"/>
    <n v="17.676230959971662"/>
    <n v="8.6964222458377609"/>
    <n v="2.0722635494155153"/>
    <n v="0.21253985122210414"/>
    <n v="28.657456606447042"/>
  </r>
  <r>
    <x v="8"/>
    <n v="1"/>
    <x v="1"/>
    <x v="36"/>
    <s v="037"/>
    <x v="161"/>
    <n v="8767"/>
    <n v="7818"/>
    <n v="8193"/>
    <n v="1.05"/>
    <n v="27.73"/>
    <n v="5650"/>
    <n v="1421"/>
    <n v="609"/>
    <m/>
    <m/>
    <n v="138"/>
    <n v="0"/>
    <n v="2168"/>
    <n v="100"/>
    <n v="828"/>
    <n v="213"/>
    <n v="72.269122537733438"/>
    <n v="18.176004093118443"/>
    <n v="7.7897160399079057"/>
    <n v="1.7651573292402147"/>
    <n v="0"/>
    <n v="27.730877462266562"/>
  </r>
  <r>
    <x v="8"/>
    <n v="1"/>
    <x v="1"/>
    <x v="37"/>
    <s v="038"/>
    <x v="162"/>
    <n v="11910"/>
    <n v="10423"/>
    <n v="10168"/>
    <n v="0.98"/>
    <n v="25.88"/>
    <n v="7726"/>
    <n v="1784"/>
    <n v="728"/>
    <m/>
    <m/>
    <n v="185"/>
    <n v="0"/>
    <n v="2697"/>
    <n v="114"/>
    <n v="1282"/>
    <n v="335"/>
    <n v="74.124532284371099"/>
    <n v="17.115993475966611"/>
    <n v="6.9845533915379452"/>
    <n v="1.7749208481243406"/>
    <n v="0"/>
    <n v="25.875467715628897"/>
  </r>
  <r>
    <x v="8"/>
    <n v="1"/>
    <x v="1"/>
    <x v="38"/>
    <s v="039"/>
    <x v="163"/>
    <n v="8931"/>
    <n v="6939"/>
    <n v="7073"/>
    <n v="1.02"/>
    <n v="26.57"/>
    <n v="5095"/>
    <n v="1223"/>
    <n v="488"/>
    <m/>
    <m/>
    <n v="131"/>
    <n v="2"/>
    <n v="1844"/>
    <n v="350"/>
    <n v="1423"/>
    <n v="968"/>
    <n v="73.425565643464481"/>
    <n v="17.625018014123071"/>
    <n v="7.0327136474996399"/>
    <n v="1.8878800979968295"/>
    <n v="2.8822596915982133E-2"/>
    <n v="26.574434356535527"/>
  </r>
  <r>
    <x v="8"/>
    <n v="1"/>
    <x v="1"/>
    <x v="39"/>
    <s v="040"/>
    <x v="164"/>
    <n v="47178"/>
    <n v="39893"/>
    <n v="31225"/>
    <n v="0.78"/>
    <n v="22.74"/>
    <n v="30822"/>
    <n v="6137"/>
    <n v="2201"/>
    <m/>
    <m/>
    <n v="596"/>
    <n v="137"/>
    <n v="9071"/>
    <n v="935"/>
    <n v="4043"/>
    <n v="1488"/>
    <n v="77.261674980573034"/>
    <n v="15.383651267139598"/>
    <n v="5.5172586669340484"/>
    <n v="1.4939964404782795"/>
    <n v="0.3434186448750407"/>
    <n v="22.738325019426966"/>
  </r>
  <r>
    <x v="8"/>
    <n v="1"/>
    <x v="1"/>
    <x v="40"/>
    <s v="041"/>
    <x v="165"/>
    <n v="7779"/>
    <n v="7373"/>
    <n v="10140"/>
    <n v="1.38"/>
    <n v="33.24"/>
    <n v="4922"/>
    <n v="1508"/>
    <n v="728"/>
    <m/>
    <m/>
    <n v="215"/>
    <n v="0"/>
    <n v="2451"/>
    <n v="95"/>
    <n v="859"/>
    <n v="196"/>
    <n v="66.75708666757086"/>
    <n v="20.453004204530043"/>
    <n v="9.8738640987386415"/>
    <n v="2.9160450291604501"/>
    <n v="0"/>
    <n v="33.242913332429133"/>
  </r>
  <r>
    <x v="8"/>
    <n v="1"/>
    <x v="1"/>
    <x v="41"/>
    <s v="042"/>
    <x v="166"/>
    <n v="12165"/>
    <n v="11188"/>
    <n v="14342"/>
    <n v="1.28"/>
    <n v="32.89"/>
    <n v="7508"/>
    <n v="2237"/>
    <n v="1134"/>
    <m/>
    <m/>
    <n v="309"/>
    <n v="0"/>
    <n v="3680"/>
    <n v="322"/>
    <n v="1800"/>
    <n v="568"/>
    <n v="67.107615302109409"/>
    <n v="19.99463711119056"/>
    <n v="10.135859849839113"/>
    <n v="2.7618877368609223"/>
    <n v="0"/>
    <n v="32.892384697890598"/>
  </r>
  <r>
    <x v="8"/>
    <n v="1"/>
    <x v="1"/>
    <x v="42"/>
    <s v="043"/>
    <x v="167"/>
    <n v="16338"/>
    <n v="15566"/>
    <n v="17490"/>
    <n v="1.1200000000000001"/>
    <n v="27.44"/>
    <n v="11294"/>
    <n v="2654"/>
    <n v="1272"/>
    <m/>
    <m/>
    <n v="321"/>
    <n v="25"/>
    <n v="4272"/>
    <n v="1645"/>
    <n v="2674"/>
    <n v="792"/>
    <n v="72.555569831684437"/>
    <n v="17.049980727226004"/>
    <n v="8.171656173711936"/>
    <n v="2.0621868174225879"/>
    <n v="0.16060644995503018"/>
    <n v="27.444430168315559"/>
  </r>
  <r>
    <x v="8"/>
    <n v="1"/>
    <x v="1"/>
    <x v="43"/>
    <s v="044"/>
    <x v="168"/>
    <n v="10172"/>
    <n v="9106"/>
    <n v="12769"/>
    <n v="1.4"/>
    <n v="32.57"/>
    <n v="6140"/>
    <n v="1824"/>
    <n v="944"/>
    <m/>
    <m/>
    <n v="198"/>
    <n v="0"/>
    <n v="2966"/>
    <n v="209"/>
    <n v="809"/>
    <n v="276"/>
    <n v="67.428069404788047"/>
    <n v="20.030748956731827"/>
    <n v="10.366791126729629"/>
    <n v="2.1743905117504942"/>
    <n v="0"/>
    <n v="32.571930595211953"/>
  </r>
  <r>
    <x v="8"/>
    <n v="1"/>
    <x v="1"/>
    <x v="44"/>
    <s v="045"/>
    <x v="169"/>
    <n v="10343"/>
    <n v="9096"/>
    <n v="12331"/>
    <n v="1.36"/>
    <n v="32.51"/>
    <n v="6139"/>
    <n v="1742"/>
    <n v="975"/>
    <m/>
    <m/>
    <n v="231"/>
    <n v="9"/>
    <n v="2957"/>
    <n v="98"/>
    <n v="778"/>
    <n v="897"/>
    <n v="67.49120492524186"/>
    <n v="19.15127528583993"/>
    <n v="10.718997361477573"/>
    <n v="2.5395778364116097"/>
    <n v="9.8944591029023754E-2"/>
    <n v="32.508795074758133"/>
  </r>
  <r>
    <x v="8"/>
    <n v="1"/>
    <x v="1"/>
    <x v="45"/>
    <s v="046"/>
    <x v="170"/>
    <n v="15186"/>
    <n v="13950"/>
    <n v="15833"/>
    <n v="1.1299999999999999"/>
    <n v="29.35"/>
    <n v="9855"/>
    <n v="2516"/>
    <n v="1286"/>
    <m/>
    <m/>
    <n v="293"/>
    <n v="0"/>
    <n v="4095"/>
    <n v="150"/>
    <n v="1487"/>
    <n v="38"/>
    <n v="70.645161290322577"/>
    <n v="18.035842293906811"/>
    <n v="9.2186379928315407"/>
    <n v="2.1003584229390682"/>
    <n v="0"/>
    <n v="29.354838709677416"/>
  </r>
  <r>
    <x v="8"/>
    <n v="1"/>
    <x v="1"/>
    <x v="46"/>
    <s v="047"/>
    <x v="171"/>
    <n v="17010"/>
    <n v="13642"/>
    <n v="19660"/>
    <n v="1.44"/>
    <n v="36.06"/>
    <n v="8723"/>
    <n v="3020"/>
    <n v="1637"/>
    <m/>
    <m/>
    <n v="261"/>
    <n v="1"/>
    <n v="4919"/>
    <n v="236"/>
    <n v="1081"/>
    <n v="430"/>
    <n v="63.942237208620433"/>
    <n v="22.137516493182819"/>
    <n v="11.999706787861017"/>
    <n v="1.9132092068611641"/>
    <n v="7.3303034745638464E-3"/>
    <n v="36.05776279137956"/>
  </r>
  <r>
    <x v="8"/>
    <n v="1"/>
    <x v="1"/>
    <x v="47"/>
    <m/>
    <x v="48"/>
    <n v="1088117"/>
    <n v="981246"/>
    <n v="781215"/>
    <n v="0.8"/>
    <n v="21.54"/>
    <n v="769845"/>
    <n v="139912"/>
    <n v="58396"/>
    <m/>
    <m/>
    <n v="12295"/>
    <n v="798"/>
    <n v="211401"/>
    <n v="24091"/>
    <n v="120267"/>
    <n v="49355"/>
    <n v="78.455861221345103"/>
    <n v="14.258605894953966"/>
    <n v="5.9512089730811644"/>
    <n v="1.2529987383388059"/>
    <n v="8.1325172280957078E-2"/>
    <n v="21.544138778654894"/>
  </r>
  <r>
    <x v="9"/>
    <n v="0"/>
    <x v="0"/>
    <x v="0"/>
    <n v="1"/>
    <x v="0"/>
    <n v="21300"/>
    <n v="19762"/>
    <n v="19715"/>
    <n v="0.99762169820868329"/>
    <n v="23.762777046857604"/>
    <n v="15066"/>
    <n v="2745"/>
    <n v="1470"/>
    <m/>
    <m/>
    <n v="418"/>
    <n v="63"/>
    <n v="4696"/>
    <n v="439"/>
    <n v="2615"/>
    <n v="625"/>
    <n v="76.237222953142393"/>
    <n v="13.890294504604798"/>
    <n v="7.4385183685861751"/>
    <n v="2.1151705292986542"/>
    <n v="0.31879364436797897"/>
    <n v="23.762777046857604"/>
  </r>
  <r>
    <x v="9"/>
    <n v="0"/>
    <x v="0"/>
    <x v="1"/>
    <n v="2"/>
    <x v="1"/>
    <n v="8095"/>
    <n v="7738"/>
    <n v="11384"/>
    <n v="1.4711811837684157"/>
    <n v="37.076764021711035"/>
    <n v="4869"/>
    <n v="1748"/>
    <n v="895"/>
    <m/>
    <m/>
    <n v="209"/>
    <n v="17"/>
    <n v="2869"/>
    <n v="69"/>
    <n v="662"/>
    <n v="394"/>
    <n v="62.923235978288957"/>
    <n v="22.58981649004911"/>
    <n v="11.566296200568623"/>
    <n v="2.7009563194623936"/>
    <n v="0.21969501163091237"/>
    <n v="37.076764021711035"/>
  </r>
  <r>
    <x v="9"/>
    <n v="0"/>
    <x v="0"/>
    <x v="2"/>
    <n v="3"/>
    <x v="2"/>
    <n v="7729"/>
    <n v="7484"/>
    <n v="8800"/>
    <n v="1.1758417958311063"/>
    <n v="28.246926777124532"/>
    <n v="5370"/>
    <n v="1320"/>
    <n v="648"/>
    <m/>
    <m/>
    <n v="145"/>
    <n v="1"/>
    <n v="2114"/>
    <n v="93"/>
    <n v="694"/>
    <n v="176"/>
    <n v="71.753073222875457"/>
    <n v="17.637626937466596"/>
    <n v="8.65847140566542"/>
    <n v="1.9374665954035273"/>
    <n v="1.3361838588989844E-2"/>
    <n v="28.246926777124532"/>
  </r>
  <r>
    <x v="9"/>
    <n v="0"/>
    <x v="0"/>
    <x v="3"/>
    <n v="4"/>
    <x v="3"/>
    <n v="11190"/>
    <n v="10456"/>
    <n v="13307"/>
    <n v="1.2726664116296864"/>
    <n v="29.7628156082632"/>
    <n v="7199"/>
    <n v="1789"/>
    <n v="1083"/>
    <m/>
    <m/>
    <n v="224"/>
    <n v="16"/>
    <n v="3112"/>
    <n v="148"/>
    <n v="1261"/>
    <n v="305"/>
    <n v="68.850420811017599"/>
    <n v="17.109793420045907"/>
    <n v="10.357689364957919"/>
    <n v="2.1423106350420813"/>
    <n v="0.15302218821729149"/>
    <n v="29.7628156082632"/>
  </r>
  <r>
    <x v="9"/>
    <n v="0"/>
    <x v="0"/>
    <x v="4"/>
    <n v="5"/>
    <x v="4"/>
    <n v="4970"/>
    <n v="4823"/>
    <n v="6058"/>
    <n v="1.2560646900269541"/>
    <n v="32.573087290068422"/>
    <n v="3252"/>
    <n v="1012"/>
    <n v="460"/>
    <m/>
    <m/>
    <n v="99"/>
    <n v="0"/>
    <n v="1571"/>
    <n v="44"/>
    <n v="536"/>
    <n v="49"/>
    <n v="67.426912709931571"/>
    <n v="20.982790794111551"/>
    <n v="9.5376321791416121"/>
    <n v="2.0526643168152603"/>
    <n v="0"/>
    <n v="32.573087290068422"/>
  </r>
  <r>
    <x v="9"/>
    <n v="0"/>
    <x v="0"/>
    <x v="5"/>
    <n v="6"/>
    <x v="5"/>
    <n v="9370"/>
    <n v="9173"/>
    <n v="11089"/>
    <n v="1.2088738689632617"/>
    <n v="29.085359206366512"/>
    <n v="6505"/>
    <n v="1693"/>
    <n v="788"/>
    <m/>
    <m/>
    <n v="182"/>
    <n v="5"/>
    <n v="2668"/>
    <n v="142"/>
    <n v="951"/>
    <n v="273"/>
    <n v="70.914640793633481"/>
    <n v="18.456339256513683"/>
    <n v="8.5904284312656696"/>
    <n v="1.9840837239725282"/>
    <n v="5.4507794614629894E-2"/>
    <n v="29.085359206366512"/>
  </r>
  <r>
    <x v="9"/>
    <n v="0"/>
    <x v="0"/>
    <x v="6"/>
    <n v="7"/>
    <x v="6"/>
    <n v="10618"/>
    <n v="9618"/>
    <n v="13130"/>
    <n v="1.3651486795591599"/>
    <n v="32.615928467456854"/>
    <n v="6478"/>
    <n v="1923"/>
    <n v="968"/>
    <m/>
    <m/>
    <n v="222"/>
    <n v="24"/>
    <n v="3137"/>
    <n v="360"/>
    <n v="855"/>
    <n v="198"/>
    <n v="67.352880016635481"/>
    <n v="19.993761696818467"/>
    <n v="10.064462466209191"/>
    <n v="2.3081721771678101"/>
    <n v="0.24953212726138491"/>
    <n v="32.615928467456854"/>
  </r>
  <r>
    <x v="9"/>
    <n v="0"/>
    <x v="0"/>
    <x v="7"/>
    <n v="8"/>
    <x v="7"/>
    <n v="25504"/>
    <n v="23079"/>
    <n v="21484"/>
    <n v="0.93088955327353873"/>
    <n v="23.194245851206723"/>
    <n v="17726"/>
    <n v="3481"/>
    <n v="1578"/>
    <m/>
    <m/>
    <n v="276"/>
    <n v="18"/>
    <n v="5353"/>
    <n v="417"/>
    <n v="2518"/>
    <n v="379"/>
    <n v="76.80575414879327"/>
    <n v="15.082975865505437"/>
    <n v="6.8373846353828149"/>
    <n v="1.1958923696867283"/>
    <n v="7.7992980631743133E-2"/>
    <n v="23.194245851206723"/>
  </r>
  <r>
    <x v="9"/>
    <n v="0"/>
    <x v="0"/>
    <x v="8"/>
    <n v="9"/>
    <x v="8"/>
    <n v="12451"/>
    <n v="12048"/>
    <n v="10195"/>
    <n v="0.8461985391766268"/>
    <n v="22.526560424966799"/>
    <n v="9334"/>
    <n v="1811"/>
    <n v="738"/>
    <m/>
    <m/>
    <n v="144"/>
    <n v="21"/>
    <n v="2714"/>
    <n v="265"/>
    <n v="1374"/>
    <n v="113"/>
    <n v="77.473439575033197"/>
    <n v="15.031540504648074"/>
    <n v="6.1254980079681278"/>
    <n v="1.1952191235059761"/>
    <n v="0.1743027888446215"/>
    <n v="22.526560424966799"/>
  </r>
  <r>
    <x v="9"/>
    <n v="0"/>
    <x v="0"/>
    <x v="9"/>
    <n v="10"/>
    <x v="9"/>
    <n v="11355"/>
    <n v="10294"/>
    <n v="8442"/>
    <n v="0.82008937244997082"/>
    <n v="21.799106275500289"/>
    <n v="8050"/>
    <n v="1510"/>
    <n v="606"/>
    <m/>
    <m/>
    <n v="125"/>
    <n v="3"/>
    <n v="2244"/>
    <n v="175"/>
    <n v="1196"/>
    <n v="161"/>
    <n v="78.200893724499707"/>
    <n v="14.668739071303671"/>
    <n v="5.8869244219933936"/>
    <n v="1.214299591995337"/>
    <n v="2.9143190207888092E-2"/>
    <n v="21.799106275500289"/>
  </r>
  <r>
    <x v="9"/>
    <n v="0"/>
    <x v="0"/>
    <x v="10"/>
    <n v="11"/>
    <x v="10"/>
    <n v="51874"/>
    <n v="47182"/>
    <n v="32229"/>
    <n v="0.68307829256920016"/>
    <n v="18.861006315967956"/>
    <n v="38283"/>
    <n v="6148"/>
    <n v="2380"/>
    <m/>
    <m/>
    <n v="339"/>
    <n v="32"/>
    <n v="8899"/>
    <n v="749"/>
    <n v="4519"/>
    <n v="1221"/>
    <n v="81.138993684032044"/>
    <n v="13.030392946462635"/>
    <n v="5.044296553770506"/>
    <n v="0.7184943410622695"/>
    <n v="6.7822474672544625E-2"/>
    <n v="18.861006315967956"/>
  </r>
  <r>
    <x v="9"/>
    <n v="0"/>
    <x v="0"/>
    <x v="11"/>
    <n v="12"/>
    <x v="11"/>
    <n v="36509"/>
    <n v="31958"/>
    <n v="25919"/>
    <n v="0.81103323111583958"/>
    <n v="22.207272044558483"/>
    <n v="24861"/>
    <n v="4678"/>
    <n v="2058"/>
    <m/>
    <m/>
    <n v="359"/>
    <n v="2"/>
    <n v="7097"/>
    <n v="488"/>
    <n v="3736"/>
    <n v="1915"/>
    <n v="77.792727955441521"/>
    <n v="14.637962325552287"/>
    <n v="6.4397021090180857"/>
    <n v="1.1233493960823582"/>
    <n v="6.2582139057512989E-3"/>
    <n v="22.207272044558483"/>
  </r>
  <r>
    <x v="9"/>
    <n v="0"/>
    <x v="0"/>
    <x v="12"/>
    <n v="13"/>
    <x v="12"/>
    <n v="27779"/>
    <n v="25771"/>
    <n v="11460"/>
    <n v="0.44468588723759267"/>
    <n v="13.728609677544526"/>
    <n v="22233"/>
    <n v="2611"/>
    <n v="793"/>
    <m/>
    <m/>
    <n v="134"/>
    <n v="0"/>
    <n v="3538"/>
    <n v="419"/>
    <n v="2763"/>
    <n v="1891"/>
    <n v="86.271390322455474"/>
    <n v="10.131543207481277"/>
    <n v="3.0771021691048079"/>
    <n v="0.51996430095844171"/>
    <n v="0"/>
    <n v="13.728609677544526"/>
  </r>
  <r>
    <x v="9"/>
    <n v="0"/>
    <x v="0"/>
    <x v="13"/>
    <n v="14"/>
    <x v="13"/>
    <n v="20448"/>
    <n v="18633"/>
    <n v="11365"/>
    <n v="0.60993935490795903"/>
    <n v="17.989588364729244"/>
    <n v="15281"/>
    <n v="2350"/>
    <n v="850"/>
    <m/>
    <m/>
    <n v="152"/>
    <n v="0"/>
    <n v="3352"/>
    <n v="405"/>
    <n v="1716"/>
    <n v="1063"/>
    <n v="82.010411635270756"/>
    <n v="12.61203241560672"/>
    <n v="4.5617989588364729"/>
    <n v="0.81575699028605153"/>
    <n v="0"/>
    <n v="17.989588364729244"/>
  </r>
  <r>
    <x v="9"/>
    <n v="0"/>
    <x v="0"/>
    <x v="14"/>
    <n v="15"/>
    <x v="14"/>
    <n v="12019"/>
    <n v="11614"/>
    <n v="7597"/>
    <n v="0.6541243327019115"/>
    <n v="17.986912347167213"/>
    <n v="9525"/>
    <n v="1457"/>
    <n v="493"/>
    <m/>
    <m/>
    <n v="139"/>
    <n v="0"/>
    <n v="2089"/>
    <n v="76"/>
    <n v="613"/>
    <n v="424"/>
    <n v="82.01308765283278"/>
    <n v="12.545204064060616"/>
    <n v="4.2448768727397965"/>
    <n v="1.1968314103667987"/>
    <n v="0"/>
    <n v="17.986912347167213"/>
  </r>
  <r>
    <x v="9"/>
    <n v="0"/>
    <x v="0"/>
    <x v="15"/>
    <n v="16"/>
    <x v="15"/>
    <n v="5231"/>
    <n v="5107"/>
    <n v="3752"/>
    <n v="0.73467789308791853"/>
    <n v="20.187977286077931"/>
    <n v="4076"/>
    <n v="729"/>
    <n v="251"/>
    <m/>
    <m/>
    <n v="51"/>
    <n v="0"/>
    <n v="1031"/>
    <n v="125"/>
    <n v="840"/>
    <n v="284"/>
    <n v="79.812022713922076"/>
    <n v="14.27452516154298"/>
    <n v="4.9148227922459364"/>
    <n v="0.99862933228901507"/>
    <n v="0"/>
    <n v="20.187977286077931"/>
  </r>
  <r>
    <x v="9"/>
    <n v="0"/>
    <x v="0"/>
    <x v="16"/>
    <n v="17"/>
    <x v="16"/>
    <n v="6176"/>
    <n v="5931"/>
    <n v="5069"/>
    <n v="0.85466194570898668"/>
    <n v="24.936772888214467"/>
    <n v="4452"/>
    <n v="1001"/>
    <n v="387"/>
    <m/>
    <m/>
    <n v="89"/>
    <n v="2"/>
    <n v="1479"/>
    <n v="23"/>
    <n v="522"/>
    <n v="104"/>
    <n v="75.063227111785537"/>
    <n v="16.877423705951781"/>
    <n v="6.5250379362670712"/>
    <n v="1.5005901197099982"/>
    <n v="3.3721126285617936E-2"/>
    <n v="24.936772888214467"/>
  </r>
  <r>
    <x v="9"/>
    <n v="0"/>
    <x v="0"/>
    <x v="17"/>
    <n v="18"/>
    <x v="17"/>
    <n v="7264"/>
    <n v="6982"/>
    <n v="4629"/>
    <n v="0.66299054712116867"/>
    <n v="20.45259238040676"/>
    <n v="5554"/>
    <n v="964"/>
    <n v="363"/>
    <m/>
    <m/>
    <n v="99"/>
    <n v="2"/>
    <n v="1428"/>
    <n v="48"/>
    <n v="580"/>
    <n v="508"/>
    <n v="79.54740761959323"/>
    <n v="13.806932111142938"/>
    <n v="5.1990833572042394"/>
    <n v="1.4179318246920654"/>
    <n v="2.8645087367516472E-2"/>
    <n v="20.45259238040676"/>
  </r>
  <r>
    <x v="9"/>
    <n v="0"/>
    <x v="0"/>
    <x v="18"/>
    <n v="19"/>
    <x v="18"/>
    <n v="7207"/>
    <n v="6480"/>
    <n v="6278"/>
    <n v="0.96882716049382711"/>
    <n v="25.663580246913583"/>
    <n v="4817"/>
    <n v="1073"/>
    <n v="446"/>
    <m/>
    <m/>
    <n v="119"/>
    <n v="25"/>
    <n v="1663"/>
    <n v="233"/>
    <n v="785"/>
    <n v="174"/>
    <n v="74.336419753086432"/>
    <n v="16.558641975308642"/>
    <n v="6.882716049382716"/>
    <n v="1.8364197530864199"/>
    <n v="0.38580246913580246"/>
    <n v="25.663580246913583"/>
  </r>
  <r>
    <x v="9"/>
    <n v="0"/>
    <x v="0"/>
    <x v="19"/>
    <n v="20"/>
    <x v="19"/>
    <n v="18532"/>
    <n v="17396"/>
    <n v="12243"/>
    <n v="0.70378247873074273"/>
    <n v="19.935617383306507"/>
    <n v="13928"/>
    <n v="2338"/>
    <n v="883"/>
    <m/>
    <m/>
    <n v="247"/>
    <n v="0"/>
    <n v="3468"/>
    <n v="340"/>
    <n v="1822"/>
    <n v="104"/>
    <n v="80.064382616693493"/>
    <n v="13.439871234766612"/>
    <n v="5.0758795125316158"/>
    <n v="1.4198666360082779"/>
    <n v="0"/>
    <n v="19.935617383306507"/>
  </r>
  <r>
    <x v="9"/>
    <n v="0"/>
    <x v="0"/>
    <x v="20"/>
    <n v="21"/>
    <x v="20"/>
    <n v="14731"/>
    <n v="13856"/>
    <n v="7359"/>
    <n v="0.53110565819861433"/>
    <n v="15.71160508083141"/>
    <n v="11679"/>
    <n v="1512"/>
    <n v="524"/>
    <m/>
    <m/>
    <n v="141"/>
    <n v="0"/>
    <n v="2177"/>
    <n v="287"/>
    <n v="1371"/>
    <n v="461"/>
    <n v="84.288394919168596"/>
    <n v="10.912240184757506"/>
    <n v="3.7817551963048501"/>
    <n v="1.0176096997690531"/>
    <n v="0"/>
    <n v="15.71160508083141"/>
  </r>
  <r>
    <x v="9"/>
    <n v="0"/>
    <x v="0"/>
    <x v="21"/>
    <n v="22"/>
    <x v="21"/>
    <n v="20066"/>
    <n v="19182"/>
    <n v="9656"/>
    <n v="0.50338859347304765"/>
    <n v="14.6908560108435"/>
    <n v="16364"/>
    <n v="1969"/>
    <n v="690"/>
    <m/>
    <m/>
    <n v="159"/>
    <n v="0"/>
    <n v="2818"/>
    <n v="1217"/>
    <n v="2882"/>
    <n v="857"/>
    <n v="85.309143989156496"/>
    <n v="10.264831612970493"/>
    <n v="3.5971223021582732"/>
    <n v="0.82890209571473261"/>
    <n v="0"/>
    <n v="14.6908560108435"/>
  </r>
  <r>
    <x v="9"/>
    <n v="0"/>
    <x v="0"/>
    <x v="22"/>
    <n v="23"/>
    <x v="22"/>
    <n v="39702"/>
    <n v="37891"/>
    <n v="17155"/>
    <n v="0.45274603467841967"/>
    <n v="13.032118445013326"/>
    <n v="32953"/>
    <n v="3508"/>
    <n v="1177"/>
    <m/>
    <m/>
    <n v="253"/>
    <n v="0"/>
    <n v="4938"/>
    <n v="1393"/>
    <n v="5810"/>
    <n v="2354"/>
    <n v="86.967881554986675"/>
    <n v="9.2581351772188647"/>
    <n v="3.1062785358000577"/>
    <n v="0.66770473199440494"/>
    <n v="0"/>
    <n v="13.032118445013326"/>
  </r>
  <r>
    <x v="9"/>
    <n v="0"/>
    <x v="0"/>
    <x v="23"/>
    <n v="24"/>
    <x v="23"/>
    <n v="16383"/>
    <n v="15368"/>
    <n v="10868"/>
    <n v="0.70718375845913584"/>
    <n v="21.655387818844353"/>
    <n v="12040"/>
    <n v="2160"/>
    <n v="986"/>
    <m/>
    <m/>
    <n v="176"/>
    <n v="6"/>
    <n v="3328"/>
    <n v="347"/>
    <n v="2086"/>
    <n v="404"/>
    <n v="78.344612181155654"/>
    <n v="14.055179593961478"/>
    <n v="6.4159292035398234"/>
    <n v="1.1452368558042685"/>
    <n v="3.9042165538781884E-2"/>
    <n v="21.655387818844353"/>
  </r>
  <r>
    <x v="9"/>
    <n v="0"/>
    <x v="0"/>
    <x v="24"/>
    <n v="25"/>
    <x v="24"/>
    <n v="10789"/>
    <n v="9988"/>
    <n v="6850"/>
    <n v="0.68582298758510207"/>
    <n v="19.7436924309171"/>
    <n v="8016"/>
    <n v="1309"/>
    <n v="562"/>
    <m/>
    <m/>
    <n v="86"/>
    <n v="15"/>
    <n v="1972"/>
    <n v="66"/>
    <n v="1630"/>
    <n v="0"/>
    <n v="80.256307569082892"/>
    <n v="13.105726872246695"/>
    <n v="5.626752102523028"/>
    <n v="0.8610332398878654"/>
    <n v="0.15018021625951142"/>
    <n v="19.7436924309171"/>
  </r>
  <r>
    <x v="9"/>
    <n v="0"/>
    <x v="0"/>
    <x v="25"/>
    <n v="26"/>
    <x v="25"/>
    <n v="10593"/>
    <n v="9831"/>
    <n v="7242"/>
    <n v="0.73664937442783029"/>
    <n v="21.635642355813246"/>
    <n v="7704"/>
    <n v="1406"/>
    <n v="516"/>
    <m/>
    <m/>
    <n v="112"/>
    <n v="93"/>
    <n v="2127"/>
    <n v="292"/>
    <n v="1314"/>
    <n v="490"/>
    <n v="78.364357644186754"/>
    <n v="14.30169870816804"/>
    <n v="5.2487030820872747"/>
    <n v="1.1392533821584783"/>
    <n v="0.94598718339945065"/>
    <n v="21.635642355813246"/>
  </r>
  <r>
    <x v="9"/>
    <n v="0"/>
    <x v="0"/>
    <x v="26"/>
    <n v="27"/>
    <x v="26"/>
    <n v="40262"/>
    <n v="34668"/>
    <n v="25658"/>
    <n v="0.74010614976347067"/>
    <n v="21.218414676358602"/>
    <n v="27312"/>
    <n v="5074"/>
    <n v="1908"/>
    <m/>
    <m/>
    <n v="361"/>
    <n v="13"/>
    <n v="7356"/>
    <n v="1346"/>
    <n v="4366"/>
    <n v="2164"/>
    <n v="78.781585323641394"/>
    <n v="14.635975539402329"/>
    <n v="5.5036344755970923"/>
    <n v="1.0413061036113995"/>
    <n v="3.7498557747778931E-2"/>
    <n v="21.218414676358602"/>
  </r>
  <r>
    <x v="9"/>
    <n v="0"/>
    <x v="0"/>
    <x v="27"/>
    <n v="28"/>
    <x v="27"/>
    <n v="22696"/>
    <n v="21727"/>
    <n v="13855"/>
    <n v="0.63768582869241042"/>
    <n v="17.982234086620334"/>
    <n v="17820"/>
    <n v="2747"/>
    <n v="942"/>
    <m/>
    <m/>
    <n v="218"/>
    <n v="0"/>
    <n v="3907"/>
    <n v="383"/>
    <n v="2486"/>
    <n v="765"/>
    <n v="82.017765913379677"/>
    <n v="12.643254936254431"/>
    <n v="4.3356192755557608"/>
    <n v="1.0033598748101442"/>
    <n v="0"/>
    <n v="17.982234086620334"/>
  </r>
  <r>
    <x v="9"/>
    <n v="0"/>
    <x v="0"/>
    <x v="28"/>
    <n v="29"/>
    <x v="28"/>
    <n v="8689"/>
    <n v="7035"/>
    <n v="6000"/>
    <n v="0.85287846481876328"/>
    <n v="23.766879886282872"/>
    <n v="5363"/>
    <n v="1092"/>
    <n v="484"/>
    <m/>
    <m/>
    <n v="94"/>
    <n v="2"/>
    <n v="1672"/>
    <n v="90"/>
    <n v="793"/>
    <n v="300"/>
    <n v="76.233120113717121"/>
    <n v="15.522388059701491"/>
    <n v="6.8798862828713574"/>
    <n v="1.3361762615493959"/>
    <n v="2.8429282160625444E-2"/>
    <n v="23.766879886282872"/>
  </r>
  <r>
    <x v="9"/>
    <n v="0"/>
    <x v="0"/>
    <x v="29"/>
    <n v="30"/>
    <x v="29"/>
    <n v="4978"/>
    <n v="4609"/>
    <n v="5136"/>
    <n v="1.1143415057496202"/>
    <n v="26.144499891516599"/>
    <n v="3421"/>
    <n v="747"/>
    <n v="371"/>
    <m/>
    <m/>
    <n v="87"/>
    <n v="0"/>
    <n v="1205"/>
    <n v="40"/>
    <n v="437"/>
    <n v="6"/>
    <n v="74.224343675417657"/>
    <n v="16.2074202646995"/>
    <n v="8.0494684313300056"/>
    <n v="1.8876111954870907"/>
    <n v="0"/>
    <n v="26.144499891516599"/>
  </r>
  <r>
    <x v="9"/>
    <n v="0"/>
    <x v="0"/>
    <x v="30"/>
    <n v="31"/>
    <x v="30"/>
    <n v="4903"/>
    <n v="4722"/>
    <n v="2938"/>
    <n v="0.62219398559932237"/>
    <n v="17.238458280389665"/>
    <n v="3908"/>
    <n v="529"/>
    <n v="247"/>
    <m/>
    <m/>
    <n v="38"/>
    <n v="0"/>
    <n v="814"/>
    <n v="200"/>
    <n v="498"/>
    <n v="1012"/>
    <n v="82.761541719610335"/>
    <n v="11.202880135535789"/>
    <n v="5.2308343922066927"/>
    <n v="0.80474375264718345"/>
    <n v="0"/>
    <n v="17.238458280389665"/>
  </r>
  <r>
    <x v="9"/>
    <n v="0"/>
    <x v="0"/>
    <x v="31"/>
    <n v="32"/>
    <x v="31"/>
    <n v="5391"/>
    <n v="5083"/>
    <n v="3761"/>
    <n v="0.73991737163092663"/>
    <n v="22.093252016525675"/>
    <n v="3960"/>
    <n v="803"/>
    <n v="247"/>
    <m/>
    <m/>
    <n v="58"/>
    <n v="15"/>
    <n v="1123"/>
    <n v="64"/>
    <n v="746"/>
    <n v="416"/>
    <n v="77.906747983474318"/>
    <n v="15.797757229982293"/>
    <n v="4.859335038363171"/>
    <n v="1.1410584300609876"/>
    <n v="0.29510131811922091"/>
    <n v="22.093252016525675"/>
  </r>
  <r>
    <x v="9"/>
    <n v="0"/>
    <x v="0"/>
    <x v="32"/>
    <n v="33"/>
    <x v="32"/>
    <n v="5869"/>
    <n v="5387"/>
    <n v="3878"/>
    <n v="0.71988119547057727"/>
    <n v="21.032114349359567"/>
    <n v="4254"/>
    <n v="755"/>
    <n v="258"/>
    <m/>
    <m/>
    <n v="98"/>
    <n v="22"/>
    <n v="1133"/>
    <n v="45"/>
    <n v="534"/>
    <n v="98"/>
    <n v="78.96788565064044"/>
    <n v="14.01522183033228"/>
    <n v="4.7893075923519586"/>
    <n v="1.8191943567848523"/>
    <n v="0.40839056989047706"/>
    <n v="21.032114349359567"/>
  </r>
  <r>
    <x v="9"/>
    <n v="0"/>
    <x v="0"/>
    <x v="33"/>
    <n v="34"/>
    <x v="33"/>
    <n v="8490"/>
    <n v="7275"/>
    <n v="4765"/>
    <n v="0.65498281786941581"/>
    <n v="19.395189003436425"/>
    <n v="5864"/>
    <n v="936"/>
    <n v="340"/>
    <m/>
    <m/>
    <n v="122"/>
    <n v="13"/>
    <n v="1411"/>
    <n v="113"/>
    <n v="729"/>
    <n v="92"/>
    <n v="80.604810996563572"/>
    <n v="12.865979381443299"/>
    <n v="4.6735395189003439"/>
    <n v="1.6769759450171822"/>
    <n v="0.17869415807560138"/>
    <n v="19.395189003436425"/>
  </r>
  <r>
    <x v="9"/>
    <n v="0"/>
    <x v="0"/>
    <x v="34"/>
    <n v="35"/>
    <x v="34"/>
    <n v="8949"/>
    <n v="8372"/>
    <n v="7414"/>
    <n v="0.88557095078834214"/>
    <n v="24.940277114190156"/>
    <n v="6284"/>
    <n v="1362"/>
    <n v="569"/>
    <m/>
    <m/>
    <n v="157"/>
    <n v="0"/>
    <n v="2088"/>
    <n v="84"/>
    <n v="808"/>
    <n v="185"/>
    <n v="75.059722885809848"/>
    <n v="16.268514094601048"/>
    <n v="6.7964644051600578"/>
    <n v="1.8752986144290491"/>
    <n v="0"/>
    <n v="24.940277114190156"/>
  </r>
  <r>
    <x v="9"/>
    <n v="0"/>
    <x v="0"/>
    <x v="35"/>
    <n v="36"/>
    <x v="35"/>
    <n v="6025"/>
    <n v="5529"/>
    <n v="5371"/>
    <n v="0.97142340387050097"/>
    <n v="27.165852776270572"/>
    <n v="4027"/>
    <n v="955"/>
    <n v="430"/>
    <m/>
    <m/>
    <n v="115"/>
    <n v="2"/>
    <n v="1502"/>
    <n v="181"/>
    <n v="1208"/>
    <n v="549"/>
    <n v="72.834147223729431"/>
    <n v="17.272562850425032"/>
    <n v="7.7771748960028937"/>
    <n v="2.0799421233496109"/>
    <n v="3.6172906493036713E-2"/>
    <n v="27.165852776270572"/>
  </r>
  <r>
    <x v="9"/>
    <n v="0"/>
    <x v="0"/>
    <x v="36"/>
    <n v="37"/>
    <x v="36"/>
    <n v="4608"/>
    <n v="4365"/>
    <n v="4814"/>
    <n v="1.1028636884306988"/>
    <n v="27.880870561282933"/>
    <n v="3148"/>
    <n v="770"/>
    <n v="365"/>
    <m/>
    <m/>
    <n v="72"/>
    <n v="10"/>
    <n v="1217"/>
    <n v="10"/>
    <n v="406"/>
    <n v="31"/>
    <n v="72.119129438717067"/>
    <n v="17.64032073310424"/>
    <n v="8.3619702176403194"/>
    <n v="1.6494845360824744"/>
    <n v="0.22909507445589922"/>
    <n v="27.880870561282933"/>
  </r>
  <r>
    <x v="9"/>
    <n v="0"/>
    <x v="0"/>
    <x v="37"/>
    <n v="38"/>
    <x v="37"/>
    <n v="7296"/>
    <n v="6599"/>
    <n v="5793"/>
    <n v="0.87786028186088805"/>
    <n v="23.245946355508408"/>
    <n v="5065"/>
    <n v="1050"/>
    <n v="368"/>
    <m/>
    <m/>
    <n v="116"/>
    <n v="0"/>
    <n v="1534"/>
    <n v="145"/>
    <n v="762"/>
    <n v="75"/>
    <n v="76.754053644491592"/>
    <n v="15.911501742688285"/>
    <n v="5.5766025155326568"/>
    <n v="1.7578420972874678"/>
    <n v="0"/>
    <n v="23.245946355508408"/>
  </r>
  <r>
    <x v="9"/>
    <n v="0"/>
    <x v="0"/>
    <x v="38"/>
    <n v="39"/>
    <x v="38"/>
    <n v="3013"/>
    <n v="2461"/>
    <n v="2047"/>
    <n v="0.83177570093457942"/>
    <n v="26.00568874441284"/>
    <n v="1821"/>
    <n v="414"/>
    <n v="187"/>
    <m/>
    <m/>
    <n v="31"/>
    <n v="8"/>
    <n v="640"/>
    <n v="21"/>
    <n v="188"/>
    <n v="44"/>
    <n v="73.994311255587164"/>
    <n v="16.822429906542055"/>
    <n v="7.5985371800081261"/>
    <n v="1.2596505485574969"/>
    <n v="0.32507110930516048"/>
    <n v="26.00568874441284"/>
  </r>
  <r>
    <x v="9"/>
    <n v="0"/>
    <x v="0"/>
    <x v="39"/>
    <n v="40"/>
    <x v="39"/>
    <n v="21018"/>
    <n v="19259"/>
    <n v="13139"/>
    <n v="0.68222649151046266"/>
    <n v="21.662599304221402"/>
    <n v="15087"/>
    <n v="2766"/>
    <n v="918"/>
    <m/>
    <m/>
    <n v="262"/>
    <n v="226"/>
    <n v="4172"/>
    <n v="197"/>
    <n v="1622"/>
    <n v="342"/>
    <n v="78.337400695778598"/>
    <n v="14.362116413105561"/>
    <n v="4.7666026273430608"/>
    <n v="1.3604029285009607"/>
    <n v="1.1734773352718209"/>
    <n v="21.662599304221402"/>
  </r>
  <r>
    <x v="9"/>
    <n v="0"/>
    <x v="0"/>
    <x v="40"/>
    <n v="41"/>
    <x v="40"/>
    <n v="7958"/>
    <n v="7606"/>
    <n v="9709"/>
    <n v="1.2764922429660794"/>
    <n v="31.47515119642388"/>
    <n v="5212"/>
    <n v="1492"/>
    <n v="713"/>
    <m/>
    <m/>
    <n v="189"/>
    <n v="0"/>
    <n v="2394"/>
    <n v="23"/>
    <n v="714"/>
    <n v="155"/>
    <n v="68.52484880357612"/>
    <n v="19.616092558506441"/>
    <n v="9.3741782803050224"/>
    <n v="2.4848803576124112"/>
    <n v="0"/>
    <n v="31.47515119642388"/>
  </r>
  <r>
    <x v="9"/>
    <n v="0"/>
    <x v="0"/>
    <x v="41"/>
    <n v="42"/>
    <x v="41"/>
    <n v="6391"/>
    <n v="6008"/>
    <n v="8280"/>
    <n v="1.3781624500665779"/>
    <n v="33.105858854860188"/>
    <n v="4019"/>
    <n v="1137"/>
    <n v="681"/>
    <m/>
    <m/>
    <n v="171"/>
    <n v="0"/>
    <n v="1989"/>
    <n v="54"/>
    <n v="564"/>
    <n v="43"/>
    <n v="66.894141145139812"/>
    <n v="18.924766977363518"/>
    <n v="11.334886817576564"/>
    <n v="2.8462050599201065"/>
    <n v="0"/>
    <n v="33.105858854860188"/>
  </r>
  <r>
    <x v="9"/>
    <n v="0"/>
    <x v="0"/>
    <x v="42"/>
    <n v="43"/>
    <x v="42"/>
    <n v="9400"/>
    <n v="8958"/>
    <n v="10132"/>
    <n v="1.1310560392944853"/>
    <n v="29.180620674257646"/>
    <n v="6344"/>
    <n v="1700"/>
    <n v="729"/>
    <m/>
    <m/>
    <n v="180"/>
    <n v="5"/>
    <n v="2614"/>
    <n v="135"/>
    <n v="935"/>
    <n v="115"/>
    <n v="70.819379325742347"/>
    <n v="18.977450323732974"/>
    <n v="8.1379772270596114"/>
    <n v="2.0093770931011385"/>
    <n v="5.5816030363920521E-2"/>
    <n v="29.180620674257646"/>
  </r>
  <r>
    <x v="9"/>
    <n v="0"/>
    <x v="0"/>
    <x v="43"/>
    <n v="44"/>
    <x v="43"/>
    <n v="5764"/>
    <n v="5157"/>
    <n v="7689"/>
    <n v="1.4909831297265852"/>
    <n v="33.818111305022299"/>
    <n v="3413"/>
    <n v="1096"/>
    <n v="511"/>
    <m/>
    <m/>
    <n v="137"/>
    <n v="0"/>
    <n v="1744"/>
    <n v="53"/>
    <n v="376"/>
    <n v="50"/>
    <n v="66.181888694977701"/>
    <n v="21.252666278844291"/>
    <n v="9.9088617413224753"/>
    <n v="2.6565832848555364"/>
    <n v="0"/>
    <n v="33.818111305022299"/>
  </r>
  <r>
    <x v="9"/>
    <n v="0"/>
    <x v="0"/>
    <x v="44"/>
    <n v="45"/>
    <x v="44"/>
    <n v="6480"/>
    <n v="5678"/>
    <n v="8510"/>
    <n v="1.4987671715392743"/>
    <n v="33.620993307502637"/>
    <n v="3769"/>
    <n v="1105"/>
    <n v="649"/>
    <m/>
    <m/>
    <n v="146"/>
    <n v="9"/>
    <n v="1909"/>
    <n v="49"/>
    <n v="384"/>
    <n v="57"/>
    <n v="66.379006692497356"/>
    <n v="19.461077844311379"/>
    <n v="11.430081014441704"/>
    <n v="2.5713279323705529"/>
    <n v="0.1585065163790067"/>
    <n v="33.620993307502637"/>
  </r>
  <r>
    <x v="9"/>
    <n v="0"/>
    <x v="0"/>
    <x v="45"/>
    <n v="46"/>
    <x v="45"/>
    <n v="9633"/>
    <n v="8738"/>
    <n v="9938"/>
    <n v="1.1373311970702678"/>
    <n v="29.972533760585947"/>
    <n v="6119"/>
    <n v="1541"/>
    <n v="914"/>
    <m/>
    <m/>
    <n v="164"/>
    <n v="0"/>
    <n v="2619"/>
    <n v="53"/>
    <n v="638"/>
    <n v="57"/>
    <n v="70.027466239414053"/>
    <n v="17.635614557106891"/>
    <n v="10.460059510185397"/>
    <n v="1.8768596932936599"/>
    <n v="0"/>
    <n v="29.972533760585947"/>
  </r>
  <r>
    <x v="9"/>
    <n v="0"/>
    <x v="0"/>
    <x v="46"/>
    <n v="47"/>
    <x v="46"/>
    <n v="17156"/>
    <n v="14049"/>
    <n v="18833"/>
    <n v="1.3405224571143854"/>
    <n v="34.159014876503669"/>
    <n v="9250"/>
    <n v="3007"/>
    <n v="1490"/>
    <m/>
    <m/>
    <n v="295"/>
    <n v="7"/>
    <n v="4799"/>
    <n v="244"/>
    <n v="1177"/>
    <n v="506"/>
    <n v="65.840985123496338"/>
    <n v="21.403658623389564"/>
    <n v="10.605737063136168"/>
    <n v="2.0997935796142073"/>
    <n v="4.9825610363726951E-2"/>
    <n v="34.159014876503669"/>
  </r>
  <r>
    <x v="9"/>
    <n v="0"/>
    <x v="0"/>
    <x v="47"/>
    <m/>
    <x v="47"/>
    <n v="642854"/>
    <n v="590930"/>
    <n v="480935"/>
    <n v="0.81386120183439659"/>
    <n v="21.952515526373681"/>
    <n v="461075"/>
    <n v="85323"/>
    <n v="35914"/>
    <m/>
    <m/>
    <n v="7810"/>
    <n v="677"/>
    <n v="129724"/>
    <n v="12190"/>
    <n v="66022"/>
    <n v="21989"/>
    <n v="78.025316027279032"/>
    <n v="14.438766012894929"/>
    <n v="6.0775387947811081"/>
    <n v="1.3216455417731372"/>
    <n v="0.11456517692450884"/>
    <n v="21.952515526373681"/>
  </r>
  <r>
    <x v="9"/>
    <n v="1"/>
    <x v="1"/>
    <x v="47"/>
    <m/>
    <x v="48"/>
    <n v="1116713"/>
    <n v="1015374"/>
    <n v="753292"/>
    <n v="0.7418862409319128"/>
    <n v="20.365796248475931"/>
    <n v="808454"/>
    <n v="138229"/>
    <n v="55857"/>
    <m/>
    <m/>
    <n v="12009"/>
    <n v="694"/>
    <n v="206789"/>
    <n v="26708"/>
    <n v="123668"/>
    <n v="51803"/>
    <n v="79.621302101491665"/>
    <n v="13.613604445258595"/>
    <n v="5.5011256935867969"/>
    <n v="1.1827169102222432"/>
    <n v="6.834919940829684E-2"/>
    <n v="20.365796248475931"/>
  </r>
  <r>
    <x v="9"/>
    <n v="2"/>
    <x v="2"/>
    <x v="0"/>
    <n v="48"/>
    <x v="49"/>
    <n v="14934"/>
    <n v="13360"/>
    <n v="10187"/>
    <n v="0.76249999999999996"/>
    <n v="19.902694610778443"/>
    <n v="10701"/>
    <n v="1782"/>
    <n v="720"/>
    <m/>
    <m/>
    <n v="157"/>
    <n v="0"/>
    <n v="2659"/>
    <n v="183"/>
    <n v="1679"/>
    <n v="334"/>
    <n v="80.097305389221546"/>
    <n v="13.338323353293413"/>
    <n v="5.3892215568862278"/>
    <n v="1.1751497005988023"/>
    <n v="0"/>
    <n v="19.902694610778443"/>
  </r>
  <r>
    <x v="9"/>
    <n v="2"/>
    <x v="2"/>
    <x v="3"/>
    <n v="49"/>
    <x v="50"/>
    <n v="9710"/>
    <n v="8620"/>
    <n v="7912"/>
    <n v="0.91786542923433878"/>
    <n v="24.454756380510439"/>
    <n v="6512"/>
    <n v="1386"/>
    <n v="589"/>
    <m/>
    <m/>
    <n v="133"/>
    <n v="0"/>
    <n v="2108"/>
    <n v="126"/>
    <n v="967"/>
    <n v="1018"/>
    <n v="75.545243619489554"/>
    <n v="16.078886310904871"/>
    <n v="6.8329466357308588"/>
    <n v="1.54292343387471"/>
    <n v="0"/>
    <n v="24.454756380510439"/>
  </r>
  <r>
    <x v="9"/>
    <n v="2"/>
    <x v="2"/>
    <x v="10"/>
    <n v="50"/>
    <x v="93"/>
    <n v="11394"/>
    <n v="8113"/>
    <n v="5314"/>
    <n v="0.65499815111549364"/>
    <n v="17.61370639714039"/>
    <n v="6684"/>
    <n v="967"/>
    <n v="376"/>
    <m/>
    <m/>
    <n v="86"/>
    <n v="0"/>
    <n v="1429"/>
    <n v="248"/>
    <n v="1084"/>
    <n v="447"/>
    <n v="82.38629360285961"/>
    <n v="11.919142117589054"/>
    <n v="4.6345371625785772"/>
    <n v="1.0600271169727598"/>
    <n v="0"/>
    <n v="17.61370639714039"/>
  </r>
  <r>
    <x v="9"/>
    <n v="2"/>
    <x v="2"/>
    <x v="11"/>
    <n v="51"/>
    <x v="51"/>
    <n v="8949"/>
    <n v="8102"/>
    <n v="6519"/>
    <n v="0.80461614416193528"/>
    <n v="22.883238706492222"/>
    <n v="6248"/>
    <n v="1277"/>
    <n v="464"/>
    <m/>
    <m/>
    <n v="113"/>
    <n v="0"/>
    <n v="1854"/>
    <n v="46"/>
    <n v="1095"/>
    <n v="890"/>
    <n v="77.116761293507778"/>
    <n v="15.761540360404839"/>
    <n v="5.7269809923475679"/>
    <n v="1.3947173537398172"/>
    <n v="0"/>
    <n v="22.883238706492222"/>
  </r>
  <r>
    <x v="9"/>
    <n v="2"/>
    <x v="2"/>
    <x v="13"/>
    <n v="52"/>
    <x v="52"/>
    <n v="32212"/>
    <n v="30410"/>
    <n v="14945"/>
    <n v="0.49145018086155867"/>
    <n v="15.139756658993752"/>
    <n v="25806"/>
    <n v="3356"/>
    <n v="1023"/>
    <m/>
    <m/>
    <n v="225"/>
    <n v="0"/>
    <n v="4604"/>
    <n v="1508"/>
    <n v="4675"/>
    <n v="2743"/>
    <n v="84.860243341006253"/>
    <n v="11.035843472541927"/>
    <n v="3.3640249917790204"/>
    <n v="0.73988819467280498"/>
    <n v="0"/>
    <n v="15.139756658993752"/>
  </r>
  <r>
    <x v="9"/>
    <n v="2"/>
    <x v="2"/>
    <x v="13"/>
    <n v="53"/>
    <x v="53"/>
    <n v="13671"/>
    <n v="12796"/>
    <n v="4439"/>
    <n v="0.34690528290090655"/>
    <n v="10.753360425132854"/>
    <n v="11420"/>
    <n v="985"/>
    <n v="336"/>
    <m/>
    <m/>
    <n v="55"/>
    <n v="0"/>
    <n v="1376"/>
    <n v="131"/>
    <n v="1901"/>
    <n v="804"/>
    <n v="89.246639574867146"/>
    <n v="7.6977180368865268"/>
    <n v="2.6258205689277898"/>
    <n v="0.42982181931853708"/>
    <n v="0"/>
    <n v="10.753360425132854"/>
  </r>
  <r>
    <x v="9"/>
    <n v="2"/>
    <x v="2"/>
    <x v="13"/>
    <n v="54"/>
    <x v="94"/>
    <n v="6215"/>
    <n v="5473"/>
    <n v="3985"/>
    <n v="0.72811986113648819"/>
    <n v="20.81125525306048"/>
    <n v="4334"/>
    <n v="783"/>
    <n v="312"/>
    <m/>
    <m/>
    <n v="44"/>
    <n v="0"/>
    <n v="1139"/>
    <n v="21"/>
    <n v="517"/>
    <n v="0"/>
    <n v="79.18874474693952"/>
    <n v="14.306596016809795"/>
    <n v="5.7007125890736345"/>
    <n v="0.803946647177051"/>
    <n v="0"/>
    <n v="20.81125525306048"/>
  </r>
  <r>
    <x v="9"/>
    <n v="2"/>
    <x v="2"/>
    <x v="14"/>
    <n v="55"/>
    <x v="67"/>
    <n v="6508"/>
    <n v="6311"/>
    <n v="3361"/>
    <n v="0.53256219299635554"/>
    <n v="15.750277293614323"/>
    <n v="5317"/>
    <n v="688"/>
    <n v="252"/>
    <m/>
    <m/>
    <n v="54"/>
    <n v="0"/>
    <n v="994"/>
    <n v="62"/>
    <n v="445"/>
    <n v="228"/>
    <n v="84.249722706385683"/>
    <n v="10.901600380288386"/>
    <n v="3.99302804626842"/>
    <n v="0.85564886705751864"/>
    <n v="0"/>
    <n v="15.750277293614323"/>
  </r>
  <r>
    <x v="9"/>
    <n v="2"/>
    <x v="2"/>
    <x v="21"/>
    <n v="56"/>
    <x v="72"/>
    <n v="5835"/>
    <n v="5495"/>
    <n v="3229"/>
    <n v="0.58762511373976345"/>
    <n v="16.414922656960872"/>
    <n v="4593"/>
    <n v="619"/>
    <n v="236"/>
    <m/>
    <m/>
    <n v="38"/>
    <n v="9"/>
    <n v="902"/>
    <n v="138"/>
    <n v="926"/>
    <n v="158"/>
    <n v="83.585077343039131"/>
    <n v="11.264786169244768"/>
    <n v="4.2948134667879891"/>
    <n v="0.69153776160145586"/>
    <n v="0.1637852593266606"/>
    <n v="16.414922656960872"/>
  </r>
  <r>
    <x v="9"/>
    <n v="2"/>
    <x v="2"/>
    <x v="21"/>
    <n v="57"/>
    <x v="73"/>
    <n v="7630"/>
    <n v="5139"/>
    <n v="1827"/>
    <n v="0.35551663747810858"/>
    <n v="11.169488227281573"/>
    <n v="4565"/>
    <n v="407"/>
    <n v="127"/>
    <m/>
    <m/>
    <n v="40"/>
    <n v="0"/>
    <n v="574"/>
    <n v="114"/>
    <n v="778"/>
    <n v="8"/>
    <n v="88.830511772718424"/>
    <n v="7.9198287604592323"/>
    <n v="2.4712979178828567"/>
    <n v="0.77836154893948239"/>
    <n v="0"/>
    <n v="11.169488227281573"/>
  </r>
  <r>
    <x v="9"/>
    <n v="2"/>
    <x v="2"/>
    <x v="22"/>
    <n v="58"/>
    <x v="54"/>
    <n v="20074"/>
    <n v="19034"/>
    <n v="7917"/>
    <n v="0.41593989702637385"/>
    <n v="11.794683198486918"/>
    <n v="16789"/>
    <n v="1561"/>
    <n v="560"/>
    <m/>
    <m/>
    <n v="124"/>
    <n v="0"/>
    <n v="2245"/>
    <n v="1011"/>
    <n v="3130"/>
    <n v="1029"/>
    <n v="88.205316801513078"/>
    <n v="8.2011137963644014"/>
    <n v="2.9421036040769151"/>
    <n v="0.65146579804560267"/>
    <n v="0"/>
    <n v="11.794683198486918"/>
  </r>
  <r>
    <x v="9"/>
    <n v="2"/>
    <x v="2"/>
    <x v="25"/>
    <n v="59"/>
    <x v="55"/>
    <n v="11416"/>
    <n v="10661"/>
    <n v="5616"/>
    <n v="0.52677985179626674"/>
    <n v="16.818309727042489"/>
    <n v="8868"/>
    <n v="1301"/>
    <n v="438"/>
    <m/>
    <m/>
    <n v="54"/>
    <n v="0"/>
    <n v="1793"/>
    <n v="506"/>
    <n v="1582"/>
    <n v="731"/>
    <n v="83.181690272957511"/>
    <n v="12.203358033955539"/>
    <n v="4.1084326048213109"/>
    <n v="0.50651908826564118"/>
    <n v="0"/>
    <n v="16.818309727042489"/>
  </r>
  <r>
    <x v="9"/>
    <n v="2"/>
    <x v="2"/>
    <x v="26"/>
    <n v="60"/>
    <x v="56"/>
    <n v="21538"/>
    <n v="18866"/>
    <n v="14611"/>
    <n v="0.77446199512350256"/>
    <n v="21.970741015583588"/>
    <n v="14721"/>
    <n v="2764"/>
    <n v="1188"/>
    <m/>
    <m/>
    <n v="193"/>
    <n v="0"/>
    <n v="4145"/>
    <n v="567"/>
    <n v="2208"/>
    <n v="1077"/>
    <n v="78.029258984416401"/>
    <n v="14.650694370825823"/>
    <n v="6.2970422983144285"/>
    <n v="1.0230043464433372"/>
    <n v="0"/>
    <n v="21.970741015583588"/>
  </r>
  <r>
    <x v="9"/>
    <n v="2"/>
    <x v="2"/>
    <x v="26"/>
    <n v="61"/>
    <x v="76"/>
    <n v="7762"/>
    <n v="7221"/>
    <n v="6434"/>
    <n v="0.89101232516271989"/>
    <n v="23.902506578036284"/>
    <n v="5495"/>
    <n v="1125"/>
    <n v="487"/>
    <m/>
    <m/>
    <n v="114"/>
    <n v="0"/>
    <n v="1726"/>
    <n v="45"/>
    <n v="724"/>
    <n v="10"/>
    <n v="76.097493421963719"/>
    <n v="15.579559617781472"/>
    <n v="6.7442182523196239"/>
    <n v="1.578728707935189"/>
    <n v="0"/>
    <n v="23.902506578036284"/>
  </r>
  <r>
    <x v="9"/>
    <n v="2"/>
    <x v="2"/>
    <x v="27"/>
    <n v="62"/>
    <x v="57"/>
    <n v="13273"/>
    <n v="12757"/>
    <n v="7618"/>
    <n v="0.5971623422434742"/>
    <n v="16.563455357842752"/>
    <n v="10644"/>
    <n v="1453"/>
    <n v="545"/>
    <m/>
    <m/>
    <n v="115"/>
    <n v="0"/>
    <n v="2113"/>
    <n v="910"/>
    <n v="2953"/>
    <n v="1337"/>
    <n v="83.436544642157244"/>
    <n v="11.389825194011131"/>
    <n v="4.2721643019518698"/>
    <n v="0.90146586187975242"/>
    <n v="0"/>
    <n v="16.563455357842752"/>
  </r>
  <r>
    <x v="9"/>
    <n v="2"/>
    <x v="2"/>
    <x v="32"/>
    <n v="63"/>
    <x v="80"/>
    <n v="6706"/>
    <n v="5792"/>
    <n v="4854"/>
    <n v="0.83805248618784534"/>
    <n v="21.875"/>
    <n v="4525"/>
    <n v="823"/>
    <n v="382"/>
    <m/>
    <m/>
    <n v="62"/>
    <n v="0"/>
    <n v="1267"/>
    <n v="347"/>
    <n v="1703"/>
    <n v="155"/>
    <n v="78.125"/>
    <n v="14.209254143646408"/>
    <n v="6.5953038674033158"/>
    <n v="1.0704419889502763"/>
    <n v="0"/>
    <n v="21.875"/>
  </r>
  <r>
    <x v="9"/>
    <n v="2"/>
    <x v="2"/>
    <x v="33"/>
    <n v="64"/>
    <x v="58"/>
    <n v="11352"/>
    <n v="9999"/>
    <n v="5133"/>
    <n v="0.51335133513351339"/>
    <n v="17.711771177117711"/>
    <n v="8228"/>
    <n v="1278"/>
    <n v="364"/>
    <m/>
    <m/>
    <n v="129"/>
    <n v="0"/>
    <n v="1771"/>
    <n v="985"/>
    <n v="39"/>
    <n v="0"/>
    <n v="82.288228822882289"/>
    <n v="12.781278127812781"/>
    <n v="3.6403640364036405"/>
    <n v="1.2901290129012901"/>
    <n v="0"/>
    <n v="17.711771177117711"/>
  </r>
  <r>
    <x v="9"/>
    <n v="2"/>
    <x v="2"/>
    <x v="39"/>
    <n v="65"/>
    <x v="59"/>
    <n v="8562"/>
    <n v="4882"/>
    <n v="6206"/>
    <n v="1.271200327734535"/>
    <n v="30.294961081523965"/>
    <n v="3403"/>
    <n v="883"/>
    <n v="457"/>
    <m/>
    <m/>
    <n v="139"/>
    <n v="0"/>
    <n v="1479"/>
    <n v="178"/>
    <n v="807"/>
    <n v="32"/>
    <n v="69.705038918476035"/>
    <n v="18.086849651782057"/>
    <n v="9.3609176566980743"/>
    <n v="2.8471937730438346"/>
    <n v="0"/>
    <n v="30.294961081523965"/>
  </r>
  <r>
    <x v="9"/>
    <n v="2"/>
    <x v="2"/>
    <x v="39"/>
    <n v="66"/>
    <x v="60"/>
    <n v="13839"/>
    <n v="13266"/>
    <n v="8446"/>
    <n v="0.63666515905321874"/>
    <n v="20.021106588270769"/>
    <n v="10610"/>
    <n v="1979"/>
    <n v="578"/>
    <m/>
    <m/>
    <n v="99"/>
    <n v="0"/>
    <n v="2656"/>
    <n v="340"/>
    <n v="1461"/>
    <n v="448"/>
    <n v="79.978893411729231"/>
    <n v="14.917835067088797"/>
    <n v="4.3570028644655512"/>
    <n v="0.74626865671641784"/>
    <n v="0"/>
    <n v="20.021106588270769"/>
  </r>
  <r>
    <x v="9"/>
    <n v="2"/>
    <x v="2"/>
    <x v="0"/>
    <n v="67"/>
    <x v="61"/>
    <n v="2538"/>
    <n v="2312"/>
    <n v="1533"/>
    <n v="0.66306228373702425"/>
    <n v="17.474048442906575"/>
    <n v="1908"/>
    <n v="278"/>
    <n v="112"/>
    <m/>
    <m/>
    <n v="14"/>
    <n v="0"/>
    <n v="404"/>
    <n v="26"/>
    <n v="277"/>
    <n v="44"/>
    <n v="82.525951557093421"/>
    <n v="12.024221453287197"/>
    <n v="4.844290657439446"/>
    <n v="0.60553633217993075"/>
    <n v="0"/>
    <n v="17.474048442906575"/>
  </r>
  <r>
    <x v="9"/>
    <n v="2"/>
    <x v="2"/>
    <x v="0"/>
    <n v="68"/>
    <x v="92"/>
    <n v="1892"/>
    <n v="1680"/>
    <n v="1655"/>
    <n v="0.98511904761904767"/>
    <n v="24.345238095238095"/>
    <n v="1271"/>
    <n v="240"/>
    <n v="146"/>
    <m/>
    <m/>
    <n v="23"/>
    <n v="0"/>
    <n v="409"/>
    <n v="164"/>
    <n v="113"/>
    <n v="89"/>
    <n v="75.654761904761898"/>
    <n v="14.285714285714285"/>
    <n v="8.6904761904761898"/>
    <n v="1.3690476190476191"/>
    <n v="0"/>
    <n v="24.345238095238095"/>
  </r>
  <r>
    <x v="9"/>
    <n v="2"/>
    <x v="2"/>
    <x v="1"/>
    <n v="69"/>
    <x v="177"/>
    <n v="2286"/>
    <n v="2147"/>
    <n v="2290"/>
    <n v="1.0666045645086166"/>
    <n v="27.713088029809036"/>
    <n v="1552"/>
    <n v="394"/>
    <n v="165"/>
    <m/>
    <m/>
    <n v="36"/>
    <n v="0"/>
    <n v="595"/>
    <n v="16"/>
    <n v="212"/>
    <n v="410"/>
    <n v="72.286911970190957"/>
    <n v="18.351187703772705"/>
    <n v="7.6851420586865391"/>
    <n v="1.6767582673497903"/>
    <n v="0"/>
    <n v="27.713088029809036"/>
  </r>
  <r>
    <x v="9"/>
    <n v="2"/>
    <x v="2"/>
    <x v="2"/>
    <n v="70"/>
    <x v="178"/>
    <n v="2484"/>
    <n v="2439"/>
    <n v="2049"/>
    <n v="0.84009840098400979"/>
    <n v="21.853218532185323"/>
    <n v="1906"/>
    <n v="355"/>
    <n v="144"/>
    <m/>
    <m/>
    <n v="34"/>
    <n v="0"/>
    <n v="533"/>
    <n v="32"/>
    <n v="239"/>
    <n v="151"/>
    <n v="78.146781467814677"/>
    <n v="14.555145551455514"/>
    <n v="5.9040590405904059"/>
    <n v="1.3940139401394014"/>
    <n v="0"/>
    <n v="21.853218532185323"/>
  </r>
  <r>
    <x v="9"/>
    <n v="2"/>
    <x v="2"/>
    <x v="4"/>
    <n v="71"/>
    <x v="62"/>
    <n v="2532"/>
    <n v="2428"/>
    <n v="2311"/>
    <n v="0.95181219110378912"/>
    <n v="25.370675453047774"/>
    <n v="1812"/>
    <n v="415"/>
    <n v="174"/>
    <m/>
    <m/>
    <n v="27"/>
    <n v="0"/>
    <n v="616"/>
    <n v="36"/>
    <n v="285"/>
    <n v="100"/>
    <n v="74.629324546952219"/>
    <n v="17.092257001647447"/>
    <n v="7.1663920922570012"/>
    <n v="1.1120263591433279"/>
    <n v="0"/>
    <n v="25.370675453047774"/>
  </r>
  <r>
    <x v="9"/>
    <n v="2"/>
    <x v="2"/>
    <x v="6"/>
    <n v="72"/>
    <x v="63"/>
    <n v="2780"/>
    <n v="2634"/>
    <n v="3210"/>
    <n v="1.2186788154897494"/>
    <n v="27.980258162490507"/>
    <n v="1897"/>
    <n v="435"/>
    <n v="243"/>
    <m/>
    <m/>
    <n v="59"/>
    <n v="0"/>
    <n v="737"/>
    <n v="153"/>
    <n v="396"/>
    <n v="151"/>
    <n v="72.019741837509486"/>
    <n v="16.514806378132118"/>
    <n v="9.2255125284738053"/>
    <n v="2.2399392558845861"/>
    <n v="0"/>
    <n v="27.980258162490507"/>
  </r>
  <r>
    <x v="9"/>
    <n v="2"/>
    <x v="2"/>
    <x v="6"/>
    <n v="73"/>
    <x v="64"/>
    <n v="2872"/>
    <n v="2485"/>
    <n v="2626"/>
    <n v="1.0567404426559357"/>
    <n v="24.82897384305835"/>
    <n v="1868"/>
    <n v="381"/>
    <n v="203"/>
    <m/>
    <m/>
    <n v="33"/>
    <n v="0"/>
    <n v="617"/>
    <n v="27"/>
    <n v="206"/>
    <n v="0"/>
    <n v="75.17102615694165"/>
    <n v="15.331991951710261"/>
    <n v="8.169014084507042"/>
    <n v="1.3279678068410463"/>
    <n v="0"/>
    <n v="24.82897384305835"/>
  </r>
  <r>
    <x v="9"/>
    <n v="2"/>
    <x v="2"/>
    <x v="8"/>
    <n v="74"/>
    <x v="65"/>
    <n v="4966"/>
    <n v="4625"/>
    <n v="3140"/>
    <n v="0.67891891891891887"/>
    <n v="17.816216216216215"/>
    <n v="3801"/>
    <n v="558"/>
    <n v="222"/>
    <m/>
    <m/>
    <n v="44"/>
    <n v="0"/>
    <n v="824"/>
    <n v="216"/>
    <n v="632"/>
    <n v="344"/>
    <n v="82.183783783783781"/>
    <n v="12.064864864864864"/>
    <n v="4.8"/>
    <n v="0.9513513513513514"/>
    <n v="0"/>
    <n v="17.816216216216215"/>
  </r>
  <r>
    <x v="9"/>
    <n v="2"/>
    <x v="2"/>
    <x v="9"/>
    <n v="75"/>
    <x v="184"/>
    <n v="2887"/>
    <n v="2727"/>
    <n v="2317"/>
    <n v="0.8496516318298496"/>
    <n v="21.085441877521085"/>
    <n v="2152"/>
    <n v="400"/>
    <n v="144"/>
    <m/>
    <m/>
    <n v="31"/>
    <n v="0"/>
    <n v="575"/>
    <n v="35"/>
    <n v="285"/>
    <n v="163"/>
    <n v="78.914558122478923"/>
    <n v="14.668133480014667"/>
    <n v="5.2805280528052805"/>
    <n v="1.1367803447011369"/>
    <n v="0"/>
    <n v="21.085441877521085"/>
  </r>
  <r>
    <x v="9"/>
    <n v="2"/>
    <x v="2"/>
    <x v="9"/>
    <n v="76"/>
    <x v="186"/>
    <n v="3578"/>
    <n v="3485"/>
    <n v="1914"/>
    <n v="0.5492109038737446"/>
    <n v="16.154949784791967"/>
    <n v="2922"/>
    <n v="409"/>
    <n v="135"/>
    <m/>
    <m/>
    <n v="19"/>
    <n v="0"/>
    <n v="563"/>
    <n v="3"/>
    <n v="389"/>
    <n v="150"/>
    <n v="83.845050215208033"/>
    <n v="11.736011477761837"/>
    <n v="3.873744619799139"/>
    <n v="0.54519368723098993"/>
    <n v="0"/>
    <n v="16.154949784791967"/>
  </r>
  <r>
    <x v="9"/>
    <n v="2"/>
    <x v="2"/>
    <x v="10"/>
    <n v="77"/>
    <x v="172"/>
    <n v="2990"/>
    <n v="2685"/>
    <n v="1273"/>
    <n v="0.47411545623836127"/>
    <n v="14.785847299813781"/>
    <n v="2288"/>
    <n v="282"/>
    <n v="92"/>
    <m/>
    <m/>
    <n v="23"/>
    <n v="0"/>
    <n v="397"/>
    <n v="53"/>
    <n v="241"/>
    <n v="89"/>
    <n v="85.214152700186219"/>
    <n v="10.502793296089386"/>
    <n v="3.4264432029795158"/>
    <n v="0.85661080074487894"/>
    <n v="0"/>
    <n v="14.785847299813781"/>
  </r>
  <r>
    <x v="9"/>
    <n v="2"/>
    <x v="2"/>
    <x v="11"/>
    <n v="78"/>
    <x v="173"/>
    <n v="5999"/>
    <n v="5156"/>
    <n v="2409"/>
    <n v="0.46722265321955003"/>
    <n v="14.895267649340575"/>
    <n v="4388"/>
    <n v="551"/>
    <n v="192"/>
    <m/>
    <m/>
    <n v="25"/>
    <n v="0"/>
    <n v="768"/>
    <n v="95"/>
    <n v="458"/>
    <n v="266"/>
    <n v="85.104732350659432"/>
    <n v="10.686578743211792"/>
    <n v="3.7238169123351437"/>
    <n v="0.48487199379363843"/>
    <n v="0"/>
    <n v="14.895267649340575"/>
  </r>
  <r>
    <x v="9"/>
    <n v="2"/>
    <x v="2"/>
    <x v="11"/>
    <n v="79"/>
    <x v="179"/>
    <n v="3863"/>
    <n v="3450"/>
    <n v="2699"/>
    <n v="0.78231884057971013"/>
    <n v="21.44927536231884"/>
    <n v="2710"/>
    <n v="480"/>
    <n v="207"/>
    <m/>
    <m/>
    <n v="53"/>
    <n v="0"/>
    <n v="740"/>
    <n v="146"/>
    <n v="503"/>
    <n v="357"/>
    <n v="78.550724637681157"/>
    <n v="13.913043478260869"/>
    <n v="6"/>
    <n v="1.536231884057971"/>
    <n v="0"/>
    <n v="21.44927536231884"/>
  </r>
  <r>
    <x v="9"/>
    <n v="2"/>
    <x v="2"/>
    <x v="13"/>
    <n v="80"/>
    <x v="66"/>
    <n v="3342"/>
    <n v="3135"/>
    <n v="2830"/>
    <n v="0.90271132376395535"/>
    <n v="23.476874003189792"/>
    <n v="2399"/>
    <n v="473"/>
    <n v="214"/>
    <m/>
    <m/>
    <n v="49"/>
    <n v="0"/>
    <n v="736"/>
    <n v="301"/>
    <n v="588"/>
    <n v="187"/>
    <n v="76.523125996810208"/>
    <n v="15.087719298245613"/>
    <n v="6.8261562998405108"/>
    <n v="1.5629984051036681"/>
    <n v="0"/>
    <n v="23.476874003189792"/>
  </r>
  <r>
    <x v="9"/>
    <n v="2"/>
    <x v="2"/>
    <x v="15"/>
    <n v="81"/>
    <x v="68"/>
    <n v="3666"/>
    <n v="3488"/>
    <n v="3180"/>
    <n v="0.91169724770642202"/>
    <n v="25.172018348623855"/>
    <n v="2610"/>
    <n v="586"/>
    <n v="243"/>
    <m/>
    <m/>
    <n v="49"/>
    <n v="0"/>
    <n v="878"/>
    <n v="69"/>
    <n v="429"/>
    <n v="272"/>
    <n v="74.827981651376149"/>
    <n v="16.800458715596331"/>
    <n v="6.9667431192660558"/>
    <n v="1.4048165137614679"/>
    <n v="0"/>
    <n v="25.172018348623855"/>
  </r>
  <r>
    <x v="9"/>
    <n v="2"/>
    <x v="2"/>
    <x v="16"/>
    <n v="82"/>
    <x v="69"/>
    <n v="4178"/>
    <n v="4023"/>
    <n v="1866"/>
    <n v="0.46383296047725581"/>
    <n v="14.01938851603281"/>
    <n v="3459"/>
    <n v="420"/>
    <n v="128"/>
    <m/>
    <m/>
    <n v="16"/>
    <n v="0"/>
    <n v="564"/>
    <n v="128"/>
    <n v="670"/>
    <n v="119"/>
    <n v="85.980611483967181"/>
    <n v="10.439970171513796"/>
    <n v="3.1817051951280138"/>
    <n v="0.39771314939100172"/>
    <n v="0"/>
    <n v="14.01938851603281"/>
  </r>
  <r>
    <x v="9"/>
    <n v="2"/>
    <x v="2"/>
    <x v="19"/>
    <n v="83"/>
    <x v="70"/>
    <n v="3342"/>
    <n v="3147"/>
    <n v="2016"/>
    <n v="0.64061010486177317"/>
    <n v="18.906895455989829"/>
    <n v="2552"/>
    <n v="415"/>
    <n v="145"/>
    <m/>
    <m/>
    <n v="35"/>
    <n v="0"/>
    <n v="595"/>
    <n v="60"/>
    <n v="473"/>
    <n v="1"/>
    <n v="81.09310454401016"/>
    <n v="13.187162376866857"/>
    <n v="4.6075627581823957"/>
    <n v="1.1121703209405782"/>
    <n v="0"/>
    <n v="18.906895455989829"/>
  </r>
  <r>
    <x v="9"/>
    <n v="2"/>
    <x v="2"/>
    <x v="20"/>
    <n v="84"/>
    <x v="71"/>
    <n v="3635"/>
    <n v="3370"/>
    <n v="1150"/>
    <n v="0.34124629080118696"/>
    <n v="10.089020771513352"/>
    <n v="3030"/>
    <n v="251"/>
    <n v="78"/>
    <m/>
    <m/>
    <n v="11"/>
    <n v="0"/>
    <n v="340"/>
    <n v="23"/>
    <n v="398"/>
    <n v="290"/>
    <n v="89.910979228486639"/>
    <n v="7.4480712166172109"/>
    <n v="2.314540059347181"/>
    <n v="0.32640949554896143"/>
    <n v="0"/>
    <n v="10.089020771513352"/>
  </r>
  <r>
    <x v="9"/>
    <n v="2"/>
    <x v="2"/>
    <x v="22"/>
    <n v="85"/>
    <x v="75"/>
    <n v="4367"/>
    <n v="4080"/>
    <n v="2010"/>
    <n v="0.49264705882352944"/>
    <n v="15.073529411764705"/>
    <n v="3465"/>
    <n v="445"/>
    <n v="134"/>
    <m/>
    <m/>
    <n v="36"/>
    <n v="0"/>
    <n v="615"/>
    <n v="183"/>
    <n v="486"/>
    <n v="209"/>
    <n v="84.92647058823529"/>
    <n v="10.906862745098039"/>
    <n v="3.2843137254901964"/>
    <n v="0.88235294117647056"/>
    <n v="0"/>
    <n v="15.073529411764705"/>
  </r>
  <r>
    <x v="9"/>
    <n v="2"/>
    <x v="2"/>
    <x v="22"/>
    <n v="86"/>
    <x v="74"/>
    <n v="3623"/>
    <n v="3373"/>
    <n v="4186"/>
    <n v="1.2410317225022236"/>
    <n v="24.42929143195968"/>
    <n v="2549"/>
    <n v="507"/>
    <n v="256"/>
    <m/>
    <m/>
    <n v="61"/>
    <n v="0"/>
    <n v="824"/>
    <n v="154"/>
    <n v="592"/>
    <n v="35"/>
    <n v="75.570708568040317"/>
    <n v="15.031129558256746"/>
    <n v="7.5896827749777644"/>
    <n v="1.8084790987251704"/>
    <n v="0"/>
    <n v="24.42929143195968"/>
  </r>
  <r>
    <x v="9"/>
    <n v="2"/>
    <x v="2"/>
    <x v="22"/>
    <n v="87"/>
    <x v="174"/>
    <n v="3413"/>
    <n v="3303"/>
    <n v="2421"/>
    <n v="0.73297002724795646"/>
    <n v="20.46624280956706"/>
    <n v="2627"/>
    <n v="476"/>
    <n v="167"/>
    <m/>
    <m/>
    <n v="33"/>
    <n v="0"/>
    <n v="676"/>
    <n v="54"/>
    <n v="549"/>
    <n v="291"/>
    <n v="79.533757190432937"/>
    <n v="14.411141386618226"/>
    <n v="5.0560096881622769"/>
    <n v="0.99909173478655766"/>
    <n v="0"/>
    <n v="20.46624280956706"/>
  </r>
  <r>
    <x v="9"/>
    <n v="2"/>
    <x v="2"/>
    <x v="24"/>
    <n v="88"/>
    <x v="185"/>
    <n v="3304"/>
    <n v="2908"/>
    <n v="2005"/>
    <n v="0.68947730398899587"/>
    <n v="19.429160935350755"/>
    <n v="2343"/>
    <n v="369"/>
    <n v="166"/>
    <m/>
    <m/>
    <n v="30"/>
    <n v="0"/>
    <n v="565"/>
    <n v="1"/>
    <n v="652"/>
    <n v="0"/>
    <n v="80.570839064649249"/>
    <n v="12.689133425034388"/>
    <n v="5.7083906464924343"/>
    <n v="1.0316368638239339"/>
    <n v="0"/>
    <n v="19.429160935350755"/>
  </r>
  <r>
    <x v="9"/>
    <n v="2"/>
    <x v="2"/>
    <x v="26"/>
    <n v="89"/>
    <x v="175"/>
    <n v="3245"/>
    <n v="2986"/>
    <n v="2015"/>
    <n v="0.67481580709979905"/>
    <n v="20.127260549229739"/>
    <n v="2385"/>
    <n v="439"/>
    <n v="131"/>
    <m/>
    <m/>
    <n v="31"/>
    <n v="0"/>
    <n v="601"/>
    <n v="43"/>
    <n v="292"/>
    <n v="179"/>
    <n v="79.872739450770254"/>
    <n v="14.701942397856666"/>
    <n v="4.3871399866041525"/>
    <n v="1.0381781647689217"/>
    <n v="0"/>
    <n v="20.127260549229739"/>
  </r>
  <r>
    <x v="9"/>
    <n v="2"/>
    <x v="2"/>
    <x v="26"/>
    <n v="90"/>
    <x v="95"/>
    <n v="4156"/>
    <n v="3700"/>
    <n v="2746"/>
    <n v="0.74216216216216213"/>
    <n v="20.432432432432432"/>
    <n v="2944"/>
    <n v="518"/>
    <n v="211"/>
    <m/>
    <m/>
    <n v="27"/>
    <n v="0"/>
    <n v="756"/>
    <n v="562"/>
    <n v="31"/>
    <n v="38"/>
    <n v="79.567567567567565"/>
    <n v="14.000000000000002"/>
    <n v="5.7027027027027026"/>
    <n v="0.72972972972972971"/>
    <n v="0"/>
    <n v="20.432432432432432"/>
  </r>
  <r>
    <x v="9"/>
    <n v="2"/>
    <x v="2"/>
    <x v="27"/>
    <n v="91"/>
    <x v="77"/>
    <n v="5119"/>
    <n v="4893"/>
    <n v="3344"/>
    <n v="0.68342530145105251"/>
    <n v="19.129368485591662"/>
    <n v="3957"/>
    <n v="629"/>
    <n v="247"/>
    <m/>
    <m/>
    <n v="60"/>
    <n v="0"/>
    <n v="936"/>
    <n v="121"/>
    <n v="684"/>
    <n v="340"/>
    <n v="80.870631514408345"/>
    <n v="12.855099121193541"/>
    <n v="5.0480277948089105"/>
    <n v="1.226241569589209"/>
    <n v="0"/>
    <n v="19.129368485591662"/>
  </r>
  <r>
    <x v="9"/>
    <n v="2"/>
    <x v="2"/>
    <x v="27"/>
    <n v="92"/>
    <x v="97"/>
    <n v="4803"/>
    <n v="4415"/>
    <n v="1958"/>
    <n v="0.44348810872027178"/>
    <n v="14.156285390713478"/>
    <n v="3790"/>
    <n v="448"/>
    <n v="153"/>
    <m/>
    <m/>
    <n v="24"/>
    <n v="0"/>
    <n v="625"/>
    <n v="134"/>
    <n v="531"/>
    <n v="331"/>
    <n v="85.843714609286522"/>
    <n v="10.14722536806342"/>
    <n v="3.4654586636466589"/>
    <n v="0.54360135900339746"/>
    <n v="0"/>
    <n v="14.156285390713478"/>
  </r>
  <r>
    <x v="9"/>
    <n v="2"/>
    <x v="2"/>
    <x v="27"/>
    <n v="93"/>
    <x v="96"/>
    <n v="4061"/>
    <n v="3598"/>
    <n v="2096"/>
    <n v="0.58254585881045029"/>
    <n v="16.481378543635351"/>
    <n v="3005"/>
    <n v="412"/>
    <n v="155"/>
    <m/>
    <m/>
    <n v="26"/>
    <n v="0"/>
    <n v="593"/>
    <n v="76"/>
    <n v="340"/>
    <n v="256"/>
    <n v="83.518621456364656"/>
    <n v="11.450806003335186"/>
    <n v="4.3079488604780432"/>
    <n v="0.72262367982212339"/>
    <n v="0"/>
    <n v="16.481378543635351"/>
  </r>
  <r>
    <x v="9"/>
    <n v="2"/>
    <x v="2"/>
    <x v="28"/>
    <n v="94"/>
    <x v="78"/>
    <n v="2909"/>
    <n v="2470"/>
    <n v="2241"/>
    <n v="0.90728744939271255"/>
    <n v="24.372469635627532"/>
    <n v="1868"/>
    <n v="394"/>
    <n v="182"/>
    <m/>
    <m/>
    <n v="26"/>
    <n v="0"/>
    <n v="602"/>
    <n v="39"/>
    <n v="402"/>
    <n v="197"/>
    <n v="75.627530364372475"/>
    <n v="15.951417004048581"/>
    <n v="7.3684210526315779"/>
    <n v="1.0526315789473684"/>
    <n v="0"/>
    <n v="24.372469635627532"/>
  </r>
  <r>
    <x v="9"/>
    <n v="2"/>
    <x v="2"/>
    <x v="29"/>
    <n v="95"/>
    <x v="79"/>
    <n v="3151"/>
    <n v="2843"/>
    <n v="2942"/>
    <n v="1.0348223707351389"/>
    <n v="29.053816391136124"/>
    <n v="2017"/>
    <n v="547"/>
    <n v="253"/>
    <m/>
    <m/>
    <n v="26"/>
    <n v="0"/>
    <n v="826"/>
    <n v="48"/>
    <n v="281"/>
    <n v="6"/>
    <n v="70.946183608863876"/>
    <n v="19.240239183960604"/>
    <n v="8.8990502989799509"/>
    <n v="0.91452690819556814"/>
    <n v="0"/>
    <n v="29.053816391136124"/>
  </r>
  <r>
    <x v="9"/>
    <n v="2"/>
    <x v="2"/>
    <x v="32"/>
    <n v="96"/>
    <x v="81"/>
    <n v="4764"/>
    <n v="4087"/>
    <n v="2970"/>
    <n v="0.72669439686811843"/>
    <n v="20.626376315145585"/>
    <n v="3244"/>
    <n v="566"/>
    <n v="224"/>
    <m/>
    <m/>
    <n v="53"/>
    <n v="0"/>
    <n v="843"/>
    <n v="67"/>
    <n v="784"/>
    <n v="139"/>
    <n v="79.373623684854422"/>
    <n v="13.848788842671885"/>
    <n v="5.4807927575238562"/>
    <n v="1.2967947149498409"/>
    <n v="0"/>
    <n v="20.626376315145585"/>
  </r>
  <r>
    <x v="9"/>
    <n v="2"/>
    <x v="2"/>
    <x v="33"/>
    <n v="97"/>
    <x v="82"/>
    <n v="4445"/>
    <n v="4009"/>
    <n v="2280"/>
    <n v="0.56872037914691942"/>
    <n v="17.136443003242704"/>
    <n v="3322"/>
    <n v="493"/>
    <n v="155"/>
    <m/>
    <m/>
    <n v="39"/>
    <n v="0"/>
    <n v="687"/>
    <n v="5"/>
    <n v="568"/>
    <n v="176"/>
    <n v="82.863556996757296"/>
    <n v="12.297331005238215"/>
    <n v="3.8663008231479177"/>
    <n v="0.97281117485657276"/>
    <n v="0"/>
    <n v="17.136443003242704"/>
  </r>
  <r>
    <x v="9"/>
    <n v="2"/>
    <x v="2"/>
    <x v="34"/>
    <n v="98"/>
    <x v="99"/>
    <n v="2189"/>
    <n v="1242"/>
    <n v="712"/>
    <n v="0.57326892109500804"/>
    <n v="18.035426731078903"/>
    <n v="1018"/>
    <n v="162"/>
    <n v="51"/>
    <m/>
    <m/>
    <n v="11"/>
    <n v="0"/>
    <n v="224"/>
    <n v="89"/>
    <n v="284"/>
    <n v="310"/>
    <n v="81.964573268921086"/>
    <n v="13.043478260869565"/>
    <n v="4.1062801932367154"/>
    <n v="0.88566827697262474"/>
    <n v="0"/>
    <n v="18.035426731078903"/>
  </r>
  <r>
    <x v="9"/>
    <n v="2"/>
    <x v="2"/>
    <x v="36"/>
    <n v="99"/>
    <x v="83"/>
    <n v="4096"/>
    <n v="3435"/>
    <n v="2676"/>
    <n v="0.77903930131004362"/>
    <n v="23.231441048034934"/>
    <n v="2637"/>
    <n v="546"/>
    <n v="220"/>
    <m/>
    <m/>
    <n v="32"/>
    <n v="0"/>
    <n v="798"/>
    <n v="68"/>
    <n v="367"/>
    <n v="193"/>
    <n v="76.768558951965062"/>
    <n v="15.895196506550219"/>
    <n v="6.4046579330422126"/>
    <n v="0.93158660844250374"/>
    <n v="0"/>
    <n v="23.231441048034934"/>
  </r>
  <r>
    <x v="9"/>
    <n v="2"/>
    <x v="2"/>
    <x v="37"/>
    <n v="100"/>
    <x v="84"/>
    <n v="4532"/>
    <n v="4000"/>
    <n v="3613"/>
    <n v="0.90325"/>
    <n v="24.725000000000001"/>
    <n v="3011"/>
    <n v="659"/>
    <n v="260"/>
    <m/>
    <m/>
    <n v="70"/>
    <n v="0"/>
    <n v="989"/>
    <n v="17"/>
    <n v="553"/>
    <n v="227"/>
    <n v="75.275000000000006"/>
    <n v="16.475000000000001"/>
    <n v="6.5"/>
    <n v="1.7500000000000002"/>
    <n v="0"/>
    <n v="24.725000000000001"/>
  </r>
  <r>
    <x v="9"/>
    <n v="2"/>
    <x v="2"/>
    <x v="38"/>
    <n v="101"/>
    <x v="85"/>
    <n v="2903"/>
    <n v="2257"/>
    <n v="1768"/>
    <n v="0.78334071776694725"/>
    <n v="20.691182986264952"/>
    <n v="1790"/>
    <n v="320"/>
    <n v="109"/>
    <m/>
    <m/>
    <n v="38"/>
    <n v="0"/>
    <n v="467"/>
    <n v="201"/>
    <n v="757"/>
    <n v="558"/>
    <n v="79.308817013735052"/>
    <n v="14.178112538768275"/>
    <n v="4.8294195835179448"/>
    <n v="1.6836508639787326"/>
    <n v="0"/>
    <n v="20.691182986264952"/>
  </r>
  <r>
    <x v="9"/>
    <n v="2"/>
    <x v="2"/>
    <x v="39"/>
    <n v="102"/>
    <x v="180"/>
    <n v="2913"/>
    <n v="2108"/>
    <n v="1451"/>
    <n v="0.68833017077798864"/>
    <n v="20.256166982922203"/>
    <n v="1681"/>
    <n v="304"/>
    <n v="98"/>
    <m/>
    <m/>
    <n v="25"/>
    <n v="0"/>
    <n v="427"/>
    <n v="47"/>
    <n v="130"/>
    <n v="76"/>
    <n v="79.743833017077804"/>
    <n v="14.421252371916509"/>
    <n v="4.6489563567362424"/>
    <n v="1.1859582542694498"/>
    <n v="0"/>
    <n v="20.256166982922203"/>
  </r>
  <r>
    <x v="9"/>
    <n v="2"/>
    <x v="2"/>
    <x v="41"/>
    <n v="103"/>
    <x v="86"/>
    <n v="3427"/>
    <n v="3167"/>
    <n v="3261"/>
    <n v="1.0296810862014525"/>
    <n v="26.5550994632144"/>
    <n v="2326"/>
    <n v="510"/>
    <n v="248"/>
    <m/>
    <m/>
    <n v="83"/>
    <n v="0"/>
    <n v="841"/>
    <n v="70"/>
    <n v="1000"/>
    <n v="1962"/>
    <n v="73.44490053678561"/>
    <n v="16.103568045468897"/>
    <n v="7.8307546574044835"/>
    <n v="2.620776760341017"/>
    <n v="0"/>
    <n v="26.5550994632144"/>
  </r>
  <r>
    <x v="9"/>
    <n v="2"/>
    <x v="2"/>
    <x v="42"/>
    <n v="104"/>
    <x v="87"/>
    <n v="4486"/>
    <n v="4319"/>
    <n v="4038"/>
    <n v="0.93493864320444542"/>
    <n v="23.66288492706645"/>
    <n v="3297"/>
    <n v="668"/>
    <n v="283"/>
    <m/>
    <m/>
    <n v="71"/>
    <n v="0"/>
    <n v="1022"/>
    <n v="795"/>
    <n v="1015"/>
    <n v="359"/>
    <n v="76.337115072933543"/>
    <n v="15.466543181291966"/>
    <n v="6.5524426950683026"/>
    <n v="1.6438990507061819"/>
    <n v="0"/>
    <n v="23.66288492706645"/>
  </r>
  <r>
    <x v="9"/>
    <n v="2"/>
    <x v="2"/>
    <x v="43"/>
    <n v="105"/>
    <x v="88"/>
    <n v="4584"/>
    <n v="4197"/>
    <n v="4116"/>
    <n v="0.98070050035739809"/>
    <n v="26.423635930426499"/>
    <n v="3088"/>
    <n v="715"/>
    <n v="322"/>
    <m/>
    <m/>
    <n v="72"/>
    <n v="0"/>
    <n v="1109"/>
    <n v="172"/>
    <n v="422"/>
    <n v="265"/>
    <n v="73.576364069573515"/>
    <n v="17.035978079580651"/>
    <n v="7.6721467715034546"/>
    <n v="1.7155110793423873"/>
    <n v="0"/>
    <n v="26.423635930426499"/>
  </r>
  <r>
    <x v="9"/>
    <n v="2"/>
    <x v="2"/>
    <x v="44"/>
    <n v="106"/>
    <x v="89"/>
    <n v="3943"/>
    <n v="3587"/>
    <n v="3120"/>
    <n v="0.86980763869528854"/>
    <n v="21.71731251742403"/>
    <n v="2808"/>
    <n v="486"/>
    <n v="234"/>
    <m/>
    <m/>
    <n v="59"/>
    <n v="0"/>
    <n v="779"/>
    <n v="98"/>
    <n v="471"/>
    <n v="1018"/>
    <n v="78.282687482575966"/>
    <n v="13.54892667967661"/>
    <n v="6.5235572902146641"/>
    <n v="1.6448285475327573"/>
    <n v="0"/>
    <n v="21.71731251742403"/>
  </r>
  <r>
    <x v="9"/>
    <n v="2"/>
    <x v="2"/>
    <x v="45"/>
    <n v="107"/>
    <x v="90"/>
    <n v="5923"/>
    <n v="5567"/>
    <n v="5014"/>
    <n v="0.90066463086042747"/>
    <n v="22.974672175318844"/>
    <n v="4288"/>
    <n v="798"/>
    <n v="381"/>
    <m/>
    <m/>
    <n v="100"/>
    <n v="0"/>
    <n v="1279"/>
    <n v="191"/>
    <n v="947"/>
    <n v="0"/>
    <n v="77.025327824681156"/>
    <n v="14.334470989761092"/>
    <n v="6.8439015627806716"/>
    <n v="1.7962996227770793"/>
    <n v="0"/>
    <n v="22.974672175318844"/>
  </r>
  <r>
    <x v="9"/>
    <n v="2"/>
    <x v="2"/>
    <x v="0"/>
    <n v="108"/>
    <x v="91"/>
    <n v="758"/>
    <n v="696"/>
    <n v="767"/>
    <n v="1.1020114942528736"/>
    <n v="30.172413793103448"/>
    <n v="486"/>
    <n v="131"/>
    <n v="69"/>
    <m/>
    <m/>
    <n v="10"/>
    <n v="0"/>
    <n v="210"/>
    <n v="16"/>
    <n v="122"/>
    <n v="59"/>
    <n v="69.827586206896555"/>
    <n v="18.821839080459771"/>
    <n v="9.9137931034482758"/>
    <n v="1.4367816091954022"/>
    <n v="0"/>
    <n v="30.172413793103448"/>
  </r>
  <r>
    <x v="9"/>
    <n v="2"/>
    <x v="2"/>
    <x v="12"/>
    <n v="109"/>
    <x v="181"/>
    <n v="4658"/>
    <n v="4003"/>
    <n v="2099"/>
    <n v="0.52435673245066206"/>
    <n v="15.213589807644269"/>
    <n v="3394"/>
    <n v="427"/>
    <n v="140"/>
    <m/>
    <m/>
    <n v="42"/>
    <n v="0"/>
    <n v="609"/>
    <n v="26"/>
    <n v="597"/>
    <n v="628"/>
    <n v="84.786410192355731"/>
    <n v="10.66699975018736"/>
    <n v="3.4973769672745436"/>
    <n v="1.0492130901823633"/>
    <n v="0"/>
    <n v="15.213589807644269"/>
  </r>
  <r>
    <x v="9"/>
    <n v="2"/>
    <x v="2"/>
    <x v="12"/>
    <n v="110"/>
    <x v="187"/>
    <n v="3811"/>
    <n v="3370"/>
    <n v="1753"/>
    <n v="0.52017804154302671"/>
    <n v="14.510385756676559"/>
    <n v="2881"/>
    <n v="343"/>
    <n v="121"/>
    <m/>
    <m/>
    <n v="25"/>
    <n v="0"/>
    <n v="489"/>
    <n v="146"/>
    <n v="541"/>
    <n v="1001"/>
    <n v="85.489614243323444"/>
    <n v="10.178041543026705"/>
    <n v="3.590504451038576"/>
    <n v="0.74183976261127604"/>
    <n v="0"/>
    <n v="14.510385756676559"/>
  </r>
  <r>
    <x v="9"/>
    <n v="2"/>
    <x v="2"/>
    <x v="13"/>
    <n v="111"/>
    <x v="176"/>
    <n v="3896"/>
    <n v="3390"/>
    <n v="1482"/>
    <n v="0.43716814159292033"/>
    <n v="15.722713864306783"/>
    <n v="2857"/>
    <n v="396"/>
    <n v="116"/>
    <m/>
    <m/>
    <n v="13"/>
    <n v="8"/>
    <n v="533"/>
    <n v="72"/>
    <n v="376"/>
    <n v="188"/>
    <n v="84.277286135693217"/>
    <n v="11.68141592920354"/>
    <n v="3.4218289085545721"/>
    <n v="0.38348082595870203"/>
    <n v="0.2359882005899705"/>
    <n v="15.722713864306783"/>
  </r>
  <r>
    <x v="9"/>
    <n v="2"/>
    <x v="2"/>
    <x v="23"/>
    <n v="112"/>
    <x v="182"/>
    <n v="2797"/>
    <n v="2583"/>
    <n v="1648"/>
    <n v="0.63801780874951608"/>
    <n v="18.041037553232677"/>
    <n v="2117"/>
    <n v="311"/>
    <n v="128"/>
    <m/>
    <m/>
    <n v="27"/>
    <n v="0"/>
    <n v="466"/>
    <n v="52"/>
    <n v="297"/>
    <n v="55"/>
    <n v="81.95896244676733"/>
    <n v="12.040263259775456"/>
    <n v="4.9554781262098331"/>
    <n v="1.0452961672473868"/>
    <n v="0"/>
    <n v="18.041037553232677"/>
  </r>
  <r>
    <x v="9"/>
    <n v="2"/>
    <x v="2"/>
    <x v="33"/>
    <n v="113"/>
    <x v="98"/>
    <n v="1862"/>
    <n v="1755"/>
    <n v="1316"/>
    <n v="0.74985754985754982"/>
    <n v="23.133903133903132"/>
    <n v="1349"/>
    <n v="283"/>
    <n v="104"/>
    <m/>
    <m/>
    <n v="19"/>
    <n v="0"/>
    <n v="406"/>
    <n v="10"/>
    <n v="213"/>
    <n v="5"/>
    <n v="76.866096866096868"/>
    <n v="16.125356125356124"/>
    <n v="5.9259259259259265"/>
    <n v="1.0826210826210827"/>
    <n v="0"/>
    <n v="23.133903133903132"/>
  </r>
  <r>
    <x v="9"/>
    <n v="2"/>
    <x v="2"/>
    <x v="39"/>
    <n v="114"/>
    <x v="100"/>
    <n v="891"/>
    <n v="699"/>
    <n v="715"/>
    <n v="1.0228898426323318"/>
    <n v="30.615164520743921"/>
    <n v="485"/>
    <n v="153"/>
    <n v="47"/>
    <m/>
    <m/>
    <n v="14"/>
    <n v="0"/>
    <n v="214"/>
    <n v="55"/>
    <n v="157"/>
    <n v="102"/>
    <n v="69.384835479256083"/>
    <n v="21.888412017167383"/>
    <n v="6.7238912732474967"/>
    <n v="2.0028612303290414"/>
    <n v="0"/>
    <n v="30.615164520743921"/>
  </r>
  <r>
    <x v="9"/>
    <n v="2"/>
    <x v="2"/>
    <x v="41"/>
    <n v="115"/>
    <x v="101"/>
    <n v="2365"/>
    <n v="2234"/>
    <n v="2481"/>
    <n v="1.1105640107430619"/>
    <n v="28.648164726947179"/>
    <n v="1594"/>
    <n v="404"/>
    <n v="193"/>
    <m/>
    <m/>
    <n v="43"/>
    <n v="0"/>
    <n v="640"/>
    <n v="144"/>
    <n v="132"/>
    <n v="96"/>
    <n v="71.351835273052828"/>
    <n v="18.084153983885408"/>
    <n v="8.6392121754700089"/>
    <n v="1.9247985675917636"/>
    <n v="0"/>
    <n v="28.648164726947179"/>
  </r>
  <r>
    <x v="9"/>
    <n v="2"/>
    <x v="2"/>
    <x v="12"/>
    <n v="116"/>
    <x v="102"/>
    <n v="448"/>
    <n v="387"/>
    <n v="66"/>
    <n v="0.17054263565891473"/>
    <n v="6.459948320413436"/>
    <n v="362"/>
    <n v="20"/>
    <n v="4"/>
    <m/>
    <m/>
    <n v="1"/>
    <n v="0"/>
    <n v="25"/>
    <n v="0"/>
    <n v="83"/>
    <n v="25"/>
    <n v="93.540051679586568"/>
    <n v="5.1679586563307494"/>
    <n v="1.03359173126615"/>
    <n v="0.2583979328165375"/>
    <n v="0"/>
    <n v="6.459948320413436"/>
  </r>
  <r>
    <x v="9"/>
    <n v="2"/>
    <x v="2"/>
    <x v="12"/>
    <n v="117"/>
    <x v="103"/>
    <n v="1142"/>
    <n v="993"/>
    <n v="267"/>
    <n v="0.26888217522658608"/>
    <n v="9.2648539778449148"/>
    <n v="901"/>
    <n v="72"/>
    <n v="14"/>
    <m/>
    <m/>
    <n v="6"/>
    <n v="0"/>
    <n v="92"/>
    <n v="10"/>
    <n v="102"/>
    <n v="52"/>
    <n v="90.735146022155092"/>
    <n v="7.2507552870090644"/>
    <n v="1.4098690835850958"/>
    <n v="0.60422960725075525"/>
    <n v="0"/>
    <n v="9.2648539778449148"/>
  </r>
  <r>
    <x v="9"/>
    <n v="2"/>
    <x v="2"/>
    <x v="12"/>
    <n v="118"/>
    <x v="104"/>
    <n v="2266"/>
    <n v="1548"/>
    <n v="472"/>
    <n v="0.30490956072351422"/>
    <n v="10.142118863049095"/>
    <n v="1391"/>
    <n v="124"/>
    <n v="29"/>
    <m/>
    <m/>
    <n v="4"/>
    <n v="0"/>
    <n v="157"/>
    <n v="49"/>
    <n v="188"/>
    <n v="127"/>
    <n v="89.857881136950908"/>
    <n v="8.0103359173126609"/>
    <n v="1.8733850129198968"/>
    <n v="0.2583979328165375"/>
    <n v="0"/>
    <n v="10.142118863049095"/>
  </r>
  <r>
    <x v="9"/>
    <n v="2"/>
    <x v="2"/>
    <x v="12"/>
    <n v="119"/>
    <x v="105"/>
    <n v="1978"/>
    <n v="1591"/>
    <n v="656"/>
    <n v="0.41231929604022627"/>
    <n v="14.016341923318668"/>
    <n v="1368"/>
    <n v="156"/>
    <n v="52"/>
    <m/>
    <m/>
    <n v="15"/>
    <n v="0"/>
    <n v="223"/>
    <n v="61"/>
    <n v="229"/>
    <n v="151"/>
    <n v="85.983658076681337"/>
    <n v="9.8051539912005037"/>
    <n v="3.2683846637335008"/>
    <n v="0.94280326838466366"/>
    <n v="0"/>
    <n v="14.016341923318668"/>
  </r>
  <r>
    <x v="9"/>
    <n v="2"/>
    <x v="2"/>
    <x v="12"/>
    <n v="120"/>
    <x v="106"/>
    <n v="1613"/>
    <n v="1497"/>
    <n v="527"/>
    <n v="0.35203740814963258"/>
    <n v="12.224448897795591"/>
    <n v="1314"/>
    <n v="148"/>
    <n v="30"/>
    <m/>
    <m/>
    <n v="5"/>
    <n v="0"/>
    <n v="183"/>
    <n v="54"/>
    <n v="231"/>
    <n v="143"/>
    <n v="87.775551102204403"/>
    <n v="9.8864395457581828"/>
    <n v="2.0040080160320639"/>
    <n v="0.33400133600534404"/>
    <n v="0"/>
    <n v="12.224448897795591"/>
  </r>
  <r>
    <x v="9"/>
    <n v="2"/>
    <x v="2"/>
    <x v="12"/>
    <n v="121"/>
    <x v="107"/>
    <n v="1150"/>
    <n v="991"/>
    <n v="547"/>
    <n v="0.55196770938446016"/>
    <n v="16.750756811301713"/>
    <n v="825"/>
    <n v="116"/>
    <n v="38"/>
    <m/>
    <m/>
    <n v="12"/>
    <n v="0"/>
    <n v="166"/>
    <n v="22"/>
    <n v="170"/>
    <n v="81"/>
    <n v="83.249243188698287"/>
    <n v="11.70534813319879"/>
    <n v="3.8345105953582239"/>
    <n v="1.2108980827447022"/>
    <n v="0"/>
    <n v="16.750756811301713"/>
  </r>
  <r>
    <x v="9"/>
    <n v="2"/>
    <x v="2"/>
    <x v="12"/>
    <n v="122"/>
    <x v="108"/>
    <n v="1856"/>
    <n v="1724"/>
    <n v="679"/>
    <n v="0.39385150812064967"/>
    <n v="11.194895591647331"/>
    <n v="1531"/>
    <n v="142"/>
    <n v="41"/>
    <m/>
    <m/>
    <n v="10"/>
    <n v="0"/>
    <n v="193"/>
    <n v="22"/>
    <n v="127"/>
    <n v="110"/>
    <n v="88.805104408352662"/>
    <n v="8.2366589327146169"/>
    <n v="2.3781902552204177"/>
    <n v="0.58004640371229699"/>
    <n v="0"/>
    <n v="11.194895591647331"/>
  </r>
  <r>
    <x v="9"/>
    <n v="2"/>
    <x v="2"/>
    <x v="12"/>
    <n v="123"/>
    <x v="109"/>
    <n v="4448"/>
    <n v="3996"/>
    <n v="1542"/>
    <n v="0.3858858858858859"/>
    <n v="11.936936936936938"/>
    <n v="3519"/>
    <n v="355"/>
    <n v="99"/>
    <m/>
    <m/>
    <n v="23"/>
    <n v="0"/>
    <n v="477"/>
    <n v="169"/>
    <n v="534"/>
    <n v="326"/>
    <n v="88.063063063063069"/>
    <n v="8.8838838838838843"/>
    <n v="2.4774774774774775"/>
    <n v="0.57557557557557559"/>
    <n v="0"/>
    <n v="11.936936936936938"/>
  </r>
  <r>
    <x v="9"/>
    <n v="2"/>
    <x v="2"/>
    <x v="12"/>
    <n v="124"/>
    <x v="110"/>
    <n v="2879"/>
    <n v="2635"/>
    <n v="856"/>
    <n v="0.32485768500948764"/>
    <n v="11.309297912713474"/>
    <n v="2337"/>
    <n v="237"/>
    <n v="46"/>
    <m/>
    <m/>
    <n v="15"/>
    <n v="0"/>
    <n v="298"/>
    <n v="81"/>
    <n v="284"/>
    <n v="291"/>
    <n v="88.690702087286539"/>
    <n v="8.9943074003795065"/>
    <n v="1.7457305502846299"/>
    <n v="0.56925996204933582"/>
    <n v="0"/>
    <n v="11.309297912713474"/>
  </r>
  <r>
    <x v="9"/>
    <n v="2"/>
    <x v="2"/>
    <x v="12"/>
    <n v="125"/>
    <x v="111"/>
    <n v="1896"/>
    <n v="1566"/>
    <n v="672"/>
    <n v="0.42911877394636017"/>
    <n v="12.899106002554278"/>
    <n v="1364"/>
    <n v="153"/>
    <n v="42"/>
    <m/>
    <m/>
    <n v="7"/>
    <n v="0"/>
    <n v="202"/>
    <n v="46"/>
    <n v="390"/>
    <n v="398"/>
    <n v="87.100893997445723"/>
    <n v="9.7701149425287355"/>
    <n v="2.6819923371647509"/>
    <n v="0.44699872286079179"/>
    <n v="0"/>
    <n v="12.899106002554278"/>
  </r>
  <r>
    <x v="9"/>
    <n v="2"/>
    <x v="2"/>
    <x v="12"/>
    <n v="126"/>
    <x v="112"/>
    <n v="5426"/>
    <n v="5017"/>
    <n v="2569"/>
    <n v="0.51205899940203303"/>
    <n v="15.646800877018139"/>
    <n v="4232"/>
    <n v="583"/>
    <n v="162"/>
    <m/>
    <m/>
    <n v="40"/>
    <n v="0"/>
    <n v="785"/>
    <n v="209"/>
    <n v="887"/>
    <n v="896"/>
    <n v="84.353199122981863"/>
    <n v="11.620490332868249"/>
    <n v="3.2290213274865454"/>
    <n v="0.79728921666334474"/>
    <n v="0"/>
    <n v="15.646800877018139"/>
  </r>
  <r>
    <x v="9"/>
    <n v="2"/>
    <x v="2"/>
    <x v="12"/>
    <n v="127"/>
    <x v="113"/>
    <n v="6923"/>
    <n v="6103"/>
    <n v="2072"/>
    <n v="0.33950516139603476"/>
    <n v="10.912665902015402"/>
    <n v="5437"/>
    <n v="503"/>
    <n v="133"/>
    <m/>
    <m/>
    <n v="30"/>
    <n v="0"/>
    <n v="666"/>
    <n v="145"/>
    <n v="790"/>
    <n v="86"/>
    <n v="89.087334097984595"/>
    <n v="8.2418482713419632"/>
    <n v="2.1792561035556282"/>
    <n v="0.49156152711781093"/>
    <n v="0"/>
    <n v="10.912665902015402"/>
  </r>
  <r>
    <x v="9"/>
    <n v="2"/>
    <x v="2"/>
    <x v="12"/>
    <n v="128"/>
    <x v="114"/>
    <n v="1377"/>
    <n v="1126"/>
    <n v="614"/>
    <n v="0.54529307282415629"/>
    <n v="15.186500888099467"/>
    <n v="955"/>
    <n v="119"/>
    <n v="40"/>
    <m/>
    <m/>
    <n v="12"/>
    <n v="0"/>
    <n v="171"/>
    <n v="204"/>
    <n v="311"/>
    <n v="437"/>
    <n v="84.813499111900541"/>
    <n v="10.568383658969804"/>
    <n v="3.5523978685612785"/>
    <n v="1.0657193605683837"/>
    <n v="0"/>
    <n v="15.186500888099467"/>
  </r>
  <r>
    <x v="9"/>
    <n v="2"/>
    <x v="2"/>
    <x v="12"/>
    <n v="129"/>
    <x v="115"/>
    <n v="1851"/>
    <n v="1674"/>
    <n v="833"/>
    <n v="0.49761051373954601"/>
    <n v="16.069295101553166"/>
    <n v="1405"/>
    <n v="197"/>
    <n v="60"/>
    <m/>
    <m/>
    <n v="12"/>
    <n v="0"/>
    <n v="269"/>
    <n v="12"/>
    <n v="222"/>
    <n v="207"/>
    <n v="83.930704898446834"/>
    <n v="11.768219832735962"/>
    <n v="3.5842293906810032"/>
    <n v="0.71684587813620071"/>
    <n v="0"/>
    <n v="16.069295101553166"/>
  </r>
  <r>
    <x v="9"/>
    <n v="2"/>
    <x v="2"/>
    <x v="12"/>
    <n v="130"/>
    <x v="116"/>
    <n v="3688"/>
    <n v="3507"/>
    <n v="1426"/>
    <n v="0.40661534074707728"/>
    <n v="12.631879098944967"/>
    <n v="3064"/>
    <n v="312"/>
    <n v="114"/>
    <m/>
    <m/>
    <n v="17"/>
    <n v="0"/>
    <n v="443"/>
    <n v="36"/>
    <n v="323"/>
    <n v="289"/>
    <n v="87.368120901055036"/>
    <n v="8.8964927288280577"/>
    <n v="3.2506415739948675"/>
    <n v="0.48474479612204163"/>
    <n v="0"/>
    <n v="12.631879098944967"/>
  </r>
  <r>
    <x v="9"/>
    <n v="2"/>
    <x v="2"/>
    <x v="12"/>
    <n v="131"/>
    <x v="117"/>
    <n v="1611"/>
    <n v="1410"/>
    <n v="590"/>
    <n v="0.41843971631205673"/>
    <n v="14.539007092198581"/>
    <n v="1205"/>
    <n v="156"/>
    <n v="39"/>
    <m/>
    <m/>
    <n v="10"/>
    <n v="0"/>
    <n v="205"/>
    <n v="9"/>
    <n v="69"/>
    <n v="88"/>
    <n v="85.460992907801412"/>
    <n v="11.063829787234042"/>
    <n v="2.7659574468085104"/>
    <n v="0.70921985815602839"/>
    <n v="0"/>
    <n v="14.539007092198581"/>
  </r>
  <r>
    <x v="9"/>
    <n v="2"/>
    <x v="2"/>
    <x v="12"/>
    <n v="132"/>
    <x v="118"/>
    <n v="2255"/>
    <n v="2076"/>
    <n v="934"/>
    <n v="0.44990366088631983"/>
    <n v="14.595375722543352"/>
    <n v="1773"/>
    <n v="218"/>
    <n v="79"/>
    <m/>
    <m/>
    <n v="6"/>
    <n v="0"/>
    <n v="303"/>
    <n v="25"/>
    <n v="136"/>
    <n v="161"/>
    <n v="85.404624277456648"/>
    <n v="10.500963391136802"/>
    <n v="3.8053949903660884"/>
    <n v="0.28901734104046239"/>
    <n v="0"/>
    <n v="14.595375722543352"/>
  </r>
  <r>
    <x v="9"/>
    <n v="2"/>
    <x v="2"/>
    <x v="12"/>
    <n v="133"/>
    <x v="119"/>
    <n v="1733"/>
    <n v="1594"/>
    <n v="522"/>
    <n v="0.32747804265997493"/>
    <n v="10.664993726474279"/>
    <n v="1424"/>
    <n v="126"/>
    <n v="39"/>
    <m/>
    <m/>
    <n v="5"/>
    <n v="0"/>
    <n v="170"/>
    <n v="51"/>
    <n v="131"/>
    <n v="82"/>
    <n v="89.335006273525721"/>
    <n v="7.9046424090338769"/>
    <n v="2.4466750313676284"/>
    <n v="0.31367628607277293"/>
    <n v="0"/>
    <n v="10.664993726474279"/>
  </r>
  <r>
    <x v="9"/>
    <n v="2"/>
    <x v="2"/>
    <x v="12"/>
    <n v="134"/>
    <x v="120"/>
    <n v="4199"/>
    <n v="3929"/>
    <n v="1990"/>
    <n v="0.50649020106897424"/>
    <n v="15.372868414354798"/>
    <n v="3325"/>
    <n v="435"/>
    <n v="139"/>
    <m/>
    <m/>
    <n v="30"/>
    <n v="0"/>
    <n v="604"/>
    <n v="25"/>
    <n v="229"/>
    <n v="193"/>
    <n v="84.627131585645202"/>
    <n v="11.071519470603207"/>
    <n v="3.5377958768134383"/>
    <n v="0.76355306693815217"/>
    <n v="0"/>
    <n v="15.372868414354798"/>
  </r>
  <r>
    <x v="9"/>
    <n v="2"/>
    <x v="2"/>
    <x v="12"/>
    <n v="135"/>
    <x v="121"/>
    <n v="6256"/>
    <n v="5656"/>
    <n v="2493"/>
    <n v="0.44077086280056577"/>
    <n v="14.091230551626591"/>
    <n v="4859"/>
    <n v="580"/>
    <n v="182"/>
    <m/>
    <m/>
    <n v="35"/>
    <n v="0"/>
    <n v="797"/>
    <n v="61"/>
    <n v="469"/>
    <n v="413"/>
    <n v="85.908769448373405"/>
    <n v="10.254596888260254"/>
    <n v="3.217821782178218"/>
    <n v="0.61881188118811881"/>
    <n v="0"/>
    <n v="14.091230551626591"/>
  </r>
  <r>
    <x v="9"/>
    <n v="2"/>
    <x v="2"/>
    <x v="12"/>
    <n v="136"/>
    <x v="122"/>
    <n v="5799"/>
    <n v="5294"/>
    <n v="3213"/>
    <n v="0.60691348696637704"/>
    <n v="17.038156403475632"/>
    <n v="4392"/>
    <n v="607"/>
    <n v="247"/>
    <m/>
    <m/>
    <n v="48"/>
    <n v="0"/>
    <n v="902"/>
    <n v="165"/>
    <n v="486"/>
    <n v="689"/>
    <n v="82.961843596524361"/>
    <n v="11.46581035134114"/>
    <n v="4.6656592368719298"/>
    <n v="0.90668681526256145"/>
    <n v="0"/>
    <n v="17.038156403475632"/>
  </r>
  <r>
    <x v="9"/>
    <n v="2"/>
    <x v="2"/>
    <x v="12"/>
    <n v="137"/>
    <x v="123"/>
    <n v="3688"/>
    <n v="3325"/>
    <n v="1863"/>
    <n v="0.5603007518796993"/>
    <n v="14.766917293233083"/>
    <n v="2834"/>
    <n v="332"/>
    <n v="132"/>
    <m/>
    <m/>
    <n v="27"/>
    <n v="0"/>
    <n v="491"/>
    <n v="42"/>
    <n v="305"/>
    <n v="185"/>
    <n v="85.233082706766922"/>
    <n v="9.9849624060150379"/>
    <n v="3.9699248120300754"/>
    <n v="0.81203007518796999"/>
    <n v="0"/>
    <n v="14.766917293233083"/>
  </r>
  <r>
    <x v="9"/>
    <n v="2"/>
    <x v="2"/>
    <x v="12"/>
    <n v="138"/>
    <x v="124"/>
    <n v="6573"/>
    <n v="5818"/>
    <n v="2689"/>
    <n v="0.46218631832244755"/>
    <n v="14.902028188380886"/>
    <n v="4951"/>
    <n v="616"/>
    <n v="203"/>
    <m/>
    <m/>
    <n v="48"/>
    <n v="0"/>
    <n v="867"/>
    <n v="215"/>
    <n v="909"/>
    <n v="453"/>
    <n v="85.097971811619118"/>
    <n v="10.587830869714679"/>
    <n v="3.4891715366105194"/>
    <n v="0.82502578205568922"/>
    <n v="0"/>
    <n v="14.902028188380886"/>
  </r>
  <r>
    <x v="9"/>
    <n v="2"/>
    <x v="2"/>
    <x v="47"/>
    <m/>
    <x v="47"/>
    <n v="473859"/>
    <n v="424444"/>
    <n v="272357"/>
    <n v="0.64167946772719131"/>
    <n v="18.156694404915608"/>
    <n v="347379"/>
    <n v="52906"/>
    <n v="19943"/>
    <m/>
    <m/>
    <n v="4199"/>
    <n v="17"/>
    <n v="77065"/>
    <n v="14518"/>
    <n v="57646"/>
    <n v="29814"/>
    <n v="81.843305595084388"/>
    <n v="12.464777450028745"/>
    <n v="4.6986174854633358"/>
    <n v="0.9892942296274656"/>
    <n v="4.0052397960626141E-3"/>
    <n v="18.156694404915608"/>
  </r>
  <r>
    <x v="9"/>
    <n v="1"/>
    <x v="1"/>
    <x v="0"/>
    <n v="1"/>
    <x v="125"/>
    <n v="41422"/>
    <n v="37810"/>
    <n v="33857"/>
    <n v="0.89545093890505156"/>
    <n v="22.158159217138323"/>
    <n v="29432"/>
    <n v="5176"/>
    <n v="2517"/>
    <m/>
    <m/>
    <n v="622"/>
    <n v="63"/>
    <n v="8378"/>
    <n v="828"/>
    <n v="4806"/>
    <n v="1151"/>
    <n v="77.841840782861681"/>
    <n v="13.689500132240148"/>
    <n v="6.6569690558053427"/>
    <n v="1.6450674424755354"/>
    <n v="0.16662258661729701"/>
    <n v="22.158159217138323"/>
  </r>
  <r>
    <x v="9"/>
    <n v="1"/>
    <x v="1"/>
    <x v="1"/>
    <n v="2"/>
    <x v="126"/>
    <n v="10381"/>
    <n v="9885"/>
    <n v="13674"/>
    <n v="1.383308042488619"/>
    <n v="35.042994436014162"/>
    <n v="6421"/>
    <n v="2142"/>
    <n v="1060"/>
    <m/>
    <m/>
    <n v="245"/>
    <n v="17"/>
    <n v="3464"/>
    <n v="85"/>
    <n v="874"/>
    <n v="804"/>
    <n v="64.957005563985831"/>
    <n v="21.669195751138087"/>
    <n v="10.723318158826505"/>
    <n v="2.4785027819929186"/>
    <n v="0.1719777440566515"/>
    <n v="35.042994436014162"/>
  </r>
  <r>
    <x v="9"/>
    <n v="1"/>
    <x v="1"/>
    <x v="2"/>
    <n v="3"/>
    <x v="127"/>
    <n v="10213"/>
    <n v="9923"/>
    <n v="10849"/>
    <n v="1.0933185528569989"/>
    <n v="26.675400584500654"/>
    <n v="7276"/>
    <n v="1675"/>
    <n v="792"/>
    <m/>
    <m/>
    <n v="179"/>
    <n v="1"/>
    <n v="2647"/>
    <n v="125"/>
    <n v="933"/>
    <n v="327"/>
    <n v="73.32459941549935"/>
    <n v="16.879975813765999"/>
    <n v="7.9814572205986085"/>
    <n v="1.8038899526352916"/>
    <n v="1.0077597500755819E-2"/>
    <n v="26.675400584500654"/>
  </r>
  <r>
    <x v="9"/>
    <n v="1"/>
    <x v="1"/>
    <x v="3"/>
    <n v="4"/>
    <x v="128"/>
    <n v="20900"/>
    <n v="19076"/>
    <n v="21219"/>
    <n v="1.1123401132312853"/>
    <n v="27.36422730132103"/>
    <n v="13711"/>
    <n v="3175"/>
    <n v="1672"/>
    <m/>
    <m/>
    <n v="357"/>
    <n v="16"/>
    <n v="5220"/>
    <n v="274"/>
    <n v="2228"/>
    <n v="1323"/>
    <n v="71.875655273642266"/>
    <n v="16.643950513734534"/>
    <n v="8.7649402390438258"/>
    <n v="1.8714615223317257"/>
    <n v="8.3875026210945697E-2"/>
    <n v="27.36422730132103"/>
  </r>
  <r>
    <x v="9"/>
    <n v="1"/>
    <x v="1"/>
    <x v="4"/>
    <n v="5"/>
    <x v="129"/>
    <n v="7502"/>
    <n v="7251"/>
    <n v="8369"/>
    <n v="1.1541856295683355"/>
    <n v="30.161357054199421"/>
    <n v="5064"/>
    <n v="1427"/>
    <n v="634"/>
    <m/>
    <m/>
    <n v="126"/>
    <n v="0"/>
    <n v="2187"/>
    <n v="80"/>
    <n v="821"/>
    <n v="149"/>
    <n v="69.838642945800572"/>
    <n v="19.680044131843882"/>
    <n v="8.7436215694386981"/>
    <n v="1.737691352916839"/>
    <n v="0"/>
    <n v="30.161357054199421"/>
  </r>
  <r>
    <x v="9"/>
    <n v="1"/>
    <x v="1"/>
    <x v="5"/>
    <n v="6"/>
    <x v="130"/>
    <n v="9370"/>
    <n v="9173"/>
    <n v="11089"/>
    <n v="1.2088738689632617"/>
    <n v="29.085359206366512"/>
    <n v="6505"/>
    <n v="1693"/>
    <n v="788"/>
    <m/>
    <m/>
    <n v="182"/>
    <n v="5"/>
    <n v="2668"/>
    <n v="142"/>
    <n v="951"/>
    <n v="273"/>
    <n v="70.914640793633481"/>
    <n v="18.456339256513683"/>
    <n v="8.5904284312656696"/>
    <n v="1.9840837239725282"/>
    <n v="5.4507794614629894E-2"/>
    <n v="29.085359206366512"/>
  </r>
  <r>
    <x v="9"/>
    <n v="1"/>
    <x v="1"/>
    <x v="6"/>
    <n v="7"/>
    <x v="131"/>
    <n v="16270"/>
    <n v="14737"/>
    <n v="18966"/>
    <n v="1.2869647825201873"/>
    <n v="30.474316346610568"/>
    <n v="10243"/>
    <n v="2739"/>
    <n v="1414"/>
    <m/>
    <m/>
    <n v="314"/>
    <n v="24"/>
    <n v="4491"/>
    <n v="540"/>
    <n v="1457"/>
    <n v="349"/>
    <n v="69.505326728642189"/>
    <n v="18.585872294225421"/>
    <n v="9.5948971975300257"/>
    <n v="2.1306914568772477"/>
    <n v="0.16285539797787882"/>
    <n v="30.474316346610568"/>
  </r>
  <r>
    <x v="9"/>
    <n v="1"/>
    <x v="1"/>
    <x v="7"/>
    <n v="8"/>
    <x v="132"/>
    <n v="25504"/>
    <n v="23079"/>
    <n v="21484"/>
    <n v="0.93088955327353873"/>
    <n v="23.194245851206723"/>
    <n v="17726"/>
    <n v="3481"/>
    <n v="1578"/>
    <m/>
    <m/>
    <n v="276"/>
    <n v="18"/>
    <n v="5353"/>
    <n v="417"/>
    <n v="2518"/>
    <n v="379"/>
    <n v="76.80575414879327"/>
    <n v="15.082975865505437"/>
    <n v="6.8373846353828149"/>
    <n v="1.1958923696867283"/>
    <n v="7.7992980631743133E-2"/>
    <n v="23.194245851206723"/>
  </r>
  <r>
    <x v="9"/>
    <n v="1"/>
    <x v="1"/>
    <x v="8"/>
    <n v="9"/>
    <x v="133"/>
    <n v="17417"/>
    <n v="16673"/>
    <n v="13335"/>
    <n v="0.79979607749055359"/>
    <n v="21.219936424158821"/>
    <n v="13135"/>
    <n v="2369"/>
    <n v="960"/>
    <m/>
    <m/>
    <n v="188"/>
    <n v="21"/>
    <n v="3538"/>
    <n v="481"/>
    <n v="2006"/>
    <n v="457"/>
    <n v="78.780063575841169"/>
    <n v="14.208600731721946"/>
    <n v="5.757812031428057"/>
    <n v="1.1275715228213279"/>
    <n v="0.12595213818748877"/>
    <n v="21.219936424158821"/>
  </r>
  <r>
    <x v="9"/>
    <n v="1"/>
    <x v="1"/>
    <x v="9"/>
    <n v="10"/>
    <x v="134"/>
    <n v="17820"/>
    <n v="16506"/>
    <n v="12673"/>
    <n v="0.76778141281958079"/>
    <n v="20.489518962801405"/>
    <n v="13124"/>
    <n v="2319"/>
    <n v="885"/>
    <m/>
    <m/>
    <n v="175"/>
    <n v="3"/>
    <n v="3382"/>
    <n v="213"/>
    <n v="1870"/>
    <n v="474"/>
    <n v="79.510481037198602"/>
    <n v="14.049436568520537"/>
    <n v="5.3616866593965833"/>
    <n v="1.0602205258693809"/>
    <n v="1.817520901490367E-2"/>
    <n v="20.489518962801405"/>
  </r>
  <r>
    <x v="9"/>
    <n v="1"/>
    <x v="1"/>
    <x v="10"/>
    <n v="11"/>
    <x v="135"/>
    <n v="66258"/>
    <n v="57980"/>
    <n v="38816"/>
    <n v="0.66947223180407034"/>
    <n v="18.497757847533634"/>
    <n v="47255"/>
    <n v="7397"/>
    <n v="2848"/>
    <m/>
    <m/>
    <n v="448"/>
    <n v="32"/>
    <n v="10725"/>
    <n v="1050"/>
    <n v="5844"/>
    <n v="1757"/>
    <n v="81.502242152466366"/>
    <n v="12.757847533632289"/>
    <n v="4.9120386340117284"/>
    <n v="0.77268023456364265"/>
    <n v="5.5191445325974475E-2"/>
    <n v="18.497757847533634"/>
  </r>
  <r>
    <x v="9"/>
    <n v="1"/>
    <x v="1"/>
    <x v="11"/>
    <n v="12"/>
    <x v="136"/>
    <n v="55320"/>
    <n v="48666"/>
    <n v="37546"/>
    <n v="0.77150371922903049"/>
    <n v="21.491390293017712"/>
    <n v="38207"/>
    <n v="6986"/>
    <n v="2921"/>
    <m/>
    <m/>
    <n v="550"/>
    <n v="2"/>
    <n v="10459"/>
    <n v="775"/>
    <n v="5792"/>
    <n v="3428"/>
    <n v="78.508609706982284"/>
    <n v="14.354991164262524"/>
    <n v="6.0021370155755562"/>
    <n v="1.1301524678420252"/>
    <n v="4.1096453376073643E-3"/>
    <n v="21.491390293017712"/>
  </r>
  <r>
    <x v="9"/>
    <n v="1"/>
    <x v="1"/>
    <x v="12"/>
    <n v="13"/>
    <x v="137"/>
    <n v="107303"/>
    <n v="96601"/>
    <n v="43404"/>
    <n v="0.44931211892216438"/>
    <n v="13.793853065703255"/>
    <n v="83276"/>
    <n v="9688"/>
    <n v="3018"/>
    <m/>
    <m/>
    <n v="619"/>
    <n v="0"/>
    <n v="13325"/>
    <n v="2304"/>
    <n v="11506"/>
    <n v="9403"/>
    <n v="86.20614693429674"/>
    <n v="10.028881688595357"/>
    <n v="3.1241912609600315"/>
    <n v="0.64078011614786601"/>
    <n v="0"/>
    <n v="13.793853065703255"/>
  </r>
  <r>
    <x v="9"/>
    <n v="1"/>
    <x v="1"/>
    <x v="13"/>
    <n v="14"/>
    <x v="138"/>
    <n v="79784"/>
    <n v="73837"/>
    <n v="39046"/>
    <n v="0.5288134675027425"/>
    <n v="15.89988759023254"/>
    <n v="62097"/>
    <n v="8343"/>
    <n v="2851"/>
    <m/>
    <m/>
    <n v="538"/>
    <n v="8"/>
    <n v="11740"/>
    <n v="2438"/>
    <n v="9773"/>
    <n v="4985"/>
    <n v="84.100112409767462"/>
    <n v="11.299213131627775"/>
    <n v="3.8612077955496567"/>
    <n v="0.72863198667334805"/>
    <n v="1.0834676381759823E-2"/>
    <n v="15.89988759023254"/>
  </r>
  <r>
    <x v="9"/>
    <n v="1"/>
    <x v="1"/>
    <x v="14"/>
    <n v="15"/>
    <x v="139"/>
    <n v="18527"/>
    <n v="17925"/>
    <n v="10958"/>
    <n v="0.61132496513249657"/>
    <n v="17.199442119944212"/>
    <n v="14842"/>
    <n v="2145"/>
    <n v="745"/>
    <m/>
    <m/>
    <n v="193"/>
    <n v="0"/>
    <n v="3083"/>
    <n v="138"/>
    <n v="1058"/>
    <n v="652"/>
    <n v="82.800557880055791"/>
    <n v="11.96652719665272"/>
    <n v="4.156206415620642"/>
    <n v="1.0767085076708509"/>
    <n v="0"/>
    <n v="17.199442119944212"/>
  </r>
  <r>
    <x v="9"/>
    <n v="1"/>
    <x v="1"/>
    <x v="15"/>
    <n v="16"/>
    <x v="140"/>
    <n v="8897"/>
    <n v="8595"/>
    <n v="6932"/>
    <n v="0.80651541593949971"/>
    <n v="22.210587550901685"/>
    <n v="6686"/>
    <n v="1315"/>
    <n v="494"/>
    <m/>
    <m/>
    <n v="100"/>
    <n v="0"/>
    <n v="1909"/>
    <n v="194"/>
    <n v="1269"/>
    <n v="556"/>
    <n v="77.789412449098322"/>
    <n v="15.299592786503782"/>
    <n v="5.7475276323443865"/>
    <n v="1.1634671320535195"/>
    <n v="0"/>
    <n v="22.210587550901685"/>
  </r>
  <r>
    <x v="9"/>
    <n v="1"/>
    <x v="1"/>
    <x v="16"/>
    <n v="17"/>
    <x v="141"/>
    <n v="10354"/>
    <n v="9954"/>
    <n v="6935"/>
    <n v="0.6967048422744625"/>
    <n v="20.524412296564197"/>
    <n v="7911"/>
    <n v="1421"/>
    <n v="515"/>
    <m/>
    <m/>
    <n v="105"/>
    <n v="2"/>
    <n v="2043"/>
    <n v="151"/>
    <n v="1192"/>
    <n v="223"/>
    <n v="79.475587703435806"/>
    <n v="14.275668073136426"/>
    <n v="5.1737994775969458"/>
    <n v="1.0548523206751055"/>
    <n v="2.0092425155716295E-2"/>
    <n v="20.524412296564197"/>
  </r>
  <r>
    <x v="9"/>
    <n v="1"/>
    <x v="1"/>
    <x v="17"/>
    <n v="18"/>
    <x v="142"/>
    <n v="7264"/>
    <n v="6982"/>
    <n v="4629"/>
    <n v="0.66299054712116867"/>
    <n v="20.45259238040676"/>
    <n v="5554"/>
    <n v="964"/>
    <n v="363"/>
    <m/>
    <m/>
    <n v="99"/>
    <n v="2"/>
    <n v="1428"/>
    <n v="48"/>
    <n v="580"/>
    <n v="508"/>
    <n v="79.54740761959323"/>
    <n v="13.806932111142938"/>
    <n v="5.1990833572042394"/>
    <n v="1.4179318246920654"/>
    <n v="2.8645087367516472E-2"/>
    <n v="20.45259238040676"/>
  </r>
  <r>
    <x v="9"/>
    <n v="1"/>
    <x v="1"/>
    <x v="18"/>
    <n v="19"/>
    <x v="143"/>
    <n v="7207"/>
    <n v="6480"/>
    <n v="6278"/>
    <n v="0.96882716049382711"/>
    <n v="25.663580246913583"/>
    <n v="4817"/>
    <n v="1073"/>
    <n v="446"/>
    <m/>
    <m/>
    <n v="119"/>
    <n v="25"/>
    <n v="1663"/>
    <n v="233"/>
    <n v="785"/>
    <n v="174"/>
    <n v="74.336419753086432"/>
    <n v="16.558641975308642"/>
    <n v="6.882716049382716"/>
    <n v="1.8364197530864199"/>
    <n v="0.38580246913580246"/>
    <n v="25.663580246913583"/>
  </r>
  <r>
    <x v="9"/>
    <n v="1"/>
    <x v="1"/>
    <x v="19"/>
    <n v="20"/>
    <x v="144"/>
    <n v="21874"/>
    <n v="20543"/>
    <n v="14259"/>
    <n v="0.69410504794820616"/>
    <n v="19.778026578396535"/>
    <n v="16480"/>
    <n v="2753"/>
    <n v="1028"/>
    <m/>
    <m/>
    <n v="282"/>
    <n v="0"/>
    <n v="4063"/>
    <n v="400"/>
    <n v="2295"/>
    <n v="105"/>
    <n v="80.221973421603465"/>
    <n v="13.401158545489947"/>
    <n v="5.0041376624640996"/>
    <n v="1.3727303704424865"/>
    <n v="0"/>
    <n v="19.778026578396535"/>
  </r>
  <r>
    <x v="9"/>
    <n v="1"/>
    <x v="1"/>
    <x v="20"/>
    <n v="21"/>
    <x v="145"/>
    <n v="18366"/>
    <n v="17226"/>
    <n v="8509"/>
    <n v="0.49396261465226982"/>
    <n v="14.611633577150817"/>
    <n v="14709"/>
    <n v="1763"/>
    <n v="602"/>
    <m/>
    <m/>
    <n v="152"/>
    <n v="0"/>
    <n v="2517"/>
    <n v="310"/>
    <n v="1769"/>
    <n v="751"/>
    <n v="85.388366422849188"/>
    <n v="10.234529200046442"/>
    <n v="3.4947172878207358"/>
    <n v="0.88238708928364096"/>
    <n v="0"/>
    <n v="14.611633577150817"/>
  </r>
  <r>
    <x v="9"/>
    <n v="1"/>
    <x v="1"/>
    <x v="21"/>
    <n v="22"/>
    <x v="146"/>
    <n v="33531"/>
    <n v="29816"/>
    <n v="14712"/>
    <n v="0.49342634826938558"/>
    <n v="14.401663536356319"/>
    <n v="25522"/>
    <n v="2995"/>
    <n v="1053"/>
    <m/>
    <m/>
    <n v="237"/>
    <n v="9"/>
    <n v="4294"/>
    <n v="1469"/>
    <n v="4586"/>
    <n v="1023"/>
    <n v="85.598336463643676"/>
    <n v="10.044942312852161"/>
    <n v="3.5316608532331637"/>
    <n v="0.79487523477327604"/>
    <n v="3.0185135497719343E-2"/>
    <n v="14.401663536356319"/>
  </r>
  <r>
    <x v="9"/>
    <n v="1"/>
    <x v="1"/>
    <x v="22"/>
    <n v="23"/>
    <x v="147"/>
    <n v="71179"/>
    <n v="67681"/>
    <n v="33689"/>
    <n v="0.4977615578966032"/>
    <n v="13.737976684741657"/>
    <n v="58383"/>
    <n v="6497"/>
    <n v="2294"/>
    <m/>
    <m/>
    <n v="507"/>
    <n v="0"/>
    <n v="9298"/>
    <n v="2795"/>
    <n v="10567"/>
    <n v="3918"/>
    <n v="86.262023315258347"/>
    <n v="9.5994444526528859"/>
    <n v="3.3894298252094384"/>
    <n v="0.74910240687933094"/>
    <n v="0"/>
    <n v="13.737976684741657"/>
  </r>
  <r>
    <x v="9"/>
    <n v="1"/>
    <x v="1"/>
    <x v="23"/>
    <n v="24"/>
    <x v="148"/>
    <n v="19180"/>
    <n v="17951"/>
    <n v="12516"/>
    <n v="0.69723135201381536"/>
    <n v="21.135312795944515"/>
    <n v="14157"/>
    <n v="2471"/>
    <n v="1114"/>
    <m/>
    <m/>
    <n v="203"/>
    <n v="6"/>
    <n v="3794"/>
    <n v="399"/>
    <n v="2383"/>
    <n v="459"/>
    <n v="78.864687204055485"/>
    <n v="13.765249846805192"/>
    <n v="6.2057824076653114"/>
    <n v="1.1308562197092082"/>
    <n v="3.3424321764804192E-2"/>
    <n v="21.135312795944515"/>
  </r>
  <r>
    <x v="9"/>
    <n v="1"/>
    <x v="1"/>
    <x v="24"/>
    <n v="25"/>
    <x v="149"/>
    <n v="14093"/>
    <n v="12896"/>
    <n v="8855"/>
    <n v="0.68664702233250619"/>
    <n v="19.672766749379651"/>
    <n v="10359"/>
    <n v="1678"/>
    <n v="728"/>
    <m/>
    <m/>
    <n v="116"/>
    <n v="15"/>
    <n v="2537"/>
    <n v="67"/>
    <n v="2282"/>
    <n v="0"/>
    <n v="80.327233250620338"/>
    <n v="13.011786600496277"/>
    <n v="5.6451612903225801"/>
    <n v="0.89950372208436724"/>
    <n v="0.11631513647642679"/>
    <n v="19.672766749379651"/>
  </r>
  <r>
    <x v="9"/>
    <n v="1"/>
    <x v="1"/>
    <x v="25"/>
    <n v="26"/>
    <x v="150"/>
    <n v="22009"/>
    <n v="20492"/>
    <n v="12858"/>
    <n v="0.62746437634198715"/>
    <n v="19.129416357602967"/>
    <n v="16572"/>
    <n v="2707"/>
    <n v="954"/>
    <m/>
    <m/>
    <n v="166"/>
    <n v="93"/>
    <n v="3920"/>
    <n v="798"/>
    <n v="2896"/>
    <n v="1221"/>
    <n v="80.870583642397037"/>
    <n v="13.210033183681436"/>
    <n v="4.6554753074370483"/>
    <n v="0.81007222330665618"/>
    <n v="0.45383564317782549"/>
    <n v="19.129416357602967"/>
  </r>
  <r>
    <x v="9"/>
    <n v="1"/>
    <x v="1"/>
    <x v="26"/>
    <n v="27"/>
    <x v="151"/>
    <n v="76963"/>
    <n v="67441"/>
    <n v="51464"/>
    <n v="0.76309663261220917"/>
    <n v="21.624827627111102"/>
    <n v="52857"/>
    <n v="9920"/>
    <n v="3925"/>
    <m/>
    <m/>
    <n v="726"/>
    <n v="13"/>
    <n v="14584"/>
    <n v="2563"/>
    <n v="7621"/>
    <n v="3468"/>
    <n v="78.375172372888898"/>
    <n v="14.709153185747542"/>
    <n v="5.819901840126926"/>
    <n v="1.0764964932311205"/>
    <n v="1.9276108005515932E-2"/>
    <n v="21.624827627111102"/>
  </r>
  <r>
    <x v="9"/>
    <n v="1"/>
    <x v="1"/>
    <x v="27"/>
    <n v="28"/>
    <x v="152"/>
    <n v="49952"/>
    <n v="47390"/>
    <n v="28871"/>
    <n v="0.60922135471618488"/>
    <n v="17.248364633889008"/>
    <n v="39216"/>
    <n v="5689"/>
    <n v="2042"/>
    <m/>
    <m/>
    <n v="443"/>
    <n v="0"/>
    <n v="8174"/>
    <n v="1624"/>
    <n v="6994"/>
    <n v="3029"/>
    <n v="82.751635366111003"/>
    <n v="12.004642329605401"/>
    <n v="4.3089259337412953"/>
    <n v="0.93479637054230857"/>
    <n v="0"/>
    <n v="17.248364633889008"/>
  </r>
  <r>
    <x v="9"/>
    <n v="1"/>
    <x v="1"/>
    <x v="28"/>
    <n v="29"/>
    <x v="153"/>
    <n v="11598"/>
    <n v="9505"/>
    <n v="8241"/>
    <n v="0.86701735928458701"/>
    <n v="23.924250394529196"/>
    <n v="7231"/>
    <n v="1486"/>
    <n v="666"/>
    <m/>
    <m/>
    <n v="120"/>
    <n v="2"/>
    <n v="2274"/>
    <n v="129"/>
    <n v="1195"/>
    <n v="497"/>
    <n v="76.075749605470804"/>
    <n v="15.633876906891109"/>
    <n v="7.0068385060494478"/>
    <n v="1.2624934245134138"/>
    <n v="2.1041557075223566E-2"/>
    <n v="23.924250394529196"/>
  </r>
  <r>
    <x v="9"/>
    <n v="1"/>
    <x v="1"/>
    <x v="29"/>
    <n v="30"/>
    <x v="154"/>
    <n v="8129"/>
    <n v="7452"/>
    <n v="8078"/>
    <n v="1.0840042941492216"/>
    <n v="27.254428341384862"/>
    <n v="5438"/>
    <n v="1294"/>
    <n v="624"/>
    <m/>
    <m/>
    <n v="113"/>
    <n v="0"/>
    <n v="2031"/>
    <n v="88"/>
    <n v="718"/>
    <n v="12"/>
    <n v="72.973698336017179"/>
    <n v="17.364465915190554"/>
    <n v="8.3735909822866343"/>
    <n v="1.5163714439076759"/>
    <n v="0"/>
    <n v="27.254428341384862"/>
  </r>
  <r>
    <x v="9"/>
    <n v="1"/>
    <x v="1"/>
    <x v="30"/>
    <n v="31"/>
    <x v="155"/>
    <n v="4903"/>
    <n v="4722"/>
    <n v="2938"/>
    <n v="0.62219398559932237"/>
    <n v="17.238458280389665"/>
    <n v="3908"/>
    <n v="529"/>
    <n v="247"/>
    <m/>
    <m/>
    <n v="38"/>
    <n v="0"/>
    <n v="814"/>
    <n v="200"/>
    <n v="498"/>
    <n v="1012"/>
    <n v="82.761541719610335"/>
    <n v="11.202880135535789"/>
    <n v="5.2308343922066927"/>
    <n v="0.80474375264718345"/>
    <n v="0"/>
    <n v="17.238458280389665"/>
  </r>
  <r>
    <x v="9"/>
    <n v="1"/>
    <x v="1"/>
    <x v="31"/>
    <n v="32"/>
    <x v="156"/>
    <n v="5391"/>
    <n v="5083"/>
    <n v="3761"/>
    <n v="0.73991737163092663"/>
    <n v="22.093252016525675"/>
    <n v="3960"/>
    <n v="803"/>
    <n v="247"/>
    <m/>
    <m/>
    <n v="58"/>
    <n v="15"/>
    <n v="1123"/>
    <n v="64"/>
    <n v="746"/>
    <n v="416"/>
    <n v="77.906747983474318"/>
    <n v="15.797757229982293"/>
    <n v="4.859335038363171"/>
    <n v="1.1410584300609876"/>
    <n v="0.29510131811922091"/>
    <n v="22.093252016525675"/>
  </r>
  <r>
    <x v="9"/>
    <n v="1"/>
    <x v="1"/>
    <x v="32"/>
    <n v="33"/>
    <x v="157"/>
    <n v="17339"/>
    <n v="15266"/>
    <n v="11702"/>
    <n v="0.76654002358181583"/>
    <n v="21.243285733001439"/>
    <n v="12023"/>
    <n v="2144"/>
    <n v="864"/>
    <m/>
    <m/>
    <n v="213"/>
    <n v="22"/>
    <n v="3243"/>
    <n v="459"/>
    <n v="3021"/>
    <n v="392"/>
    <n v="78.756714266998557"/>
    <n v="14.044281409668544"/>
    <n v="5.6596357919559805"/>
    <n v="1.3952574348224813"/>
    <n v="0.14411109655443469"/>
    <n v="21.243285733001439"/>
  </r>
  <r>
    <x v="9"/>
    <n v="1"/>
    <x v="1"/>
    <x v="33"/>
    <n v="34"/>
    <x v="158"/>
    <n v="26149"/>
    <n v="23038"/>
    <n v="13494"/>
    <n v="0.58572792777150795"/>
    <n v="18.556298289782099"/>
    <n v="18763"/>
    <n v="2990"/>
    <n v="963"/>
    <m/>
    <m/>
    <n v="309"/>
    <n v="13"/>
    <n v="4275"/>
    <n v="1113"/>
    <n v="1549"/>
    <n v="273"/>
    <n v="81.443701710217894"/>
    <n v="12.978557166420696"/>
    <n v="4.1800503515930201"/>
    <n v="1.3412622623491621"/>
    <n v="5.6428509419220417E-2"/>
    <n v="18.556298289782099"/>
  </r>
  <r>
    <x v="9"/>
    <n v="1"/>
    <x v="1"/>
    <x v="34"/>
    <n v="35"/>
    <x v="159"/>
    <n v="11138"/>
    <n v="9614"/>
    <n v="8126"/>
    <n v="0.84522571250260037"/>
    <n v="24.048262949864778"/>
    <n v="7302"/>
    <n v="1524"/>
    <n v="620"/>
    <m/>
    <m/>
    <n v="168"/>
    <n v="0"/>
    <n v="2312"/>
    <n v="173"/>
    <n v="1092"/>
    <n v="495"/>
    <n v="75.951737050135222"/>
    <n v="15.851882671104638"/>
    <n v="6.4489286457249841"/>
    <n v="1.747451633035157"/>
    <n v="0"/>
    <n v="24.048262949864778"/>
  </r>
  <r>
    <x v="9"/>
    <n v="1"/>
    <x v="1"/>
    <x v="35"/>
    <n v="36"/>
    <x v="160"/>
    <n v="6025"/>
    <n v="5529"/>
    <n v="5371"/>
    <n v="0.97142340387050097"/>
    <n v="27.165852776270572"/>
    <n v="4027"/>
    <n v="955"/>
    <n v="430"/>
    <m/>
    <m/>
    <n v="115"/>
    <n v="2"/>
    <n v="1502"/>
    <n v="181"/>
    <n v="1208"/>
    <n v="549"/>
    <n v="72.834147223729431"/>
    <n v="17.272562850425032"/>
    <n v="7.7771748960028937"/>
    <n v="2.0799421233496109"/>
    <n v="3.6172906493036713E-2"/>
    <n v="27.165852776270572"/>
  </r>
  <r>
    <x v="9"/>
    <n v="1"/>
    <x v="1"/>
    <x v="36"/>
    <n v="37"/>
    <x v="161"/>
    <n v="8704"/>
    <n v="7800"/>
    <n v="7490"/>
    <n v="0.96025641025641029"/>
    <n v="25.833333333333336"/>
    <n v="5785"/>
    <n v="1316"/>
    <n v="585"/>
    <m/>
    <m/>
    <n v="104"/>
    <n v="10"/>
    <n v="2015"/>
    <n v="78"/>
    <n v="773"/>
    <n v="224"/>
    <n v="74.166666666666671"/>
    <n v="16.871794871794872"/>
    <n v="7.5"/>
    <n v="1.3333333333333335"/>
    <n v="0.12820512820512819"/>
    <n v="25.833333333333336"/>
  </r>
  <r>
    <x v="9"/>
    <n v="1"/>
    <x v="1"/>
    <x v="37"/>
    <n v="38"/>
    <x v="162"/>
    <n v="11828"/>
    <n v="10599"/>
    <n v="9406"/>
    <n v="0.88744221152938951"/>
    <n v="23.804132465326919"/>
    <n v="8076"/>
    <n v="1709"/>
    <n v="628"/>
    <m/>
    <m/>
    <n v="186"/>
    <n v="0"/>
    <n v="2523"/>
    <n v="162"/>
    <n v="1315"/>
    <n v="302"/>
    <n v="76.195867534673084"/>
    <n v="16.12416265685442"/>
    <n v="5.9250872723841868"/>
    <n v="1.7548825360883102"/>
    <n v="0"/>
    <n v="23.804132465326919"/>
  </r>
  <r>
    <x v="9"/>
    <n v="1"/>
    <x v="1"/>
    <x v="38"/>
    <n v="39"/>
    <x v="163"/>
    <n v="5916"/>
    <n v="4718"/>
    <n v="3815"/>
    <n v="0.8086053412462908"/>
    <n v="23.463331920305215"/>
    <n v="3611"/>
    <n v="734"/>
    <n v="296"/>
    <m/>
    <m/>
    <n v="69"/>
    <n v="8"/>
    <n v="1107"/>
    <n v="222"/>
    <n v="945"/>
    <n v="602"/>
    <n v="76.536668079694778"/>
    <n v="15.557439593047901"/>
    <n v="6.2738448495125052"/>
    <n v="1.4624841034336584"/>
    <n v="0.16956337431114879"/>
    <n v="23.463331920305215"/>
  </r>
  <r>
    <x v="9"/>
    <n v="1"/>
    <x v="1"/>
    <x v="39"/>
    <n v="40"/>
    <x v="164"/>
    <n v="47223"/>
    <n v="40214"/>
    <n v="29957"/>
    <n v="0.74493957328293625"/>
    <n v="22.250957378027554"/>
    <n v="31266"/>
    <n v="6085"/>
    <n v="2098"/>
    <m/>
    <m/>
    <n v="539"/>
    <n v="226"/>
    <n v="8948"/>
    <n v="817"/>
    <n v="4177"/>
    <n v="1000"/>
    <n v="77.74904262197245"/>
    <n v="15.131546227681902"/>
    <n v="5.2170885761177699"/>
    <n v="1.340329238573631"/>
    <n v="0.56199333565424969"/>
    <n v="22.250957378027554"/>
  </r>
  <r>
    <x v="9"/>
    <n v="1"/>
    <x v="1"/>
    <x v="40"/>
    <n v="41"/>
    <x v="165"/>
    <n v="7958"/>
    <n v="7606"/>
    <n v="9709"/>
    <n v="1.2764922429660794"/>
    <n v="31.47515119642388"/>
    <n v="5212"/>
    <n v="1492"/>
    <n v="713"/>
    <m/>
    <m/>
    <n v="189"/>
    <n v="0"/>
    <n v="2394"/>
    <n v="23"/>
    <n v="714"/>
    <n v="155"/>
    <n v="68.52484880357612"/>
    <n v="19.616092558506441"/>
    <n v="9.3741782803050224"/>
    <n v="2.4848803576124112"/>
    <n v="0"/>
    <n v="31.47515119642388"/>
  </r>
  <r>
    <x v="9"/>
    <n v="1"/>
    <x v="1"/>
    <x v="41"/>
    <n v="42"/>
    <x v="166"/>
    <n v="12183"/>
    <n v="11409"/>
    <n v="14022"/>
    <n v="1.2290297133841703"/>
    <n v="30.414584976772723"/>
    <n v="7939"/>
    <n v="2051"/>
    <n v="1122"/>
    <m/>
    <m/>
    <n v="297"/>
    <n v="0"/>
    <n v="3470"/>
    <n v="268"/>
    <n v="1696"/>
    <n v="2101"/>
    <n v="69.585415023227284"/>
    <n v="17.977035673591025"/>
    <n v="9.8343413094925065"/>
    <n v="2.603207993689193"/>
    <n v="0"/>
    <n v="30.414584976772723"/>
  </r>
  <r>
    <x v="9"/>
    <n v="1"/>
    <x v="1"/>
    <x v="42"/>
    <n v="43"/>
    <x v="167"/>
    <n v="13886"/>
    <n v="13277"/>
    <n v="14170"/>
    <n v="1.0672591699932215"/>
    <n v="27.38570460194321"/>
    <n v="9641"/>
    <n v="2368"/>
    <n v="1012"/>
    <m/>
    <m/>
    <n v="251"/>
    <n v="5"/>
    <n v="3636"/>
    <n v="930"/>
    <n v="1950"/>
    <n v="474"/>
    <n v="72.614295398056797"/>
    <n v="17.835354372222639"/>
    <n v="7.6222038111019064"/>
    <n v="1.8904873088800183"/>
    <n v="3.765910973864578E-2"/>
    <n v="27.38570460194321"/>
  </r>
  <r>
    <x v="9"/>
    <n v="1"/>
    <x v="1"/>
    <x v="43"/>
    <n v="44"/>
    <x v="168"/>
    <n v="10348"/>
    <n v="9354"/>
    <n v="11805"/>
    <n v="1.262026940346376"/>
    <n v="30.500320718409235"/>
    <n v="6501"/>
    <n v="1811"/>
    <n v="833"/>
    <m/>
    <m/>
    <n v="209"/>
    <n v="0"/>
    <n v="2853"/>
    <n v="225"/>
    <n v="798"/>
    <n v="315"/>
    <n v="69.499679281590758"/>
    <n v="19.360701304254864"/>
    <n v="8.9052811631387652"/>
    <n v="2.2343382510156085"/>
    <n v="0"/>
    <n v="30.500320718409235"/>
  </r>
  <r>
    <x v="9"/>
    <n v="1"/>
    <x v="1"/>
    <x v="44"/>
    <n v="45"/>
    <x v="169"/>
    <n v="10423"/>
    <n v="9265"/>
    <n v="11630"/>
    <n v="1.2552617377226121"/>
    <n v="29.012412304371288"/>
    <n v="6577"/>
    <n v="1591"/>
    <n v="883"/>
    <m/>
    <m/>
    <n v="205"/>
    <n v="9"/>
    <n v="2688"/>
    <n v="147"/>
    <n v="855"/>
    <n v="1075"/>
    <n v="70.987587695628704"/>
    <n v="17.172153264975716"/>
    <n v="9.5304910955207767"/>
    <n v="2.212628170534269"/>
    <n v="9.7139773340528868E-2"/>
    <n v="29.012412304371288"/>
  </r>
  <r>
    <x v="9"/>
    <n v="1"/>
    <x v="1"/>
    <x v="45"/>
    <n v="46"/>
    <x v="170"/>
    <n v="15556"/>
    <n v="14305"/>
    <n v="14952"/>
    <n v="1.0452289409297448"/>
    <n v="27.249213561691715"/>
    <n v="10407"/>
    <n v="2339"/>
    <n v="1295"/>
    <m/>
    <m/>
    <n v="264"/>
    <n v="0"/>
    <n v="3898"/>
    <n v="244"/>
    <n v="1585"/>
    <n v="57"/>
    <n v="72.750786438308282"/>
    <n v="16.350926249563088"/>
    <n v="9.0527787486892688"/>
    <n v="1.8455085634393569"/>
    <n v="0"/>
    <n v="27.249213561691715"/>
  </r>
  <r>
    <x v="9"/>
    <n v="1"/>
    <x v="1"/>
    <x v="46"/>
    <n v="47"/>
    <x v="171"/>
    <n v="17156"/>
    <n v="14049"/>
    <n v="18833"/>
    <n v="1.3405224571143854"/>
    <n v="34.159014876503669"/>
    <n v="9250"/>
    <n v="3007"/>
    <n v="1490"/>
    <m/>
    <m/>
    <n v="295"/>
    <n v="7"/>
    <n v="4799"/>
    <n v="244"/>
    <n v="1177"/>
    <n v="506"/>
    <n v="65.840985123496338"/>
    <n v="21.403658623389564"/>
    <n v="10.605737063136168"/>
    <n v="2.0997935796142073"/>
    <n v="4.9825610363726951E-2"/>
    <n v="34.159014876503669"/>
  </r>
  <r>
    <x v="9"/>
    <n v="1"/>
    <x v="1"/>
    <x v="47"/>
    <m/>
    <x v="48"/>
    <n v="1116713"/>
    <n v="1015374"/>
    <n v="753292"/>
    <n v="0.7418862409319128"/>
    <n v="20.365796248475931"/>
    <n v="808454"/>
    <n v="138229"/>
    <n v="55857"/>
    <m/>
    <m/>
    <n v="12009"/>
    <n v="694"/>
    <n v="206789"/>
    <n v="26708"/>
    <n v="123668"/>
    <n v="51803"/>
    <n v="79.621302101491665"/>
    <n v="13.613604445258595"/>
    <n v="5.5011256935867969"/>
    <n v="1.1827169102222432"/>
    <n v="6.834919940829684E-2"/>
    <n v="20.365796248475931"/>
  </r>
  <r>
    <x v="10"/>
    <n v="0"/>
    <x v="0"/>
    <x v="0"/>
    <s v="001"/>
    <x v="0"/>
    <n v="21064"/>
    <n v="19720"/>
    <n v="17645"/>
    <n v="0.89477687626774849"/>
    <n v="22.21602434077079"/>
    <n v="15339"/>
    <n v="2723"/>
    <n v="1253"/>
    <n v="106"/>
    <n v="264"/>
    <n v="370"/>
    <n v="35"/>
    <n v="4381"/>
    <n v="463"/>
    <n v="2472"/>
    <n v="835"/>
    <n v="77.783975659229213"/>
    <n v="13.808316430020284"/>
    <n v="6.3539553752535491"/>
    <n v="1.8762677484787018"/>
    <n v="0.17748478701825557"/>
    <n v="22.21602434077079"/>
  </r>
  <r>
    <x v="10"/>
    <n v="0"/>
    <x v="0"/>
    <x v="1"/>
    <s v="002"/>
    <x v="1"/>
    <n v="7534"/>
    <n v="7293"/>
    <n v="9444"/>
    <n v="1.2949403537638833"/>
    <n v="34.526258055669821"/>
    <n v="4775"/>
    <n v="1537"/>
    <n v="817"/>
    <n v="163"/>
    <n v="0"/>
    <n v="163"/>
    <n v="1"/>
    <n v="2518"/>
    <n v="145"/>
    <n v="681"/>
    <n v="421"/>
    <n v="65.473741944330172"/>
    <n v="21.075003427944605"/>
    <n v="11.20252296722885"/>
    <n v="2.2350198820787055"/>
    <n v="1.371177841766077E-2"/>
    <n v="34.526258055669821"/>
  </r>
  <r>
    <x v="10"/>
    <n v="0"/>
    <x v="0"/>
    <x v="2"/>
    <s v="003"/>
    <x v="2"/>
    <n v="7432"/>
    <n v="7221"/>
    <n v="7991"/>
    <n v="1.1066334302728154"/>
    <n v="28.084752804320733"/>
    <n v="5193"/>
    <n v="1304"/>
    <n v="580"/>
    <n v="66"/>
    <n v="78"/>
    <n v="144"/>
    <n v="0"/>
    <n v="2028"/>
    <n v="62"/>
    <n v="684"/>
    <n v="143"/>
    <n v="71.915247195679271"/>
    <n v="18.058440659188481"/>
    <n v="8.0321285140562253"/>
    <n v="1.9941836310760284"/>
    <n v="0"/>
    <n v="28.084752804320733"/>
  </r>
  <r>
    <x v="10"/>
    <n v="0"/>
    <x v="0"/>
    <x v="3"/>
    <s v="004"/>
    <x v="3"/>
    <n v="9971"/>
    <n v="9519"/>
    <n v="11812"/>
    <n v="1.2408866477571174"/>
    <n v="30.339321357285431"/>
    <n v="6631"/>
    <n v="1764"/>
    <n v="873"/>
    <n v="41"/>
    <n v="205"/>
    <n v="246"/>
    <n v="5"/>
    <n v="2888"/>
    <n v="192"/>
    <n v="1206"/>
    <n v="265"/>
    <n v="69.660678642714572"/>
    <n v="18.531358335959659"/>
    <n v="9.1711314213677912"/>
    <n v="2.5843050740624016"/>
    <n v="5.2526525895577263E-2"/>
    <n v="30.339321357285431"/>
  </r>
  <r>
    <x v="10"/>
    <n v="0"/>
    <x v="0"/>
    <x v="4"/>
    <s v="005"/>
    <x v="4"/>
    <n v="4730"/>
    <n v="4607"/>
    <n v="5263"/>
    <n v="1.1423920121554156"/>
    <n v="29.498589103538091"/>
    <n v="3248"/>
    <n v="882"/>
    <n v="393"/>
    <n v="12"/>
    <n v="72"/>
    <n v="84"/>
    <n v="0"/>
    <n v="1359"/>
    <n v="26"/>
    <n v="510"/>
    <n v="93"/>
    <n v="70.501410896461906"/>
    <n v="19.144779683090949"/>
    <n v="8.5304970696765796"/>
    <n v="1.8233123507705666"/>
    <n v="0"/>
    <n v="29.498589103538091"/>
  </r>
  <r>
    <x v="10"/>
    <n v="0"/>
    <x v="0"/>
    <x v="5"/>
    <s v="006"/>
    <x v="5"/>
    <n v="9163"/>
    <n v="8985"/>
    <n v="8982"/>
    <n v="0.99966611018363938"/>
    <n v="25.587089593767391"/>
    <n v="6686"/>
    <n v="1480"/>
    <n v="678"/>
    <n v="66"/>
    <n v="72"/>
    <n v="138"/>
    <n v="3"/>
    <n v="2299"/>
    <n v="123"/>
    <n v="848"/>
    <n v="242"/>
    <n v="74.412910406232612"/>
    <n v="16.471897607122983"/>
    <n v="7.5459098497495827"/>
    <n v="1.5358931552587647"/>
    <n v="3.3388981636060099E-2"/>
    <n v="25.587089593767391"/>
  </r>
  <r>
    <x v="10"/>
    <n v="0"/>
    <x v="0"/>
    <x v="6"/>
    <s v="007"/>
    <x v="6"/>
    <n v="9881"/>
    <n v="9205"/>
    <n v="12375"/>
    <n v="1.3443780554046714"/>
    <n v="31.558935361216729"/>
    <n v="6300"/>
    <n v="1752"/>
    <n v="954"/>
    <n v="19"/>
    <n v="157"/>
    <n v="176"/>
    <n v="23"/>
    <n v="2905"/>
    <n v="306"/>
    <n v="741"/>
    <n v="164"/>
    <n v="68.44106463878326"/>
    <n v="19.033134166214012"/>
    <n v="10.363932645301468"/>
    <n v="1.9120043454644216"/>
    <n v="0.24986420423682784"/>
    <n v="31.558935361216729"/>
  </r>
  <r>
    <x v="10"/>
    <n v="0"/>
    <x v="0"/>
    <x v="7"/>
    <s v="008"/>
    <x v="7"/>
    <n v="24410"/>
    <n v="22468"/>
    <n v="18002"/>
    <n v="0.80122841374399145"/>
    <n v="20.397899234466795"/>
    <n v="17885"/>
    <n v="3054"/>
    <n v="1303"/>
    <n v="113"/>
    <n v="109"/>
    <n v="222"/>
    <n v="4"/>
    <n v="4583"/>
    <n v="376"/>
    <n v="2153"/>
    <n v="415"/>
    <n v="79.602100765533208"/>
    <n v="13.592665123731528"/>
    <n v="5.7993590884813955"/>
    <n v="0.98807192451486558"/>
    <n v="1.7803097739006589E-2"/>
    <n v="20.397899234466795"/>
  </r>
  <r>
    <x v="10"/>
    <n v="0"/>
    <x v="0"/>
    <x v="8"/>
    <s v="009"/>
    <x v="8"/>
    <n v="12366"/>
    <n v="11786"/>
    <n v="9515"/>
    <n v="0.80731376209061601"/>
    <n v="21.839470558289495"/>
    <n v="9212"/>
    <n v="1738"/>
    <n v="699"/>
    <n v="36"/>
    <n v="85"/>
    <n v="121"/>
    <n v="16"/>
    <n v="2574"/>
    <n v="210"/>
    <n v="1430"/>
    <n v="166"/>
    <n v="78.160529441710509"/>
    <n v="14.746309180383504"/>
    <n v="5.9307653147802482"/>
    <n v="1.0266417783811301"/>
    <n v="0.13575428474461226"/>
    <n v="21.839470558289495"/>
  </r>
  <r>
    <x v="10"/>
    <n v="0"/>
    <x v="0"/>
    <x v="9"/>
    <s v="010"/>
    <x v="9"/>
    <n v="10591"/>
    <n v="9830"/>
    <n v="7441"/>
    <n v="0.75696846388606309"/>
    <n v="20.223804679552391"/>
    <n v="7842"/>
    <n v="1305"/>
    <n v="575"/>
    <n v="28"/>
    <n v="75"/>
    <n v="103"/>
    <n v="5"/>
    <n v="1988"/>
    <n v="155"/>
    <n v="1094"/>
    <n v="126"/>
    <n v="79.776195320447613"/>
    <n v="13.275686673448629"/>
    <n v="5.8494404883011191"/>
    <n v="1.0478128179043744"/>
    <n v="5.0864699898270596E-2"/>
    <n v="20.223804679552391"/>
  </r>
  <r>
    <x v="10"/>
    <n v="0"/>
    <x v="0"/>
    <x v="10"/>
    <s v="011"/>
    <x v="10"/>
    <n v="51239"/>
    <n v="46439"/>
    <n v="28937"/>
    <n v="0.62311849953702703"/>
    <n v="17.224746441568509"/>
    <n v="38440"/>
    <n v="5547"/>
    <n v="2099"/>
    <n v="60"/>
    <n v="265"/>
    <n v="325"/>
    <n v="28"/>
    <n v="7999"/>
    <n v="699"/>
    <n v="4680"/>
    <n v="1288"/>
    <n v="82.775253558431501"/>
    <n v="11.944701651629018"/>
    <n v="4.5199078360860483"/>
    <n v="0.69984280453928815"/>
    <n v="6.0294149314154048E-2"/>
    <n v="17.224746441568509"/>
  </r>
  <r>
    <x v="10"/>
    <n v="0"/>
    <x v="0"/>
    <x v="11"/>
    <s v="012"/>
    <x v="11"/>
    <n v="35412"/>
    <n v="31308"/>
    <n v="23747"/>
    <n v="0.75849623099527275"/>
    <n v="20.656062348281591"/>
    <n v="24841"/>
    <n v="4343"/>
    <n v="1798"/>
    <n v="59"/>
    <n v="266"/>
    <n v="325"/>
    <n v="1"/>
    <n v="6467"/>
    <n v="548"/>
    <n v="3920"/>
    <n v="1923"/>
    <n v="79.343937651718406"/>
    <n v="13.871853839274307"/>
    <n v="5.7429411013159575"/>
    <n v="1.0380733358885907"/>
    <n v="3.1940718027341254E-3"/>
    <n v="20.656062348281591"/>
  </r>
  <r>
    <x v="10"/>
    <n v="0"/>
    <x v="0"/>
    <x v="12"/>
    <s v="013"/>
    <x v="12"/>
    <n v="27092"/>
    <n v="25423"/>
    <n v="11308"/>
    <n v="0.44479408409707744"/>
    <n v="13.495653542068206"/>
    <n v="21992"/>
    <n v="2478"/>
    <n v="793"/>
    <n v="30"/>
    <n v="130"/>
    <n v="160"/>
    <n v="0"/>
    <n v="3431"/>
    <n v="480"/>
    <n v="2739"/>
    <n v="2046"/>
    <n v="86.504346457931788"/>
    <n v="9.7470794162766001"/>
    <n v="3.1192227510521966"/>
    <n v="0.62935137473940916"/>
    <n v="0"/>
    <n v="13.495653542068206"/>
  </r>
  <r>
    <x v="10"/>
    <n v="0"/>
    <x v="0"/>
    <x v="13"/>
    <s v="014"/>
    <x v="13"/>
    <n v="20092"/>
    <n v="18484"/>
    <n v="10143"/>
    <n v="0.54874486041982251"/>
    <n v="15.608093486258387"/>
    <n v="15599"/>
    <n v="2061"/>
    <n v="702"/>
    <n v="30"/>
    <n v="92"/>
    <n v="122"/>
    <n v="0"/>
    <n v="2885"/>
    <n v="402"/>
    <n v="1637"/>
    <n v="873"/>
    <n v="84.391906513741617"/>
    <n v="11.150183942869509"/>
    <n v="3.7978792469162519"/>
    <n v="0.66003029647262501"/>
    <n v="0"/>
    <n v="15.608093486258387"/>
  </r>
  <r>
    <x v="10"/>
    <n v="0"/>
    <x v="0"/>
    <x v="14"/>
    <s v="015"/>
    <x v="14"/>
    <n v="11712"/>
    <n v="11428"/>
    <n v="7034"/>
    <n v="0.61550577528876449"/>
    <n v="16.949597479873994"/>
    <n v="9491"/>
    <n v="1369"/>
    <n v="456"/>
    <n v="37"/>
    <n v="75"/>
    <n v="112"/>
    <n v="0"/>
    <n v="1937"/>
    <n v="51"/>
    <n v="624"/>
    <n v="464"/>
    <n v="83.050402520126013"/>
    <n v="11.979348967448372"/>
    <n v="3.9901995099754983"/>
    <n v="0.98004900245012239"/>
    <n v="0"/>
    <n v="16.949597479873994"/>
  </r>
  <r>
    <x v="10"/>
    <n v="0"/>
    <x v="0"/>
    <x v="15"/>
    <s v="016"/>
    <x v="15"/>
    <n v="5117"/>
    <n v="5035"/>
    <n v="3745"/>
    <n v="0.7437934458788481"/>
    <n v="20.675273088381331"/>
    <n v="3994"/>
    <n v="714"/>
    <n v="272"/>
    <n v="5"/>
    <n v="50"/>
    <n v="55"/>
    <n v="0"/>
    <n v="1041"/>
    <n v="95"/>
    <n v="736"/>
    <n v="295"/>
    <n v="79.324726911618669"/>
    <n v="14.180734856007945"/>
    <n v="5.4021847070506457"/>
    <n v="1.0923535253227408"/>
    <n v="0"/>
    <n v="20.675273088381331"/>
  </r>
  <r>
    <x v="10"/>
    <n v="0"/>
    <x v="0"/>
    <x v="16"/>
    <s v="017"/>
    <x v="16"/>
    <n v="5960"/>
    <n v="5749"/>
    <n v="4031"/>
    <n v="0.70116542007305616"/>
    <n v="21.534179857366496"/>
    <n v="4511"/>
    <n v="877"/>
    <n v="311"/>
    <n v="10"/>
    <n v="36"/>
    <n v="46"/>
    <n v="4"/>
    <n v="1238"/>
    <n v="19"/>
    <n v="529"/>
    <n v="100"/>
    <n v="78.465820142633504"/>
    <n v="15.254826926421986"/>
    <n v="5.4096364585145249"/>
    <n v="0.80013915463558871"/>
    <n v="6.9577317794399032E-2"/>
    <n v="21.534179857366496"/>
  </r>
  <r>
    <x v="10"/>
    <n v="0"/>
    <x v="0"/>
    <x v="17"/>
    <s v="018"/>
    <x v="17"/>
    <n v="7246"/>
    <n v="6961"/>
    <n v="4067"/>
    <n v="0.58425513575635679"/>
    <n v="18.646746157161328"/>
    <n v="5663"/>
    <n v="882"/>
    <n v="303"/>
    <n v="101"/>
    <n v="7"/>
    <n v="108"/>
    <n v="5"/>
    <n v="1298"/>
    <n v="62"/>
    <n v="536"/>
    <n v="295"/>
    <n v="81.353253842838669"/>
    <n v="12.670593305559546"/>
    <n v="4.3528228702772589"/>
    <n v="1.5515012210889241"/>
    <n v="7.1828760235598324E-2"/>
    <n v="18.646746157161328"/>
  </r>
  <r>
    <x v="10"/>
    <n v="0"/>
    <x v="0"/>
    <x v="18"/>
    <s v="019"/>
    <x v="18"/>
    <n v="6710"/>
    <n v="6185"/>
    <n v="5326"/>
    <n v="0.86111560226354078"/>
    <n v="23.443815683104287"/>
    <n v="4735"/>
    <n v="946"/>
    <n v="389"/>
    <n v="15"/>
    <n v="57"/>
    <n v="72"/>
    <n v="43"/>
    <n v="1450"/>
    <n v="232"/>
    <n v="891"/>
    <n v="215"/>
    <n v="76.55618431689571"/>
    <n v="15.295068714632173"/>
    <n v="6.2894098625707358"/>
    <n v="1.1641067097817299"/>
    <n v="0.69523039611964432"/>
    <n v="23.443815683104287"/>
  </r>
  <r>
    <x v="10"/>
    <n v="0"/>
    <x v="0"/>
    <x v="19"/>
    <s v="020"/>
    <x v="19"/>
    <n v="17740"/>
    <n v="16919"/>
    <n v="9893"/>
    <n v="0.58472722974171054"/>
    <n v="17.613334121401973"/>
    <n v="13939"/>
    <n v="2130"/>
    <n v="661"/>
    <n v="51"/>
    <n v="138"/>
    <n v="189"/>
    <n v="0"/>
    <n v="2980"/>
    <n v="358"/>
    <n v="1576"/>
    <n v="128"/>
    <n v="82.386665878598038"/>
    <n v="12.589396536438324"/>
    <n v="3.9068502866599677"/>
    <n v="1.1170872983036821"/>
    <n v="0"/>
    <n v="17.613334121401973"/>
  </r>
  <r>
    <x v="10"/>
    <n v="0"/>
    <x v="0"/>
    <x v="20"/>
    <s v="021"/>
    <x v="20"/>
    <n v="14316"/>
    <n v="13706"/>
    <n v="6408"/>
    <n v="0.46753246753246752"/>
    <n v="14.227345688019847"/>
    <n v="11756"/>
    <n v="1400"/>
    <n v="461"/>
    <n v="17"/>
    <n v="72"/>
    <n v="89"/>
    <n v="0"/>
    <n v="1950"/>
    <n v="356"/>
    <n v="1370"/>
    <n v="477"/>
    <n v="85.772654311980162"/>
    <n v="10.214504596527069"/>
    <n v="3.3634904421421274"/>
    <n v="0.64935064935064934"/>
    <n v="0"/>
    <n v="14.227345688019847"/>
  </r>
  <r>
    <x v="10"/>
    <n v="0"/>
    <x v="0"/>
    <x v="21"/>
    <s v="022"/>
    <x v="21"/>
    <n v="19572"/>
    <n v="18870"/>
    <n v="8750"/>
    <n v="0.4636989931107578"/>
    <n v="13.847376788553259"/>
    <n v="16257"/>
    <n v="1855"/>
    <n v="617"/>
    <n v="40"/>
    <n v="101"/>
    <n v="141"/>
    <n v="0"/>
    <n v="2613"/>
    <n v="614"/>
    <n v="2515"/>
    <n v="1334"/>
    <n v="86.152623211446738"/>
    <n v="9.8304186539480654"/>
    <n v="3.2697403285638584"/>
    <n v="0.74721780604133547"/>
    <n v="0"/>
    <n v="13.847376788553259"/>
  </r>
  <r>
    <x v="10"/>
    <n v="0"/>
    <x v="0"/>
    <x v="22"/>
    <s v="023"/>
    <x v="22"/>
    <n v="39460"/>
    <n v="37862"/>
    <n v="16004"/>
    <n v="0.42269293750990439"/>
    <n v="12.241825577095769"/>
    <n v="33227"/>
    <n v="3317"/>
    <n v="1059"/>
    <n v="30"/>
    <n v="228"/>
    <n v="258"/>
    <n v="1"/>
    <n v="4635"/>
    <n v="1588"/>
    <n v="5920"/>
    <n v="455"/>
    <n v="87.758174422904233"/>
    <n v="8.7607627700596904"/>
    <n v="2.7969996302361206"/>
    <n v="0.68142200623316251"/>
    <n v="2.6411705667952036E-3"/>
    <n v="12.241825577095769"/>
  </r>
  <r>
    <x v="10"/>
    <n v="0"/>
    <x v="0"/>
    <x v="23"/>
    <s v="024"/>
    <x v="23"/>
    <n v="13223"/>
    <n v="12624"/>
    <n v="8510"/>
    <n v="0.67411280101394166"/>
    <n v="21.229404309252217"/>
    <n v="9944"/>
    <n v="1828"/>
    <n v="708"/>
    <n v="34"/>
    <n v="101"/>
    <n v="135"/>
    <n v="9"/>
    <n v="2680"/>
    <n v="277"/>
    <n v="1639"/>
    <n v="391"/>
    <n v="78.770595690747783"/>
    <n v="14.480354879594422"/>
    <n v="5.6083650190114067"/>
    <n v="1.0693916349809884"/>
    <n v="7.1292775665399238E-2"/>
    <n v="21.229404309252217"/>
  </r>
  <r>
    <x v="10"/>
    <n v="0"/>
    <x v="0"/>
    <x v="24"/>
    <s v="025"/>
    <x v="24"/>
    <n v="10743"/>
    <n v="10040"/>
    <n v="7028"/>
    <n v="0.7"/>
    <n v="19.701195219123509"/>
    <n v="8062"/>
    <n v="1313"/>
    <n v="578"/>
    <n v="11"/>
    <n v="67"/>
    <n v="78"/>
    <n v="9"/>
    <n v="1978"/>
    <n v="54"/>
    <n v="1174"/>
    <n v="0"/>
    <n v="80.298804780876495"/>
    <n v="13.077689243027887"/>
    <n v="5.7569721115537851"/>
    <n v="0.77689243027888444"/>
    <n v="8.9641434262948211E-2"/>
    <n v="19.701195219123509"/>
  </r>
  <r>
    <x v="10"/>
    <n v="0"/>
    <x v="0"/>
    <x v="25"/>
    <s v="026"/>
    <x v="25"/>
    <n v="10342"/>
    <n v="9696"/>
    <n v="6576"/>
    <n v="0.67821782178217827"/>
    <n v="19.760726072607259"/>
    <n v="7780"/>
    <n v="1305"/>
    <n v="486"/>
    <n v="15"/>
    <n v="85"/>
    <n v="100"/>
    <n v="25"/>
    <n v="1916"/>
    <n v="329"/>
    <n v="1288"/>
    <n v="503"/>
    <n v="80.239273927392745"/>
    <n v="13.459158415841586"/>
    <n v="5.0123762376237631"/>
    <n v="1.0313531353135312"/>
    <n v="0.25783828382838281"/>
    <n v="19.760726072607259"/>
  </r>
  <r>
    <x v="10"/>
    <n v="0"/>
    <x v="0"/>
    <x v="26"/>
    <s v="027"/>
    <x v="26"/>
    <n v="34800"/>
    <n v="31243"/>
    <n v="22640"/>
    <n v="0.724642319879653"/>
    <n v="20.641423678904076"/>
    <n v="24794"/>
    <n v="4441"/>
    <n v="1684"/>
    <n v="49"/>
    <n v="263"/>
    <n v="312"/>
    <n v="12"/>
    <n v="6449"/>
    <n v="1244"/>
    <n v="3902"/>
    <n v="1874"/>
    <n v="79.358576321095924"/>
    <n v="14.214384022020932"/>
    <n v="5.3900073616490092"/>
    <n v="0.99862369170694232"/>
    <n v="3.840860352719009E-2"/>
    <n v="20.641423678904076"/>
  </r>
  <r>
    <x v="10"/>
    <n v="0"/>
    <x v="0"/>
    <x v="27"/>
    <s v="028"/>
    <x v="27"/>
    <n v="22143"/>
    <n v="21134"/>
    <n v="12394"/>
    <n v="0.58644837702280683"/>
    <n v="16.542064919087725"/>
    <n v="17638"/>
    <n v="2437"/>
    <n v="875"/>
    <n v="38"/>
    <n v="146"/>
    <n v="184"/>
    <n v="0"/>
    <n v="3496"/>
    <n v="409"/>
    <n v="2393"/>
    <n v="676"/>
    <n v="83.457935080912264"/>
    <n v="11.531181981640957"/>
    <n v="4.1402479417053089"/>
    <n v="0.87063499574145919"/>
    <n v="0"/>
    <n v="16.542064919087725"/>
  </r>
  <r>
    <x v="10"/>
    <n v="0"/>
    <x v="0"/>
    <x v="28"/>
    <s v="029"/>
    <x v="28"/>
    <n v="8601"/>
    <n v="7223"/>
    <n v="5380"/>
    <n v="0.74484286307628411"/>
    <n v="21.500761456458537"/>
    <n v="5670"/>
    <n v="1040"/>
    <n v="433"/>
    <n v="18"/>
    <n v="62"/>
    <n v="80"/>
    <n v="0"/>
    <n v="1553"/>
    <n v="110"/>
    <n v="958"/>
    <n v="258"/>
    <n v="78.499238543541466"/>
    <n v="14.398449397757165"/>
    <n v="5.9947390281046653"/>
    <n v="1.1075730305967049"/>
    <n v="0"/>
    <n v="21.500761456458537"/>
  </r>
  <r>
    <x v="10"/>
    <n v="0"/>
    <x v="0"/>
    <x v="29"/>
    <s v="030"/>
    <x v="29"/>
    <n v="4758"/>
    <n v="4455"/>
    <n v="3913"/>
    <n v="0.87833894500561172"/>
    <n v="22.850729517396186"/>
    <n v="3437"/>
    <n v="643"/>
    <n v="289"/>
    <n v="28"/>
    <n v="58"/>
    <n v="86"/>
    <n v="0"/>
    <n v="1018"/>
    <n v="41"/>
    <n v="402"/>
    <n v="22"/>
    <n v="77.149270482603811"/>
    <n v="14.433221099887767"/>
    <n v="6.4870931537598207"/>
    <n v="1.9304152637485972"/>
    <n v="0"/>
    <n v="22.850729517396186"/>
  </r>
  <r>
    <x v="10"/>
    <n v="0"/>
    <x v="0"/>
    <x v="30"/>
    <s v="031"/>
    <x v="30"/>
    <n v="4982"/>
    <n v="4872"/>
    <n v="2975"/>
    <n v="0.61063218390804597"/>
    <n v="16.748768472906402"/>
    <n v="4056"/>
    <n v="560"/>
    <n v="206"/>
    <n v="12"/>
    <n v="38"/>
    <n v="50"/>
    <n v="0"/>
    <n v="816"/>
    <n v="221"/>
    <n v="544"/>
    <n v="1064"/>
    <n v="83.251231527093594"/>
    <n v="11.494252873563218"/>
    <n v="4.2282430213464695"/>
    <n v="1.0262725779967159"/>
    <n v="0"/>
    <n v="16.748768472906402"/>
  </r>
  <r>
    <x v="10"/>
    <n v="0"/>
    <x v="0"/>
    <x v="31"/>
    <s v="032"/>
    <x v="31"/>
    <n v="5851"/>
    <n v="5558"/>
    <n v="3545"/>
    <n v="0.637819359481828"/>
    <n v="20.079165167326376"/>
    <n v="4442"/>
    <n v="801"/>
    <n v="268"/>
    <n v="16"/>
    <n v="24"/>
    <n v="40"/>
    <n v="7"/>
    <n v="1116"/>
    <n v="84"/>
    <n v="992"/>
    <n v="570"/>
    <n v="79.92083483267362"/>
    <n v="14.411658870097158"/>
    <n v="4.8218783735156538"/>
    <n v="0.7196833393306945"/>
    <n v="0.12594458438287154"/>
    <n v="20.079165167326376"/>
  </r>
  <r>
    <x v="10"/>
    <n v="0"/>
    <x v="0"/>
    <x v="32"/>
    <s v="033"/>
    <x v="32"/>
    <n v="5825"/>
    <n v="5425"/>
    <n v="3595"/>
    <n v="0.66267281105990783"/>
    <n v="19.741935483870968"/>
    <n v="4354"/>
    <n v="743"/>
    <n v="240"/>
    <n v="26"/>
    <n v="57"/>
    <n v="83"/>
    <n v="5"/>
    <n v="1071"/>
    <n v="35"/>
    <n v="511"/>
    <n v="81"/>
    <n v="80.258064516129039"/>
    <n v="13.695852534562212"/>
    <n v="4.4239631336405534"/>
    <n v="1.5299539170506913"/>
    <n v="9.2165898617511524E-2"/>
    <n v="19.741935483870968"/>
  </r>
  <r>
    <x v="10"/>
    <n v="0"/>
    <x v="0"/>
    <x v="33"/>
    <s v="034"/>
    <x v="33"/>
    <n v="8059"/>
    <n v="7178"/>
    <n v="4162"/>
    <n v="0.57982724993034274"/>
    <n v="17.734745054332684"/>
    <n v="5905"/>
    <n v="873"/>
    <n v="302"/>
    <n v="44"/>
    <n v="48"/>
    <n v="92"/>
    <n v="6"/>
    <n v="1273"/>
    <n v="109"/>
    <n v="684"/>
    <n v="86"/>
    <n v="82.265254945667323"/>
    <n v="12.162162162162163"/>
    <n v="4.2073000835887431"/>
    <n v="1.2816940651992199"/>
    <n v="8.3588743382557812E-2"/>
    <n v="17.734745054332684"/>
  </r>
  <r>
    <x v="10"/>
    <n v="0"/>
    <x v="0"/>
    <x v="34"/>
    <s v="035"/>
    <x v="34"/>
    <n v="7990"/>
    <n v="7669"/>
    <n v="6315"/>
    <n v="0.8234450384665537"/>
    <n v="24.083974442560958"/>
    <n v="5822"/>
    <n v="1228"/>
    <n v="503"/>
    <n v="15"/>
    <n v="101"/>
    <n v="116"/>
    <n v="0"/>
    <n v="1847"/>
    <n v="25"/>
    <n v="625"/>
    <n v="163"/>
    <n v="75.916025557439042"/>
    <n v="16.012517929325856"/>
    <n v="6.5588733863606725"/>
    <n v="1.5125831268744294"/>
    <n v="0"/>
    <n v="24.083974442560958"/>
  </r>
  <r>
    <x v="10"/>
    <n v="0"/>
    <x v="0"/>
    <x v="35"/>
    <s v="036"/>
    <x v="35"/>
    <n v="6025"/>
    <n v="5598"/>
    <n v="4479"/>
    <n v="0.80010718113612"/>
    <n v="25.562700964630224"/>
    <n v="4167"/>
    <n v="938"/>
    <n v="388"/>
    <n v="18"/>
    <n v="83"/>
    <n v="101"/>
    <n v="4"/>
    <n v="1431"/>
    <n v="206"/>
    <n v="1214"/>
    <n v="564"/>
    <n v="74.437299035369776"/>
    <n v="16.755984280100037"/>
    <n v="6.9310468024294387"/>
    <n v="1.8042157913540553"/>
    <n v="7.1454090746695245E-2"/>
    <n v="25.562700964630224"/>
  </r>
  <r>
    <x v="10"/>
    <n v="0"/>
    <x v="0"/>
    <x v="36"/>
    <s v="037"/>
    <x v="36"/>
    <n v="4581"/>
    <n v="4331"/>
    <n v="4644"/>
    <n v="1.0722696836758254"/>
    <n v="29.231124451627799"/>
    <n v="3065"/>
    <n v="850"/>
    <n v="336"/>
    <n v="21"/>
    <n v="57"/>
    <n v="78"/>
    <n v="2"/>
    <n v="1266"/>
    <n v="26"/>
    <n v="419"/>
    <n v="27"/>
    <n v="70.768875548372208"/>
    <n v="19.625952435927037"/>
    <n v="7.758023551142923"/>
    <n v="1.8009697529438928"/>
    <n v="4.6178711613945975E-2"/>
    <n v="29.231124451627799"/>
  </r>
  <r>
    <x v="10"/>
    <n v="0"/>
    <x v="0"/>
    <x v="37"/>
    <s v="038"/>
    <x v="37"/>
    <n v="7162"/>
    <n v="6550"/>
    <n v="5642"/>
    <n v="0.86137404580152677"/>
    <n v="24.122137404580151"/>
    <n v="4970"/>
    <n v="1098"/>
    <n v="371"/>
    <n v="23"/>
    <n v="86"/>
    <n v="109"/>
    <n v="2"/>
    <n v="1580"/>
    <n v="102"/>
    <n v="784"/>
    <n v="243"/>
    <n v="75.877862595419842"/>
    <n v="16.763358778625953"/>
    <n v="5.66412213740458"/>
    <n v="1.6641221374045803"/>
    <n v="3.053435114503817E-2"/>
    <n v="24.122137404580151"/>
  </r>
  <r>
    <x v="10"/>
    <n v="0"/>
    <x v="0"/>
    <x v="38"/>
    <s v="039"/>
    <x v="38"/>
    <n v="2946"/>
    <n v="2394"/>
    <n v="1880"/>
    <n v="0.78529657477025894"/>
    <n v="22.138680033416875"/>
    <n v="1864"/>
    <n v="346"/>
    <n v="150"/>
    <n v="9"/>
    <n v="25"/>
    <n v="34"/>
    <n v="0"/>
    <n v="530"/>
    <n v="41"/>
    <n v="215"/>
    <n v="40"/>
    <n v="77.861319966583125"/>
    <n v="14.452798663324979"/>
    <n v="6.2656641604010019"/>
    <n v="1.4202172096908938"/>
    <n v="0"/>
    <n v="22.138680033416875"/>
  </r>
  <r>
    <x v="10"/>
    <n v="0"/>
    <x v="0"/>
    <x v="39"/>
    <s v="040"/>
    <x v="39"/>
    <n v="20478"/>
    <n v="18966"/>
    <n v="12668"/>
    <n v="0.66793208900137091"/>
    <n v="20.905831487925759"/>
    <n v="15001"/>
    <n v="2639"/>
    <n v="904"/>
    <n v="117"/>
    <n v="158"/>
    <n v="275"/>
    <n v="147"/>
    <n v="3965"/>
    <n v="177"/>
    <n v="1654"/>
    <n v="223"/>
    <n v="79.094168512074233"/>
    <n v="13.914373088685014"/>
    <n v="4.7664241273858483"/>
    <n v="1.4499630918485711"/>
    <n v="0.77507118000632713"/>
    <n v="20.905831487925759"/>
  </r>
  <r>
    <x v="10"/>
    <n v="0"/>
    <x v="0"/>
    <x v="40"/>
    <s v="041"/>
    <x v="40"/>
    <n v="7675"/>
    <n v="7363"/>
    <n v="7972"/>
    <n v="1.0827108515550727"/>
    <n v="28.561727556702433"/>
    <n v="5260"/>
    <n v="1348"/>
    <n v="628"/>
    <n v="26"/>
    <n v="101"/>
    <n v="127"/>
    <n v="0"/>
    <n v="2103"/>
    <n v="73"/>
    <n v="706"/>
    <n v="183"/>
    <n v="71.438272443297564"/>
    <n v="18.307754991172075"/>
    <n v="8.5291321472225992"/>
    <n v="1.7248404183077553"/>
    <n v="0"/>
    <n v="28.561727556702433"/>
  </r>
  <r>
    <x v="10"/>
    <n v="0"/>
    <x v="0"/>
    <x v="41"/>
    <s v="042"/>
    <x v="41"/>
    <n v="6231"/>
    <n v="5926"/>
    <n v="7293"/>
    <n v="1.2306783665204184"/>
    <n v="31.927100911238611"/>
    <n v="4034"/>
    <n v="1199"/>
    <n v="554"/>
    <n v="19"/>
    <n v="120"/>
    <n v="139"/>
    <n v="0"/>
    <n v="1892"/>
    <n v="94"/>
    <n v="552"/>
    <n v="79"/>
    <n v="68.072899088761389"/>
    <n v="20.232872089098887"/>
    <n v="9.348633142085724"/>
    <n v="2.3455956800539992"/>
    <n v="0"/>
    <n v="31.927100911238611"/>
  </r>
  <r>
    <x v="10"/>
    <n v="0"/>
    <x v="0"/>
    <x v="42"/>
    <s v="043"/>
    <x v="42"/>
    <n v="9419"/>
    <n v="9142"/>
    <n v="10016"/>
    <n v="1.0956027127543206"/>
    <n v="27.980748195143295"/>
    <n v="6584"/>
    <n v="1661"/>
    <n v="728"/>
    <n v="31"/>
    <n v="135"/>
    <n v="166"/>
    <n v="3"/>
    <n v="2558"/>
    <n v="150"/>
    <n v="988"/>
    <n v="165"/>
    <n v="72.019251804856708"/>
    <n v="18.16889083351564"/>
    <n v="7.9632465543644715"/>
    <n v="1.8157952308028877"/>
    <n v="3.2815576460293157E-2"/>
    <n v="27.980748195143295"/>
  </r>
  <r>
    <x v="10"/>
    <n v="0"/>
    <x v="0"/>
    <x v="43"/>
    <s v="044"/>
    <x v="43"/>
    <n v="5501"/>
    <n v="4977"/>
    <n v="7039"/>
    <n v="1.41430580671087"/>
    <n v="32.670283303194694"/>
    <n v="3351"/>
    <n v="1019"/>
    <n v="493"/>
    <n v="29"/>
    <n v="85"/>
    <n v="114"/>
    <n v="0"/>
    <n v="1626"/>
    <n v="63"/>
    <n v="380"/>
    <n v="49"/>
    <n v="67.329716696805306"/>
    <n v="20.474181233674905"/>
    <n v="9.9055656017681333"/>
    <n v="2.2905364677516573"/>
    <n v="0"/>
    <n v="32.670283303194694"/>
  </r>
  <r>
    <x v="10"/>
    <n v="0"/>
    <x v="0"/>
    <x v="44"/>
    <s v="045"/>
    <x v="44"/>
    <n v="6364"/>
    <n v="5610"/>
    <n v="7930"/>
    <n v="1.4135472370766489"/>
    <n v="33.725490196078432"/>
    <n v="3718"/>
    <n v="1169"/>
    <n v="564"/>
    <n v="14"/>
    <n v="116"/>
    <n v="130"/>
    <n v="29"/>
    <n v="1892"/>
    <n v="65"/>
    <n v="431"/>
    <n v="92"/>
    <n v="66.274509803921561"/>
    <n v="20.837789661319071"/>
    <n v="10.053475935828878"/>
    <n v="2.3172905525846703"/>
    <n v="0.51693404634581097"/>
    <n v="33.725490196078432"/>
  </r>
  <r>
    <x v="10"/>
    <n v="0"/>
    <x v="0"/>
    <x v="45"/>
    <s v="046"/>
    <x v="45"/>
    <n v="9404"/>
    <n v="8602"/>
    <n v="9689"/>
    <n v="1.1263659614043247"/>
    <n v="30.411532201813529"/>
    <n v="5986"/>
    <n v="1589"/>
    <n v="871"/>
    <n v="156"/>
    <n v="0"/>
    <n v="156"/>
    <n v="0"/>
    <n v="2616"/>
    <n v="64"/>
    <n v="792"/>
    <n v="41"/>
    <n v="69.588467798186471"/>
    <n v="18.472448267844687"/>
    <n v="10.125552197163451"/>
    <n v="1.813531736805394"/>
    <n v="0"/>
    <n v="30.411532201813529"/>
  </r>
  <r>
    <x v="10"/>
    <n v="0"/>
    <x v="0"/>
    <x v="46"/>
    <s v="047"/>
    <x v="46"/>
    <n v="16957"/>
    <n v="14168"/>
    <n v="17331"/>
    <n v="1.2232495765104461"/>
    <n v="33.17334839073969"/>
    <n v="9468"/>
    <n v="3061"/>
    <n v="1395"/>
    <n v="23"/>
    <n v="220"/>
    <n v="243"/>
    <n v="1"/>
    <n v="4700"/>
    <n v="294"/>
    <n v="1300"/>
    <n v="623"/>
    <n v="66.826651609260296"/>
    <n v="21.605025409373233"/>
    <n v="9.8461321287408232"/>
    <n v="1.7151326933935629"/>
    <n v="7.0581592320722751E-3"/>
    <n v="33.17334839073969"/>
  </r>
  <r>
    <x v="10"/>
    <n v="0"/>
    <x v="0"/>
    <x v="47"/>
    <m/>
    <x v="47"/>
    <n v="618870"/>
    <n v="575747"/>
    <n v="431479"/>
    <n v="0.74942466048455314"/>
    <n v="20.637363286304574"/>
    <n v="456928"/>
    <n v="79587"/>
    <n v="32000"/>
    <n v="1927"/>
    <n v="4870"/>
    <n v="6797"/>
    <n v="435"/>
    <n v="118819"/>
    <n v="11855"/>
    <n v="64039"/>
    <n v="20780"/>
    <n v="79.362636713695423"/>
    <n v="13.823259174602734"/>
    <n v="5.5579968284680596"/>
    <n v="1.1805532638467939"/>
    <n v="7.5554019386987678E-2"/>
    <n v="20.637363286304574"/>
  </r>
  <r>
    <x v="10"/>
    <n v="1"/>
    <x v="1"/>
    <x v="47"/>
    <m/>
    <x v="48"/>
    <n v="1094561"/>
    <n v="1006324"/>
    <n v="686725"/>
    <n v="0.68240944268446346"/>
    <n v="19.0738768030972"/>
    <n v="814379"/>
    <n v="130566"/>
    <n v="50392"/>
    <n v="2636"/>
    <n v="7915"/>
    <n v="10551"/>
    <n v="436"/>
    <n v="191945"/>
    <n v="26161"/>
    <n v="123797"/>
    <n v="50766"/>
    <n v="80.926123196902793"/>
    <n v="12.974548952424866"/>
    <n v="5.0075323653217056"/>
    <n v="1.0484694790147111"/>
    <n v="4.3326006335931574E-2"/>
    <n v="19.073876803097214"/>
  </r>
  <r>
    <x v="10"/>
    <n v="2"/>
    <x v="2"/>
    <x v="0"/>
    <s v="048"/>
    <x v="49"/>
    <n v="14969"/>
    <n v="13741"/>
    <n v="9854"/>
    <n v="0.71712393566698207"/>
    <n v="18.57943381122189"/>
    <n v="11188"/>
    <n v="1723"/>
    <n v="683"/>
    <n v="9"/>
    <n v="138"/>
    <n v="147"/>
    <n v="0"/>
    <n v="2553"/>
    <n v="213"/>
    <n v="1669"/>
    <n v="375"/>
    <n v="81.42056618877811"/>
    <n v="12.539116512626446"/>
    <n v="4.9705261625791426"/>
    <n v="1.0697911360163017"/>
    <n v="0"/>
    <n v="18.57943381122189"/>
  </r>
  <r>
    <x v="10"/>
    <n v="2"/>
    <x v="2"/>
    <x v="3"/>
    <s v="049"/>
    <x v="50"/>
    <n v="9369"/>
    <n v="8472"/>
    <n v="7483"/>
    <n v="0.88326251180358828"/>
    <n v="23.111425873465532"/>
    <n v="6514"/>
    <n v="1291"/>
    <n v="549"/>
    <n v="11"/>
    <n v="107"/>
    <n v="118"/>
    <n v="0"/>
    <n v="1958"/>
    <n v="153"/>
    <n v="963"/>
    <n v="831"/>
    <n v="76.888574126534465"/>
    <n v="15.238432483474975"/>
    <n v="6.4801699716713888"/>
    <n v="1.392823418319169"/>
    <n v="0"/>
    <n v="23.111425873465532"/>
  </r>
  <r>
    <x v="10"/>
    <n v="2"/>
    <x v="2"/>
    <x v="10"/>
    <s v="050"/>
    <x v="93"/>
    <n v="11396"/>
    <n v="8242"/>
    <n v="5044"/>
    <n v="0.61198738170347"/>
    <n v="16.646445037612231"/>
    <n v="6870"/>
    <n v="917"/>
    <n v="377"/>
    <n v="11"/>
    <n v="67"/>
    <n v="78"/>
    <n v="0"/>
    <n v="1372"/>
    <n v="242"/>
    <n v="1064"/>
    <n v="417"/>
    <n v="83.353554962387761"/>
    <n v="11.125940305751032"/>
    <n v="4.5741324921135647"/>
    <n v="0.94637223974763407"/>
    <n v="0"/>
    <n v="16.646445037612231"/>
  </r>
  <r>
    <x v="10"/>
    <n v="2"/>
    <x v="2"/>
    <x v="11"/>
    <s v="051"/>
    <x v="51"/>
    <n v="8528"/>
    <n v="7884"/>
    <n v="5687"/>
    <n v="0.72133434804667684"/>
    <n v="20.281582952815828"/>
    <n v="6285"/>
    <n v="1113"/>
    <n v="393"/>
    <n v="9"/>
    <n v="84"/>
    <n v="93"/>
    <n v="0"/>
    <n v="1599"/>
    <n v="32"/>
    <n v="1065"/>
    <n v="802"/>
    <n v="79.718417047184175"/>
    <n v="14.117199391171994"/>
    <n v="4.9847792998477924"/>
    <n v="1.1796042617960425"/>
    <n v="0"/>
    <n v="20.281582952815828"/>
  </r>
  <r>
    <x v="10"/>
    <n v="2"/>
    <x v="2"/>
    <x v="13"/>
    <s v="052"/>
    <x v="52"/>
    <n v="32450"/>
    <n v="30371"/>
    <n v="13482"/>
    <n v="0.44391030917651708"/>
    <n v="13.86849297026769"/>
    <n v="26159"/>
    <n v="3096"/>
    <n v="922"/>
    <n v="27"/>
    <n v="167"/>
    <n v="194"/>
    <n v="0"/>
    <n v="4212"/>
    <n v="1436"/>
    <n v="4839"/>
    <n v="2923"/>
    <n v="86.131507029732319"/>
    <n v="10.193935003786507"/>
    <n v="3.0357907214118733"/>
    <n v="0.63876724506930949"/>
    <n v="0"/>
    <n v="13.86849297026769"/>
  </r>
  <r>
    <x v="10"/>
    <n v="2"/>
    <x v="2"/>
    <x v="13"/>
    <s v="053"/>
    <x v="53"/>
    <n v="13421"/>
    <n v="12634"/>
    <n v="3972"/>
    <n v="0.31438974196612318"/>
    <n v="10.131391483299035"/>
    <n v="11354"/>
    <n v="999"/>
    <n v="225"/>
    <n v="9"/>
    <n v="47"/>
    <n v="56"/>
    <n v="0"/>
    <n v="1280"/>
    <n v="211"/>
    <n v="1953"/>
    <n v="727"/>
    <n v="89.868608516700959"/>
    <n v="7.9072344467310431"/>
    <n v="1.7809086591736585"/>
    <n v="0.44324837739433282"/>
    <n v="0"/>
    <n v="10.131391483299035"/>
  </r>
  <r>
    <x v="10"/>
    <n v="2"/>
    <x v="2"/>
    <x v="13"/>
    <s v="054"/>
    <x v="94"/>
    <n v="6172"/>
    <n v="5530"/>
    <n v="3682"/>
    <n v="0.66582278481012658"/>
    <n v="19.511754068716094"/>
    <n v="4451"/>
    <n v="793"/>
    <n v="249"/>
    <n v="4"/>
    <n v="33"/>
    <n v="37"/>
    <n v="0"/>
    <n v="1079"/>
    <n v="18"/>
    <n v="499"/>
    <n v="0"/>
    <n v="80.488245931283913"/>
    <n v="14.339963833634719"/>
    <n v="4.5027124773960221"/>
    <n v="0.6690777576853526"/>
    <n v="0"/>
    <n v="19.511754068716094"/>
  </r>
  <r>
    <x v="10"/>
    <n v="2"/>
    <x v="2"/>
    <x v="14"/>
    <s v="055"/>
    <x v="67"/>
    <n v="6601"/>
    <n v="6422"/>
    <n v="3223"/>
    <n v="0.50186857676736218"/>
    <n v="14.777327935222672"/>
    <n v="5473"/>
    <n v="652"/>
    <n v="243"/>
    <n v="8"/>
    <n v="46"/>
    <n v="54"/>
    <n v="0"/>
    <n v="949"/>
    <n v="44"/>
    <n v="388"/>
    <n v="282"/>
    <n v="85.222672064777328"/>
    <n v="10.152600436001245"/>
    <n v="3.7838679539084397"/>
    <n v="0.84085954531298668"/>
    <n v="0"/>
    <n v="14.777327935222672"/>
  </r>
  <r>
    <x v="10"/>
    <n v="2"/>
    <x v="2"/>
    <x v="21"/>
    <s v="056"/>
    <x v="72"/>
    <n v="5953"/>
    <n v="5665"/>
    <n v="2873"/>
    <n v="0.50714916151809353"/>
    <n v="15.145631067961165"/>
    <n v="4807"/>
    <n v="643"/>
    <n v="180"/>
    <n v="3"/>
    <n v="32"/>
    <n v="35"/>
    <n v="0"/>
    <n v="858"/>
    <n v="159"/>
    <n v="976"/>
    <n v="176"/>
    <n v="84.854368932038838"/>
    <n v="11.350397175639895"/>
    <n v="3.1774051191526915"/>
    <n v="0.61782877316857898"/>
    <n v="0"/>
    <n v="15.145631067961165"/>
  </r>
  <r>
    <x v="10"/>
    <n v="2"/>
    <x v="2"/>
    <x v="21"/>
    <s v="057"/>
    <x v="73"/>
    <n v="7334"/>
    <n v="4947"/>
    <n v="1637"/>
    <n v="0.33090762078027086"/>
    <n v="11.117849201536284"/>
    <n v="4397"/>
    <n v="418"/>
    <n v="108"/>
    <n v="3"/>
    <n v="21"/>
    <n v="24"/>
    <n v="0"/>
    <n v="550"/>
    <n v="116"/>
    <n v="674"/>
    <n v="25"/>
    <n v="88.882150798463712"/>
    <n v="8.4495653931675765"/>
    <n v="2.1831412977562157"/>
    <n v="0.48514251061249242"/>
    <n v="0"/>
    <n v="11.117849201536284"/>
  </r>
  <r>
    <x v="10"/>
    <n v="2"/>
    <x v="2"/>
    <x v="22"/>
    <s v="058"/>
    <x v="54"/>
    <n v="18841"/>
    <n v="18813"/>
    <n v="6802"/>
    <n v="0.36155849678413865"/>
    <n v="10.418327752086324"/>
    <n v="16853"/>
    <n v="1399"/>
    <n v="468"/>
    <n v="17"/>
    <n v="76"/>
    <n v="93"/>
    <n v="0"/>
    <n v="1960"/>
    <n v="803"/>
    <n v="2853"/>
    <n v="1092"/>
    <n v="89.581672247913673"/>
    <n v="7.436347206718759"/>
    <n v="2.487641524477755"/>
    <n v="0.49433902088981024"/>
    <n v="0"/>
    <n v="10.418327752086324"/>
  </r>
  <r>
    <x v="10"/>
    <n v="2"/>
    <x v="2"/>
    <x v="25"/>
    <s v="059"/>
    <x v="55"/>
    <n v="11125"/>
    <n v="10530"/>
    <n v="4814"/>
    <n v="0.45716999050332385"/>
    <n v="14.691358024691359"/>
    <n v="8983"/>
    <n v="1118"/>
    <n v="384"/>
    <n v="4"/>
    <n v="41"/>
    <n v="45"/>
    <n v="0"/>
    <n v="1547"/>
    <n v="552"/>
    <n v="1453"/>
    <n v="814"/>
    <n v="85.308641975308646"/>
    <n v="10.617283950617285"/>
    <n v="3.6467236467236464"/>
    <n v="0.42735042735042739"/>
    <n v="0"/>
    <n v="14.691358024691359"/>
  </r>
  <r>
    <x v="10"/>
    <n v="2"/>
    <x v="2"/>
    <x v="26"/>
    <s v="060"/>
    <x v="56"/>
    <n v="21140"/>
    <n v="18962"/>
    <n v="13220"/>
    <n v="0.69718384136694445"/>
    <n v="20.235207256618502"/>
    <n v="15125"/>
    <n v="2594"/>
    <n v="1050"/>
    <n v="27"/>
    <n v="166"/>
    <n v="193"/>
    <n v="0"/>
    <n v="3837"/>
    <n v="668"/>
    <n v="2129"/>
    <n v="1103"/>
    <n v="79.764792743381491"/>
    <n v="13.67999156207151"/>
    <n v="5.5373905706149138"/>
    <n v="1.0178251239320746"/>
    <n v="0"/>
    <n v="20.235207256618502"/>
  </r>
  <r>
    <x v="10"/>
    <n v="2"/>
    <x v="2"/>
    <x v="26"/>
    <s v="061"/>
    <x v="76"/>
    <n v="7718"/>
    <n v="7210"/>
    <n v="5696"/>
    <n v="0.79001386962552012"/>
    <n v="21.58113730929265"/>
    <n v="5654"/>
    <n v="1040"/>
    <n v="434"/>
    <n v="82"/>
    <n v="0"/>
    <n v="82"/>
    <n v="0"/>
    <n v="1556"/>
    <n v="56"/>
    <n v="849"/>
    <n v="11"/>
    <n v="78.418862690707343"/>
    <n v="14.424410540915394"/>
    <n v="6.0194174757281553"/>
    <n v="1.1373092926490984"/>
    <n v="0"/>
    <n v="21.58113730929265"/>
  </r>
  <r>
    <x v="10"/>
    <n v="2"/>
    <x v="2"/>
    <x v="27"/>
    <s v="062"/>
    <x v="57"/>
    <n v="13245"/>
    <n v="12782"/>
    <n v="7223"/>
    <n v="0.56509153497105302"/>
    <n v="15.686121107807855"/>
    <n v="10777"/>
    <n v="1358"/>
    <n v="532"/>
    <n v="12"/>
    <n v="103"/>
    <n v="115"/>
    <n v="0"/>
    <n v="2005"/>
    <n v="820"/>
    <n v="2892"/>
    <n v="1500"/>
    <n v="84.313878892192136"/>
    <n v="10.624315443592552"/>
    <n v="4.1621029572836798"/>
    <n v="0.89970270693162258"/>
    <n v="0"/>
    <n v="15.686121107807855"/>
  </r>
  <r>
    <x v="10"/>
    <n v="2"/>
    <x v="2"/>
    <x v="32"/>
    <s v="063"/>
    <x v="80"/>
    <n v="6604"/>
    <n v="5877"/>
    <n v="4283"/>
    <n v="0.72877318359707333"/>
    <n v="21.405478985877149"/>
    <n v="4619"/>
    <n v="871"/>
    <n v="336"/>
    <n v="6"/>
    <n v="45"/>
    <n v="51"/>
    <n v="0"/>
    <n v="1258"/>
    <n v="343"/>
    <n v="1623"/>
    <n v="156"/>
    <n v="78.594521014122847"/>
    <n v="14.820486642844987"/>
    <n v="5.7172026544155177"/>
    <n v="0.86778968861664119"/>
    <n v="0"/>
    <n v="21.405478985877149"/>
  </r>
  <r>
    <x v="10"/>
    <n v="2"/>
    <x v="2"/>
    <x v="33"/>
    <s v="064"/>
    <x v="58"/>
    <n v="11550"/>
    <n v="10283"/>
    <n v="4718"/>
    <n v="0.45881552076242343"/>
    <n v="14.655256248176601"/>
    <n v="8776"/>
    <n v="1096"/>
    <n v="327"/>
    <n v="84"/>
    <n v="0"/>
    <n v="84"/>
    <n v="0"/>
    <n v="1507"/>
    <n v="119"/>
    <n v="870"/>
    <n v="48"/>
    <n v="85.344743751823387"/>
    <n v="10.658368180492074"/>
    <n v="3.180005834873092"/>
    <n v="0.81688223281143635"/>
    <n v="0"/>
    <n v="14.655256248176601"/>
  </r>
  <r>
    <x v="10"/>
    <n v="2"/>
    <x v="2"/>
    <x v="39"/>
    <s v="065"/>
    <x v="59"/>
    <n v="8425"/>
    <n v="4628"/>
    <n v="4928"/>
    <n v="1.0648228176318064"/>
    <n v="26.966292134831459"/>
    <n v="3380"/>
    <n v="761"/>
    <n v="355"/>
    <n v="35"/>
    <n v="97"/>
    <n v="132"/>
    <n v="0"/>
    <n v="1248"/>
    <n v="134"/>
    <n v="696"/>
    <n v="33"/>
    <n v="73.033707865168537"/>
    <n v="16.443388072601557"/>
    <n v="7.6707000864304238"/>
    <n v="2.8522039757994815"/>
    <n v="0"/>
    <n v="26.966292134831459"/>
  </r>
  <r>
    <x v="10"/>
    <n v="2"/>
    <x v="2"/>
    <x v="39"/>
    <s v="066"/>
    <x v="60"/>
    <n v="14219"/>
    <n v="13667"/>
    <n v="7561"/>
    <n v="0.55323040901441434"/>
    <n v="17.099582937001536"/>
    <n v="11330"/>
    <n v="1751"/>
    <n v="475"/>
    <n v="12"/>
    <n v="98"/>
    <n v="110"/>
    <n v="1"/>
    <n v="2337"/>
    <n v="360"/>
    <n v="1547"/>
    <n v="390"/>
    <n v="82.900417062998471"/>
    <n v="12.811882637008853"/>
    <n v="3.4755249871954343"/>
    <n v="0.80485841808736369"/>
    <n v="7.3168947098851255E-3"/>
    <n v="17.099582937001536"/>
  </r>
  <r>
    <x v="10"/>
    <n v="2"/>
    <x v="2"/>
    <x v="42"/>
    <s v="067"/>
    <x v="87"/>
    <n v="7075"/>
    <n v="6623"/>
    <n v="7045"/>
    <n v="1.0637173486335498"/>
    <n v="27.117620413709798"/>
    <n v="4827"/>
    <n v="1139"/>
    <n v="546"/>
    <n v="11"/>
    <n v="100"/>
    <n v="111"/>
    <n v="0"/>
    <n v="1796"/>
    <n v="1292"/>
    <n v="1565"/>
    <n v="585"/>
    <n v="72.882379586290199"/>
    <n v="17.197644571946245"/>
    <n v="8.2439981881322666"/>
    <n v="1.6759776536312849"/>
    <n v="0"/>
    <n v="27.117620413709798"/>
  </r>
  <r>
    <x v="10"/>
    <n v="2"/>
    <x v="2"/>
    <x v="0"/>
    <s v="068"/>
    <x v="61"/>
    <n v="2724"/>
    <n v="2510"/>
    <n v="1443"/>
    <n v="0.57490039840637452"/>
    <n v="15.258964143426295"/>
    <n v="2127"/>
    <n v="260"/>
    <n v="106"/>
    <n v="0"/>
    <n v="17"/>
    <n v="17"/>
    <n v="0"/>
    <n v="383"/>
    <n v="34"/>
    <n v="355"/>
    <n v="102"/>
    <n v="84.741035856573717"/>
    <n v="10.358565737051793"/>
    <n v="4.2231075697211153"/>
    <n v="0.67729083665338641"/>
    <n v="0"/>
    <n v="15.258964143426295"/>
  </r>
  <r>
    <x v="10"/>
    <n v="2"/>
    <x v="2"/>
    <x v="0"/>
    <s v="069"/>
    <x v="92"/>
    <n v="1723"/>
    <n v="1577"/>
    <n v="1331"/>
    <n v="0.84400760938490804"/>
    <n v="23.335447051363349"/>
    <n v="1209"/>
    <n v="257"/>
    <n v="92"/>
    <n v="5"/>
    <n v="14"/>
    <n v="19"/>
    <n v="0"/>
    <n v="368"/>
    <n v="103"/>
    <n v="72"/>
    <n v="83"/>
    <n v="76.664552948636654"/>
    <n v="16.296766011414078"/>
    <n v="5.8338617628408374"/>
    <n v="1.2048192771084338"/>
    <n v="0"/>
    <n v="23.335447051363349"/>
  </r>
  <r>
    <x v="10"/>
    <n v="2"/>
    <x v="2"/>
    <x v="1"/>
    <s v="070"/>
    <x v="177"/>
    <n v="2240"/>
    <n v="2153"/>
    <n v="1877"/>
    <n v="0.87180678123548538"/>
    <n v="23.1769623780771"/>
    <n v="1654"/>
    <n v="333"/>
    <n v="148"/>
    <n v="18"/>
    <n v="0"/>
    <n v="18"/>
    <n v="0"/>
    <n v="499"/>
    <n v="62"/>
    <n v="257"/>
    <n v="749"/>
    <n v="76.823037621922893"/>
    <n v="15.466790524849047"/>
    <n v="6.8741291221551331"/>
    <n v="0.83604273107292149"/>
    <n v="0"/>
    <n v="23.1769623780771"/>
  </r>
  <r>
    <x v="10"/>
    <n v="2"/>
    <x v="2"/>
    <x v="2"/>
    <s v="071"/>
    <x v="178"/>
    <n v="2534"/>
    <n v="2467"/>
    <n v="1940"/>
    <n v="0.78638021888933929"/>
    <n v="21.807863802188894"/>
    <n v="1929"/>
    <n v="370"/>
    <n v="139"/>
    <n v="6"/>
    <n v="23"/>
    <n v="29"/>
    <n v="0"/>
    <n v="538"/>
    <n v="32"/>
    <n v="225"/>
    <n v="178"/>
    <n v="78.192136197811095"/>
    <n v="14.997973246858532"/>
    <n v="5.6343737332792871"/>
    <n v="1.1755168220510741"/>
    <n v="0"/>
    <n v="21.807863802188894"/>
  </r>
  <r>
    <x v="10"/>
    <n v="2"/>
    <x v="2"/>
    <x v="4"/>
    <s v="072"/>
    <x v="62"/>
    <n v="2455"/>
    <n v="2331"/>
    <n v="2268"/>
    <n v="0.97297297297297303"/>
    <n v="25.053625053625055"/>
    <n v="1747"/>
    <n v="374"/>
    <n v="168"/>
    <n v="5"/>
    <n v="37"/>
    <n v="42"/>
    <n v="0"/>
    <n v="584"/>
    <n v="70"/>
    <n v="298"/>
    <n v="187"/>
    <n v="74.946374946374945"/>
    <n v="16.044616044616046"/>
    <n v="7.2072072072072073"/>
    <n v="1.8018018018018018"/>
    <n v="0"/>
    <n v="25.053625053625055"/>
  </r>
  <r>
    <x v="10"/>
    <n v="2"/>
    <x v="2"/>
    <x v="6"/>
    <s v="073"/>
    <x v="63"/>
    <n v="2669"/>
    <n v="2455"/>
    <n v="2831"/>
    <n v="1.1531568228105906"/>
    <n v="28.676171079429736"/>
    <n v="1751"/>
    <n v="445"/>
    <n v="213"/>
    <n v="4"/>
    <n v="42"/>
    <n v="46"/>
    <n v="0"/>
    <n v="704"/>
    <n v="145"/>
    <n v="397"/>
    <n v="158"/>
    <n v="71.323828920570264"/>
    <n v="18.126272912423623"/>
    <n v="8.6761710794297358"/>
    <n v="1.8737270875763747"/>
    <n v="0"/>
    <n v="28.676171079429736"/>
  </r>
  <r>
    <x v="10"/>
    <n v="2"/>
    <x v="2"/>
    <x v="6"/>
    <s v="074"/>
    <x v="64"/>
    <n v="2594"/>
    <n v="2342"/>
    <n v="2372"/>
    <n v="1.0128095644748079"/>
    <n v="26.003415883859947"/>
    <n v="1733"/>
    <n v="382"/>
    <n v="191"/>
    <n v="6"/>
    <n v="30"/>
    <n v="36"/>
    <n v="0"/>
    <n v="609"/>
    <n v="19"/>
    <n v="217"/>
    <n v="0"/>
    <n v="73.996584116140056"/>
    <n v="16.310845431255338"/>
    <n v="8.1554227156276689"/>
    <n v="1.5371477369769428"/>
    <n v="0"/>
    <n v="26.003415883859947"/>
  </r>
  <r>
    <x v="10"/>
    <n v="2"/>
    <x v="2"/>
    <x v="8"/>
    <s v="075"/>
    <x v="65"/>
    <n v="5018"/>
    <n v="4705"/>
    <n v="2964"/>
    <n v="0.62996811902231664"/>
    <n v="17.088204038257174"/>
    <n v="3901"/>
    <n v="580"/>
    <n v="189"/>
    <n v="2"/>
    <n v="33"/>
    <n v="35"/>
    <n v="0"/>
    <n v="804"/>
    <n v="213"/>
    <n v="640"/>
    <n v="328"/>
    <n v="82.911795961742826"/>
    <n v="12.327311370882041"/>
    <n v="4.0170031880977684"/>
    <n v="0.74388947927736448"/>
    <n v="0"/>
    <n v="17.088204038257174"/>
  </r>
  <r>
    <x v="10"/>
    <n v="2"/>
    <x v="2"/>
    <x v="9"/>
    <s v="076"/>
    <x v="184"/>
    <n v="2901"/>
    <n v="2756"/>
    <n v="1940"/>
    <n v="0.70391872278664736"/>
    <n v="19.920174165457187"/>
    <n v="2207"/>
    <n v="405"/>
    <n v="119"/>
    <n v="4"/>
    <n v="21"/>
    <n v="25"/>
    <n v="0"/>
    <n v="549"/>
    <n v="28"/>
    <n v="280"/>
    <n v="200"/>
    <n v="80.079825834542817"/>
    <n v="14.695210449927432"/>
    <n v="4.3178519593613931"/>
    <n v="0.90711175616835993"/>
    <n v="0"/>
    <n v="19.920174165457187"/>
  </r>
  <r>
    <x v="10"/>
    <n v="2"/>
    <x v="2"/>
    <x v="9"/>
    <s v="077"/>
    <x v="186"/>
    <n v="3351"/>
    <n v="3257"/>
    <n v="1945"/>
    <n v="0.59717531470678542"/>
    <n v="15.597175314706785"/>
    <n v="2749"/>
    <n v="349"/>
    <n v="130"/>
    <n v="4"/>
    <n v="25"/>
    <n v="29"/>
    <n v="0"/>
    <n v="508"/>
    <n v="4"/>
    <n v="377"/>
    <n v="191"/>
    <n v="84.402824685293211"/>
    <n v="10.715382253607613"/>
    <n v="3.9914031317163037"/>
    <n v="0.89038992938286765"/>
    <n v="0"/>
    <n v="15.597175314706785"/>
  </r>
  <r>
    <x v="10"/>
    <n v="2"/>
    <x v="2"/>
    <x v="10"/>
    <s v="078"/>
    <x v="172"/>
    <n v="2910"/>
    <n v="2745"/>
    <n v="1450"/>
    <n v="0.52823315118397085"/>
    <n v="15.482695810564662"/>
    <n v="2320"/>
    <n v="302"/>
    <n v="105"/>
    <n v="5"/>
    <n v="13"/>
    <n v="18"/>
    <n v="0"/>
    <n v="425"/>
    <n v="68"/>
    <n v="212"/>
    <n v="116"/>
    <n v="84.517304189435336"/>
    <n v="11.001821493624773"/>
    <n v="3.8251366120218582"/>
    <n v="0.65573770491803274"/>
    <n v="0"/>
    <n v="15.482695810564662"/>
  </r>
  <r>
    <x v="10"/>
    <n v="2"/>
    <x v="2"/>
    <x v="11"/>
    <s v="079"/>
    <x v="173"/>
    <n v="5985"/>
    <n v="5137"/>
    <n v="2357"/>
    <n v="0.45882810979170724"/>
    <n v="13.879696320809812"/>
    <n v="4424"/>
    <n v="508"/>
    <n v="169"/>
    <n v="2"/>
    <n v="34"/>
    <n v="36"/>
    <n v="0"/>
    <n v="713"/>
    <n v="121"/>
    <n v="465"/>
    <n v="267"/>
    <n v="86.120303679190187"/>
    <n v="9.8890402958925439"/>
    <n v="3.2898578937122833"/>
    <n v="0.70079813120498347"/>
    <n v="0"/>
    <n v="13.879696320809812"/>
  </r>
  <r>
    <x v="10"/>
    <n v="2"/>
    <x v="2"/>
    <x v="11"/>
    <s v="080"/>
    <x v="179"/>
    <n v="3810"/>
    <n v="3344"/>
    <n v="2607"/>
    <n v="0.77960526315789469"/>
    <n v="20.663875598086122"/>
    <n v="2653"/>
    <n v="446"/>
    <n v="217"/>
    <n v="8"/>
    <n v="20"/>
    <n v="28"/>
    <n v="0"/>
    <n v="691"/>
    <n v="118"/>
    <n v="524"/>
    <n v="318"/>
    <n v="79.336124401913878"/>
    <n v="13.337320574162678"/>
    <n v="6.4892344497607652"/>
    <n v="0.83732057416267947"/>
    <n v="0"/>
    <n v="20.663875598086122"/>
  </r>
  <r>
    <x v="10"/>
    <n v="2"/>
    <x v="2"/>
    <x v="13"/>
    <s v="081"/>
    <x v="66"/>
    <n v="3140"/>
    <n v="2968"/>
    <n v="2324"/>
    <n v="0.78301886792452835"/>
    <n v="21.125336927223721"/>
    <n v="2341"/>
    <n v="415"/>
    <n v="182"/>
    <n v="2"/>
    <n v="28"/>
    <n v="30"/>
    <n v="0"/>
    <n v="627"/>
    <n v="236"/>
    <n v="585"/>
    <n v="150"/>
    <n v="78.874663072776286"/>
    <n v="13.982479784366578"/>
    <n v="6.132075471698113"/>
    <n v="1.0107816711590296"/>
    <n v="0"/>
    <n v="21.125336927223721"/>
  </r>
  <r>
    <x v="10"/>
    <n v="2"/>
    <x v="2"/>
    <x v="15"/>
    <s v="082"/>
    <x v="68"/>
    <n v="3529"/>
    <n v="3355"/>
    <n v="2846"/>
    <n v="0.84828614008941883"/>
    <n v="23.457526080476899"/>
    <n v="2568"/>
    <n v="537"/>
    <n v="209"/>
    <n v="7"/>
    <n v="34"/>
    <n v="41"/>
    <n v="0"/>
    <n v="787"/>
    <n v="54"/>
    <n v="318"/>
    <n v="264"/>
    <n v="76.542473919523104"/>
    <n v="16.005961251862892"/>
    <n v="6.2295081967213122"/>
    <n v="1.2220566318926975"/>
    <n v="0"/>
    <n v="23.457526080476899"/>
  </r>
  <r>
    <x v="10"/>
    <n v="2"/>
    <x v="2"/>
    <x v="16"/>
    <s v="083"/>
    <x v="69"/>
    <n v="4086"/>
    <n v="3932"/>
    <n v="1685"/>
    <n v="0.42853509664292982"/>
    <n v="13.758901322482197"/>
    <n v="3391"/>
    <n v="402"/>
    <n v="122"/>
    <n v="16"/>
    <n v="1"/>
    <n v="17"/>
    <n v="0"/>
    <n v="541"/>
    <n v="134"/>
    <n v="745"/>
    <n v="139"/>
    <n v="86.241098677517797"/>
    <n v="10.223804679552391"/>
    <n v="3.1027466937945065"/>
    <n v="0.43234994913530012"/>
    <n v="0"/>
    <n v="13.758901322482197"/>
  </r>
  <r>
    <x v="10"/>
    <n v="2"/>
    <x v="2"/>
    <x v="19"/>
    <s v="084"/>
    <x v="70"/>
    <n v="3228"/>
    <n v="3077"/>
    <n v="1581"/>
    <n v="0.51381215469613262"/>
    <n v="16.217094572635684"/>
    <n v="2578"/>
    <n v="375"/>
    <n v="95"/>
    <n v="7"/>
    <n v="22"/>
    <n v="29"/>
    <n v="0"/>
    <n v="499"/>
    <n v="58"/>
    <n v="279"/>
    <n v="0"/>
    <n v="83.782905427364312"/>
    <n v="12.187195320116997"/>
    <n v="3.087422814429639"/>
    <n v="0.9424764380890478"/>
    <n v="0"/>
    <n v="16.217094572635684"/>
  </r>
  <r>
    <x v="10"/>
    <n v="2"/>
    <x v="2"/>
    <x v="20"/>
    <s v="085"/>
    <x v="71"/>
    <n v="3530"/>
    <n v="3237"/>
    <n v="663"/>
    <n v="0.20481927710843373"/>
    <n v="7.0435588507877664"/>
    <n v="3009"/>
    <n v="176"/>
    <n v="45"/>
    <n v="2"/>
    <n v="5"/>
    <n v="7"/>
    <n v="0"/>
    <n v="228"/>
    <n v="35"/>
    <n v="389"/>
    <n v="246"/>
    <n v="92.956441149212239"/>
    <n v="5.4371331479765219"/>
    <n v="1.3901760889712698"/>
    <n v="0.21624961383997529"/>
    <n v="0"/>
    <n v="7.0435588507877664"/>
  </r>
  <r>
    <x v="10"/>
    <n v="2"/>
    <x v="2"/>
    <x v="22"/>
    <s v="086"/>
    <x v="75"/>
    <n v="4203"/>
    <n v="3935"/>
    <n v="2152"/>
    <n v="0.54688691232528586"/>
    <n v="15.374841168996186"/>
    <n v="3330"/>
    <n v="403"/>
    <n v="164"/>
    <n v="7"/>
    <n v="31"/>
    <n v="38"/>
    <n v="0"/>
    <n v="605"/>
    <n v="164"/>
    <n v="478"/>
    <n v="208"/>
    <n v="84.625158831003816"/>
    <n v="10.241423125794155"/>
    <n v="4.1677255400254136"/>
    <n v="0.96569250317662014"/>
    <n v="0"/>
    <n v="15.374841168996186"/>
  </r>
  <r>
    <x v="10"/>
    <n v="2"/>
    <x v="2"/>
    <x v="22"/>
    <s v="087"/>
    <x v="74"/>
    <n v="3644"/>
    <n v="3445"/>
    <n v="3593"/>
    <n v="1.0429608127721335"/>
    <n v="22.235123367198838"/>
    <n v="2679"/>
    <n v="504"/>
    <n v="217"/>
    <n v="2"/>
    <n v="43"/>
    <n v="45"/>
    <n v="0"/>
    <n v="766"/>
    <n v="126"/>
    <n v="602"/>
    <n v="14"/>
    <n v="77.764876632801162"/>
    <n v="14.62989840348331"/>
    <n v="6.298984034833091"/>
    <n v="1.3062409288824384"/>
    <n v="0"/>
    <n v="22.235123367198838"/>
  </r>
  <r>
    <x v="10"/>
    <n v="2"/>
    <x v="2"/>
    <x v="22"/>
    <s v="088"/>
    <x v="174"/>
    <n v="3653"/>
    <n v="3499"/>
    <n v="2389"/>
    <n v="0.68276650471563305"/>
    <n v="17.605030008573877"/>
    <n v="2883"/>
    <n v="407"/>
    <n v="167"/>
    <n v="4"/>
    <n v="38"/>
    <n v="42"/>
    <n v="0"/>
    <n v="616"/>
    <n v="87"/>
    <n v="593"/>
    <n v="283"/>
    <n v="82.394969991426123"/>
    <n v="11.631894827093456"/>
    <n v="4.7727922263503855"/>
    <n v="1.2003429551300371"/>
    <n v="0"/>
    <n v="17.605030008573877"/>
  </r>
  <r>
    <x v="10"/>
    <n v="2"/>
    <x v="2"/>
    <x v="24"/>
    <s v="089"/>
    <x v="185"/>
    <n v="3108"/>
    <n v="2793"/>
    <n v="2188"/>
    <n v="0.78338703902613682"/>
    <n v="20.479770855710704"/>
    <n v="2221"/>
    <n v="359"/>
    <n v="174"/>
    <n v="2"/>
    <n v="37"/>
    <n v="39"/>
    <n v="0"/>
    <n v="572"/>
    <n v="0"/>
    <n v="642"/>
    <n v="0"/>
    <n v="79.520229144289289"/>
    <n v="12.85356247762263"/>
    <n v="6.2298603651987108"/>
    <n v="1.3963480128893664"/>
    <n v="0"/>
    <n v="20.479770855710704"/>
  </r>
  <r>
    <x v="10"/>
    <n v="2"/>
    <x v="2"/>
    <x v="26"/>
    <s v="090"/>
    <x v="175"/>
    <n v="3103"/>
    <n v="2931"/>
    <n v="1895"/>
    <n v="0.6465370180825657"/>
    <n v="18.526100307062435"/>
    <n v="2388"/>
    <n v="381"/>
    <n v="136"/>
    <n v="4"/>
    <n v="22"/>
    <n v="26"/>
    <n v="0"/>
    <n v="543"/>
    <n v="34"/>
    <n v="297"/>
    <n v="146"/>
    <n v="81.473899692937565"/>
    <n v="12.99897645854657"/>
    <n v="4.6400545888775158"/>
    <n v="0.88706925963834871"/>
    <n v="0"/>
    <n v="18.526100307062435"/>
  </r>
  <r>
    <x v="10"/>
    <n v="2"/>
    <x v="2"/>
    <x v="26"/>
    <s v="091"/>
    <x v="95"/>
    <n v="4016"/>
    <n v="3641"/>
    <n v="2882"/>
    <n v="0.79154078549848939"/>
    <n v="21.093106289480911"/>
    <n v="2873"/>
    <n v="528"/>
    <n v="209"/>
    <n v="6"/>
    <n v="25"/>
    <n v="31"/>
    <n v="0"/>
    <n v="768"/>
    <n v="564"/>
    <n v="56"/>
    <n v="80"/>
    <n v="78.906893710519086"/>
    <n v="14.501510574018129"/>
    <n v="5.7401812688821749"/>
    <n v="0.85141444658060983"/>
    <n v="0"/>
    <n v="21.093106289480911"/>
  </r>
  <r>
    <x v="10"/>
    <n v="2"/>
    <x v="2"/>
    <x v="26"/>
    <s v="092"/>
    <x v="188"/>
    <n v="3715"/>
    <n v="3214"/>
    <n v="2143"/>
    <n v="0.66677037958929686"/>
    <n v="19.695084007467329"/>
    <n v="2581"/>
    <n v="438"/>
    <n v="164"/>
    <n v="5"/>
    <n v="26"/>
    <n v="31"/>
    <n v="0"/>
    <n v="633"/>
    <n v="174"/>
    <n v="457"/>
    <n v="231"/>
    <n v="80.304915992532671"/>
    <n v="13.627878033602986"/>
    <n v="5.1026757934038578"/>
    <n v="0.96453018046048533"/>
    <n v="0"/>
    <n v="19.695084007467329"/>
  </r>
  <r>
    <x v="10"/>
    <n v="2"/>
    <x v="2"/>
    <x v="27"/>
    <s v="093"/>
    <x v="77"/>
    <n v="5046"/>
    <n v="4791"/>
    <n v="3091"/>
    <n v="0.6451680233771655"/>
    <n v="17.887706115633478"/>
    <n v="3934"/>
    <n v="583"/>
    <n v="230"/>
    <n v="5"/>
    <n v="39"/>
    <n v="44"/>
    <n v="0"/>
    <n v="857"/>
    <n v="107"/>
    <n v="655"/>
    <n v="409"/>
    <n v="82.112293884366522"/>
    <n v="12.168649551241911"/>
    <n v="4.8006679190148196"/>
    <n v="0.91838864537674803"/>
    <n v="0"/>
    <n v="17.887706115633478"/>
  </r>
  <r>
    <x v="10"/>
    <n v="2"/>
    <x v="2"/>
    <x v="27"/>
    <s v="094"/>
    <x v="97"/>
    <n v="4703"/>
    <n v="4395"/>
    <n v="1860"/>
    <n v="0.42320819112627989"/>
    <n v="13.629124004550624"/>
    <n v="3796"/>
    <n v="446"/>
    <n v="137"/>
    <n v="2"/>
    <n v="14"/>
    <n v="16"/>
    <n v="0"/>
    <n v="599"/>
    <n v="159"/>
    <n v="579"/>
    <n v="283"/>
    <n v="86.370875995449367"/>
    <n v="10.147895335608647"/>
    <n v="3.117178612059158"/>
    <n v="0.36405005688282138"/>
    <n v="0"/>
    <n v="13.629124004550624"/>
  </r>
  <r>
    <x v="10"/>
    <n v="2"/>
    <x v="2"/>
    <x v="27"/>
    <s v="095"/>
    <x v="96"/>
    <n v="3866"/>
    <n v="3483"/>
    <n v="1598"/>
    <n v="0.4587998851564743"/>
    <n v="13.982199253517082"/>
    <n v="2996"/>
    <n v="337"/>
    <n v="126"/>
    <n v="5"/>
    <n v="19"/>
    <n v="24"/>
    <n v="0"/>
    <n v="487"/>
    <n v="79"/>
    <n v="297"/>
    <n v="272"/>
    <n v="86.017800746482919"/>
    <n v="9.6755670399081257"/>
    <n v="3.6175710594315245"/>
    <n v="0.6890611541774333"/>
    <n v="0"/>
    <n v="13.982199253517082"/>
  </r>
  <r>
    <x v="10"/>
    <n v="2"/>
    <x v="2"/>
    <x v="28"/>
    <s v="096"/>
    <x v="78"/>
    <n v="2777"/>
    <n v="2410"/>
    <n v="2100"/>
    <n v="0.87136929460580914"/>
    <n v="23.609958506224064"/>
    <n v="1841"/>
    <n v="386"/>
    <n v="153"/>
    <n v="0"/>
    <n v="30"/>
    <n v="30"/>
    <n v="0"/>
    <n v="569"/>
    <n v="26"/>
    <n v="321"/>
    <n v="206"/>
    <n v="76.390041493775925"/>
    <n v="16.016597510373444"/>
    <n v="6.3485477178423233"/>
    <n v="1.2448132780082988"/>
    <n v="0"/>
    <n v="23.609958506224064"/>
  </r>
  <r>
    <x v="10"/>
    <n v="2"/>
    <x v="2"/>
    <x v="29"/>
    <s v="097"/>
    <x v="79"/>
    <n v="3115"/>
    <n v="2799"/>
    <n v="2929"/>
    <n v="1.0464451589853518"/>
    <n v="27.366916755984278"/>
    <n v="2033"/>
    <n v="489"/>
    <n v="234"/>
    <n v="2"/>
    <n v="41"/>
    <n v="43"/>
    <n v="0"/>
    <n v="766"/>
    <n v="47"/>
    <n v="325"/>
    <n v="8"/>
    <n v="72.633083244015722"/>
    <n v="17.470525187566988"/>
    <n v="8.360128617363344"/>
    <n v="1.5362629510539478"/>
    <n v="0"/>
    <n v="27.366916755984278"/>
  </r>
  <r>
    <x v="10"/>
    <n v="2"/>
    <x v="2"/>
    <x v="32"/>
    <s v="098"/>
    <x v="81"/>
    <n v="4608"/>
    <n v="4084"/>
    <n v="2845"/>
    <n v="0.69662095984329087"/>
    <n v="21.816846229187071"/>
    <n v="3193"/>
    <n v="670"/>
    <n v="192"/>
    <n v="5"/>
    <n v="24"/>
    <n v="29"/>
    <n v="0"/>
    <n v="891"/>
    <n v="90"/>
    <n v="735"/>
    <n v="161"/>
    <n v="78.183153770812936"/>
    <n v="16.405484818805093"/>
    <n v="4.7012732615083248"/>
    <n v="0.71008814887365324"/>
    <n v="0"/>
    <n v="21.816846229187071"/>
  </r>
  <r>
    <x v="10"/>
    <n v="2"/>
    <x v="2"/>
    <x v="33"/>
    <s v="099"/>
    <x v="82"/>
    <n v="4579"/>
    <n v="4233"/>
    <n v="2097"/>
    <n v="0.49539333805811481"/>
    <n v="15.709898417198204"/>
    <n v="3568"/>
    <n v="473"/>
    <n v="162"/>
    <n v="7"/>
    <n v="23"/>
    <n v="30"/>
    <n v="0"/>
    <n v="665"/>
    <n v="1"/>
    <n v="520"/>
    <n v="207"/>
    <n v="84.290101582801796"/>
    <n v="11.174108197495865"/>
    <n v="3.8270729978738482"/>
    <n v="0.7087172218284904"/>
    <n v="0"/>
    <n v="15.709898417198204"/>
  </r>
  <r>
    <x v="10"/>
    <n v="2"/>
    <x v="2"/>
    <x v="34"/>
    <s v="100"/>
    <x v="99"/>
    <n v="2075"/>
    <n v="1278"/>
    <n v="950"/>
    <n v="0.74334898278560246"/>
    <n v="22.143974960876371"/>
    <n v="995"/>
    <n v="202"/>
    <n v="69"/>
    <n v="4"/>
    <n v="8"/>
    <n v="12"/>
    <n v="0"/>
    <n v="283"/>
    <n v="48"/>
    <n v="271"/>
    <n v="307"/>
    <n v="77.856025039123637"/>
    <n v="15.805946791862285"/>
    <n v="5.39906103286385"/>
    <n v="0.93896713615023475"/>
    <n v="0"/>
    <n v="22.143974960876371"/>
  </r>
  <r>
    <x v="10"/>
    <n v="2"/>
    <x v="2"/>
    <x v="36"/>
    <s v="101"/>
    <x v="83"/>
    <n v="4201"/>
    <n v="3486"/>
    <n v="2642"/>
    <n v="0.75788869764773381"/>
    <n v="23.952954675846243"/>
    <n v="2651"/>
    <n v="582"/>
    <n v="211"/>
    <n v="5"/>
    <n v="37"/>
    <n v="42"/>
    <n v="0"/>
    <n v="835"/>
    <n v="69"/>
    <n v="410"/>
    <n v="220"/>
    <n v="76.047045324153757"/>
    <n v="16.69535283993115"/>
    <n v="6.0527825588066557"/>
    <n v="1.2048192771084338"/>
    <n v="0"/>
    <n v="23.952954675846243"/>
  </r>
  <r>
    <x v="10"/>
    <n v="2"/>
    <x v="2"/>
    <x v="37"/>
    <s v="102"/>
    <x v="84"/>
    <n v="4470"/>
    <n v="3904"/>
    <n v="3186"/>
    <n v="0.8160860655737705"/>
    <n v="22.131147540983605"/>
    <n v="3040"/>
    <n v="561"/>
    <n v="234"/>
    <n v="4"/>
    <n v="65"/>
    <n v="69"/>
    <n v="0"/>
    <n v="864"/>
    <n v="13"/>
    <n v="906"/>
    <n v="241"/>
    <n v="77.868852459016395"/>
    <n v="14.369877049180326"/>
    <n v="5.9938524590163933"/>
    <n v="1.7674180327868851"/>
    <n v="0"/>
    <n v="22.131147540983605"/>
  </r>
  <r>
    <x v="10"/>
    <n v="2"/>
    <x v="2"/>
    <x v="38"/>
    <s v="103"/>
    <x v="85"/>
    <n v="2897"/>
    <n v="2318"/>
    <n v="1227"/>
    <n v="0.52933563416738572"/>
    <n v="16.350301984469372"/>
    <n v="1939"/>
    <n v="267"/>
    <n v="100"/>
    <n v="2"/>
    <n v="10"/>
    <n v="12"/>
    <n v="0"/>
    <n v="379"/>
    <n v="156"/>
    <n v="687"/>
    <n v="692"/>
    <n v="83.649698015530632"/>
    <n v="11.518550474547023"/>
    <n v="4.3140638481449525"/>
    <n v="0.51768766177739423"/>
    <n v="0"/>
    <n v="16.350301984469372"/>
  </r>
  <r>
    <x v="10"/>
    <n v="2"/>
    <x v="2"/>
    <x v="39"/>
    <s v="104"/>
    <x v="180"/>
    <n v="2909"/>
    <n v="2180"/>
    <n v="1638"/>
    <n v="0.75137614678899078"/>
    <n v="18.944954128440365"/>
    <n v="1767"/>
    <n v="290"/>
    <n v="100"/>
    <n v="23"/>
    <n v="0"/>
    <n v="23"/>
    <n v="0"/>
    <n v="413"/>
    <n v="56"/>
    <n v="123"/>
    <n v="0"/>
    <n v="81.055045871559628"/>
    <n v="13.302752293577983"/>
    <n v="4.5871559633027523"/>
    <n v="1.0550458715596331"/>
    <n v="0"/>
    <n v="18.944954128440365"/>
  </r>
  <r>
    <x v="10"/>
    <n v="2"/>
    <x v="2"/>
    <x v="41"/>
    <s v="105"/>
    <x v="86"/>
    <n v="3421"/>
    <n v="3184"/>
    <n v="2829"/>
    <n v="0.88850502512562812"/>
    <n v="24.623115577889447"/>
    <n v="2400"/>
    <n v="524"/>
    <n v="212"/>
    <n v="5"/>
    <n v="43"/>
    <n v="48"/>
    <n v="0"/>
    <n v="784"/>
    <n v="63"/>
    <n v="925"/>
    <n v="413"/>
    <n v="75.376884422110564"/>
    <n v="16.457286432160803"/>
    <n v="6.658291457286432"/>
    <n v="1.5075376884422109"/>
    <n v="0"/>
    <n v="24.623115577889447"/>
  </r>
  <r>
    <x v="10"/>
    <n v="2"/>
    <x v="2"/>
    <x v="43"/>
    <s v="106"/>
    <x v="88"/>
    <n v="4688"/>
    <n v="4313"/>
    <n v="3387"/>
    <n v="0.78530025504289358"/>
    <n v="21.51634593090656"/>
    <n v="3385"/>
    <n v="608"/>
    <n v="277"/>
    <n v="8"/>
    <n v="35"/>
    <n v="43"/>
    <n v="0"/>
    <n v="928"/>
    <n v="189"/>
    <n v="514"/>
    <n v="302"/>
    <n v="78.483654069093433"/>
    <n v="14.096916299559473"/>
    <n v="6.422443774634826"/>
    <n v="0.99698585671226525"/>
    <n v="0"/>
    <n v="21.51634593090656"/>
  </r>
  <r>
    <x v="10"/>
    <n v="2"/>
    <x v="2"/>
    <x v="44"/>
    <s v="107"/>
    <x v="89"/>
    <n v="3984"/>
    <n v="3477"/>
    <n v="2847"/>
    <n v="0.81880931837791204"/>
    <n v="20.908829450675871"/>
    <n v="2750"/>
    <n v="455"/>
    <n v="232"/>
    <n v="4"/>
    <n v="36"/>
    <n v="40"/>
    <n v="0"/>
    <n v="727"/>
    <n v="76"/>
    <n v="433"/>
    <n v="1035"/>
    <n v="79.091170549324133"/>
    <n v="13.085993672706357"/>
    <n v="6.672418751797526"/>
    <n v="1.1504170261719875"/>
    <n v="0"/>
    <n v="20.908829450675871"/>
  </r>
  <r>
    <x v="10"/>
    <n v="2"/>
    <x v="2"/>
    <x v="45"/>
    <s v="108"/>
    <x v="90"/>
    <n v="5932"/>
    <n v="5480"/>
    <n v="4500"/>
    <n v="0.82116788321167888"/>
    <n v="22.116788321167881"/>
    <n v="4268"/>
    <n v="802"/>
    <n v="343"/>
    <n v="3"/>
    <n v="64"/>
    <n v="67"/>
    <n v="0"/>
    <n v="1212"/>
    <n v="224"/>
    <n v="1023"/>
    <n v="0"/>
    <n v="77.883211678832126"/>
    <n v="14.635036496350365"/>
    <n v="6.2591240875912408"/>
    <n v="1.2226277372262773"/>
    <n v="0"/>
    <n v="22.116788321167881"/>
  </r>
  <r>
    <x v="10"/>
    <n v="2"/>
    <x v="2"/>
    <x v="0"/>
    <s v="109"/>
    <x v="91"/>
    <n v="730"/>
    <n v="711"/>
    <n v="692"/>
    <n v="0.97327707454289736"/>
    <n v="23.769338959212376"/>
    <n v="542"/>
    <n v="95"/>
    <n v="62"/>
    <n v="0"/>
    <n v="12"/>
    <n v="12"/>
    <n v="0"/>
    <n v="169"/>
    <n v="14"/>
    <n v="124"/>
    <n v="89"/>
    <n v="76.230661040787624"/>
    <n v="13.361462728551334"/>
    <n v="8.7201125175808727"/>
    <n v="1.6877637130801686"/>
    <n v="0"/>
    <n v="23.769338959212376"/>
  </r>
  <r>
    <x v="10"/>
    <n v="2"/>
    <x v="2"/>
    <x v="12"/>
    <s v="110"/>
    <x v="181"/>
    <n v="4638"/>
    <n v="4117"/>
    <n v="2028"/>
    <n v="0.49259169298032546"/>
    <n v="15.156667476317706"/>
    <n v="3493"/>
    <n v="463"/>
    <n v="130"/>
    <n v="6"/>
    <n v="25"/>
    <n v="31"/>
    <n v="0"/>
    <n v="624"/>
    <n v="39"/>
    <n v="572"/>
    <n v="673"/>
    <n v="84.843332523682292"/>
    <n v="11.246052951178044"/>
    <n v="3.1576390575661888"/>
    <n v="0.75297546757347589"/>
    <n v="0"/>
    <n v="15.156667476317706"/>
  </r>
  <r>
    <x v="10"/>
    <n v="2"/>
    <x v="2"/>
    <x v="12"/>
    <s v="111"/>
    <x v="187"/>
    <n v="3692"/>
    <n v="3267"/>
    <n v="1519"/>
    <n v="0.46495255586164674"/>
    <n v="14.569941842669115"/>
    <n v="2791"/>
    <n v="355"/>
    <n v="102"/>
    <n v="2"/>
    <n v="17"/>
    <n v="19"/>
    <n v="0"/>
    <n v="476"/>
    <n v="136"/>
    <n v="531"/>
    <n v="916"/>
    <n v="85.430058157330876"/>
    <n v="10.866238138965411"/>
    <n v="3.1221303948576673"/>
    <n v="0.5815733088460362"/>
    <n v="0"/>
    <n v="14.569941842669115"/>
  </r>
  <r>
    <x v="10"/>
    <n v="2"/>
    <x v="2"/>
    <x v="13"/>
    <s v="112"/>
    <x v="176"/>
    <n v="3922"/>
    <n v="3441"/>
    <n v="1839"/>
    <n v="0.5344376634699215"/>
    <n v="16.884626562045916"/>
    <n v="2860"/>
    <n v="429"/>
    <n v="126"/>
    <n v="7"/>
    <n v="19"/>
    <n v="26"/>
    <n v="0"/>
    <n v="581"/>
    <n v="123"/>
    <n v="356"/>
    <n v="224"/>
    <n v="83.115373437954091"/>
    <n v="12.467306015693111"/>
    <n v="3.6617262423714032"/>
    <n v="0.75559430398140082"/>
    <n v="0"/>
    <n v="16.884626562045916"/>
  </r>
  <r>
    <x v="10"/>
    <n v="2"/>
    <x v="2"/>
    <x v="23"/>
    <s v="113"/>
    <x v="182"/>
    <n v="2779"/>
    <n v="2667"/>
    <n v="1621"/>
    <n v="0.60779902512185979"/>
    <n v="17.397825271841018"/>
    <n v="2203"/>
    <n v="309"/>
    <n v="128"/>
    <n v="7"/>
    <n v="20"/>
    <n v="27"/>
    <n v="0"/>
    <n v="464"/>
    <n v="10"/>
    <n v="392"/>
    <n v="0"/>
    <n v="82.602174728158985"/>
    <n v="11.586051743532058"/>
    <n v="4.7994000749906265"/>
    <n v="1.0123734533183353"/>
    <n v="0"/>
    <n v="17.397825271841018"/>
  </r>
  <r>
    <x v="10"/>
    <n v="2"/>
    <x v="2"/>
    <x v="33"/>
    <s v="114"/>
    <x v="98"/>
    <n v="1816"/>
    <n v="1691"/>
    <n v="1332"/>
    <n v="0.78769958604376111"/>
    <n v="23.536369012418685"/>
    <n v="1293"/>
    <n v="284"/>
    <n v="94"/>
    <n v="2"/>
    <n v="18"/>
    <n v="20"/>
    <n v="0"/>
    <n v="398"/>
    <n v="3"/>
    <n v="218"/>
    <n v="5"/>
    <n v="76.463630987581311"/>
    <n v="16.794795978710823"/>
    <n v="5.5588409225310471"/>
    <n v="1.1827321111768185"/>
    <n v="0"/>
    <n v="23.536369012418685"/>
  </r>
  <r>
    <x v="10"/>
    <n v="2"/>
    <x v="2"/>
    <x v="39"/>
    <s v="115"/>
    <x v="100"/>
    <n v="953"/>
    <n v="771"/>
    <n v="626"/>
    <n v="0.8119325551232166"/>
    <n v="23.735408560311281"/>
    <n v="588"/>
    <n v="126"/>
    <n v="42"/>
    <n v="5"/>
    <n v="10"/>
    <n v="15"/>
    <n v="0"/>
    <n v="183"/>
    <n v="70"/>
    <n v="175"/>
    <n v="124"/>
    <n v="76.264591439688715"/>
    <n v="16.342412451361866"/>
    <n v="5.4474708171206228"/>
    <n v="1.9455252918287937"/>
    <n v="0"/>
    <n v="23.735408560311281"/>
  </r>
  <r>
    <x v="10"/>
    <n v="2"/>
    <x v="2"/>
    <x v="41"/>
    <s v="116"/>
    <x v="101"/>
    <n v="2309"/>
    <n v="2125"/>
    <n v="2021"/>
    <n v="0.95105882352941173"/>
    <n v="25.976470588235294"/>
    <n v="1573"/>
    <n v="381"/>
    <n v="135"/>
    <n v="4"/>
    <n v="32"/>
    <n v="36"/>
    <n v="0"/>
    <n v="552"/>
    <n v="158"/>
    <n v="269"/>
    <n v="86"/>
    <n v="74.023529411764713"/>
    <n v="17.929411764705883"/>
    <n v="6.3529411764705879"/>
    <n v="1.6941176470588233"/>
    <n v="0"/>
    <n v="25.976470588235294"/>
  </r>
  <r>
    <x v="10"/>
    <n v="2"/>
    <x v="2"/>
    <x v="12"/>
    <s v="117"/>
    <x v="102"/>
    <n v="433"/>
    <n v="394"/>
    <n v="64"/>
    <n v="0.16243654822335024"/>
    <n v="7.1065989847715745"/>
    <n v="366"/>
    <n v="22"/>
    <n v="6"/>
    <n v="0"/>
    <n v="0"/>
    <n v="0"/>
    <n v="0"/>
    <n v="28"/>
    <n v="0"/>
    <n v="114"/>
    <n v="28"/>
    <n v="92.89340101522842"/>
    <n v="5.5837563451776653"/>
    <n v="1.5228426395939088"/>
    <n v="0"/>
    <n v="0"/>
    <n v="7.1065989847715745"/>
  </r>
  <r>
    <x v="10"/>
    <n v="2"/>
    <x v="2"/>
    <x v="12"/>
    <s v="118"/>
    <x v="103"/>
    <n v="1266"/>
    <n v="1060"/>
    <n v="209"/>
    <n v="0.19716981132075473"/>
    <n v="8.5849056603773573"/>
    <n v="969"/>
    <n v="78"/>
    <n v="11"/>
    <n v="0"/>
    <n v="2"/>
    <n v="2"/>
    <n v="0"/>
    <n v="91"/>
    <n v="11"/>
    <n v="69"/>
    <n v="53"/>
    <n v="91.415094339622641"/>
    <n v="7.3584905660377355"/>
    <n v="1.0377358490566038"/>
    <n v="0.18867924528301888"/>
    <n v="0"/>
    <n v="8.5849056603773573"/>
  </r>
  <r>
    <x v="10"/>
    <n v="2"/>
    <x v="2"/>
    <x v="12"/>
    <s v="119"/>
    <x v="104"/>
    <n v="2285"/>
    <n v="1581"/>
    <n v="427"/>
    <n v="0.27008222643896268"/>
    <n v="10.5629348513599"/>
    <n v="1414"/>
    <n v="135"/>
    <n v="26"/>
    <n v="2"/>
    <n v="4"/>
    <n v="6"/>
    <n v="0"/>
    <n v="167"/>
    <n v="51"/>
    <n v="219"/>
    <n v="186"/>
    <n v="89.437065148640102"/>
    <n v="8.5388994307400381"/>
    <n v="1.6445287792536369"/>
    <n v="0.37950664136622392"/>
    <n v="0"/>
    <n v="10.5629348513599"/>
  </r>
  <r>
    <x v="10"/>
    <n v="2"/>
    <x v="2"/>
    <x v="12"/>
    <s v="120"/>
    <x v="105"/>
    <n v="2079"/>
    <n v="1756"/>
    <n v="710"/>
    <n v="0.40432801822323461"/>
    <n v="12.870159453302962"/>
    <n v="1530"/>
    <n v="159"/>
    <n v="47"/>
    <n v="2"/>
    <n v="18"/>
    <n v="20"/>
    <n v="0"/>
    <n v="226"/>
    <n v="92"/>
    <n v="296"/>
    <n v="219"/>
    <n v="87.129840546697039"/>
    <n v="9.0546697038724382"/>
    <n v="2.6765375854214124"/>
    <n v="1.1389521640091116"/>
    <n v="0"/>
    <n v="12.870159453302962"/>
  </r>
  <r>
    <x v="10"/>
    <n v="2"/>
    <x v="2"/>
    <x v="12"/>
    <s v="121"/>
    <x v="106"/>
    <n v="1608"/>
    <n v="1512"/>
    <n v="491"/>
    <n v="0.32473544973544971"/>
    <n v="10.78042328042328"/>
    <n v="1349"/>
    <n v="128"/>
    <n v="30"/>
    <n v="0"/>
    <n v="5"/>
    <n v="5"/>
    <n v="0"/>
    <n v="163"/>
    <n v="63"/>
    <n v="217"/>
    <n v="155"/>
    <n v="89.219576719576722"/>
    <n v="8.4656084656084651"/>
    <n v="1.984126984126984"/>
    <n v="0.3306878306878307"/>
    <n v="0"/>
    <n v="10.78042328042328"/>
  </r>
  <r>
    <x v="10"/>
    <n v="2"/>
    <x v="2"/>
    <x v="12"/>
    <s v="122"/>
    <x v="107"/>
    <n v="1127"/>
    <n v="992"/>
    <n v="429"/>
    <n v="0.43245967741935482"/>
    <n v="14.012096774193546"/>
    <n v="853"/>
    <n v="98"/>
    <n v="33"/>
    <n v="1"/>
    <n v="7"/>
    <n v="8"/>
    <n v="0"/>
    <n v="139"/>
    <n v="32"/>
    <n v="170"/>
    <n v="69"/>
    <n v="85.987903225806448"/>
    <n v="9.879032258064516"/>
    <n v="3.3266129032258061"/>
    <n v="0.80645161290322576"/>
    <n v="0"/>
    <n v="14.012096774193546"/>
  </r>
  <r>
    <x v="10"/>
    <n v="2"/>
    <x v="2"/>
    <x v="12"/>
    <s v="123"/>
    <x v="108"/>
    <n v="1938"/>
    <n v="1830"/>
    <n v="655"/>
    <n v="0.35792349726775957"/>
    <n v="11.092896174863389"/>
    <n v="1627"/>
    <n v="151"/>
    <n v="47"/>
    <n v="2"/>
    <n v="3"/>
    <n v="5"/>
    <n v="0"/>
    <n v="203"/>
    <n v="21"/>
    <n v="135"/>
    <n v="128"/>
    <n v="88.907103825136616"/>
    <n v="8.2513661202185791"/>
    <n v="2.5683060109289615"/>
    <n v="0.27322404371584702"/>
    <n v="0"/>
    <n v="11.092896174863389"/>
  </r>
  <r>
    <x v="10"/>
    <n v="2"/>
    <x v="2"/>
    <x v="12"/>
    <s v="124"/>
    <x v="109"/>
    <n v="4530"/>
    <n v="4081"/>
    <n v="1391"/>
    <n v="0.34084783141386915"/>
    <n v="10.512129380053908"/>
    <n v="3652"/>
    <n v="336"/>
    <n v="73"/>
    <n v="3"/>
    <n v="17"/>
    <n v="20"/>
    <n v="0"/>
    <n v="429"/>
    <n v="162"/>
    <n v="591"/>
    <n v="295"/>
    <n v="89.487870619946094"/>
    <n v="8.2332761578044611"/>
    <n v="1.7887772604753736"/>
    <n v="0.49007596177407503"/>
    <n v="0"/>
    <n v="10.512129380053908"/>
  </r>
  <r>
    <x v="10"/>
    <n v="2"/>
    <x v="2"/>
    <x v="12"/>
    <s v="125"/>
    <x v="110"/>
    <n v="2976"/>
    <n v="2727"/>
    <n v="807"/>
    <n v="0.29592959295929594"/>
    <n v="11.074440777411075"/>
    <n v="2425"/>
    <n v="250"/>
    <n v="43"/>
    <n v="3"/>
    <n v="6"/>
    <n v="9"/>
    <n v="0"/>
    <n v="302"/>
    <n v="85"/>
    <n v="273"/>
    <n v="266"/>
    <n v="88.92555922258893"/>
    <n v="9.1675834250091679"/>
    <n v="1.5768243491015768"/>
    <n v="0.33003300330033003"/>
    <n v="0"/>
    <n v="11.074440777411075"/>
  </r>
  <r>
    <x v="10"/>
    <n v="2"/>
    <x v="2"/>
    <x v="12"/>
    <s v="126"/>
    <x v="111"/>
    <n v="1885"/>
    <n v="1597"/>
    <n v="613"/>
    <n v="0.38384470882905447"/>
    <n v="12.210394489668127"/>
    <n v="1402"/>
    <n v="137"/>
    <n v="53"/>
    <n v="2"/>
    <n v="3"/>
    <n v="5"/>
    <n v="0"/>
    <n v="195"/>
    <n v="42"/>
    <n v="362"/>
    <n v="405"/>
    <n v="87.789605510331867"/>
    <n v="8.5785848465873524"/>
    <n v="3.3187226048841576"/>
    <n v="0.31308703819661865"/>
    <n v="0"/>
    <n v="12.210394489668127"/>
  </r>
  <r>
    <x v="10"/>
    <n v="2"/>
    <x v="2"/>
    <x v="12"/>
    <s v="127"/>
    <x v="112"/>
    <n v="5475"/>
    <n v="5099"/>
    <n v="2635"/>
    <n v="0.51676799372425963"/>
    <n v="15.277505393214355"/>
    <n v="4320"/>
    <n v="557"/>
    <n v="183"/>
    <n v="6"/>
    <n v="33"/>
    <n v="39"/>
    <n v="0"/>
    <n v="779"/>
    <n v="263"/>
    <n v="896"/>
    <n v="890"/>
    <n v="84.722494606785645"/>
    <n v="10.923710531476761"/>
    <n v="3.588939007648559"/>
    <n v="0.764855854089037"/>
    <n v="0"/>
    <n v="15.277505393214355"/>
  </r>
  <r>
    <x v="10"/>
    <n v="2"/>
    <x v="2"/>
    <x v="12"/>
    <s v="128"/>
    <x v="113"/>
    <n v="7037"/>
    <n v="6297"/>
    <n v="1957"/>
    <n v="0.31078291249801493"/>
    <n v="10.719390185802762"/>
    <n v="5622"/>
    <n v="514"/>
    <n v="140"/>
    <n v="4"/>
    <n v="17"/>
    <n v="21"/>
    <n v="0"/>
    <n v="675"/>
    <n v="187"/>
    <n v="798"/>
    <n v="75"/>
    <n v="89.280609814197234"/>
    <n v="8.1626171192631407"/>
    <n v="2.2232809274257583"/>
    <n v="0.33349213911386372"/>
    <n v="0"/>
    <n v="10.719390185802762"/>
  </r>
  <r>
    <x v="10"/>
    <n v="2"/>
    <x v="2"/>
    <x v="12"/>
    <s v="129"/>
    <x v="114"/>
    <n v="1545"/>
    <n v="1282"/>
    <n v="620"/>
    <n v="0.48361934477379093"/>
    <n v="15.132605304212168"/>
    <n v="1088"/>
    <n v="142"/>
    <n v="43"/>
    <n v="1"/>
    <n v="8"/>
    <n v="9"/>
    <n v="0"/>
    <n v="194"/>
    <n v="228"/>
    <n v="305"/>
    <n v="555"/>
    <n v="84.867394695787837"/>
    <n v="11.076443057722308"/>
    <n v="3.3541341653666144"/>
    <n v="0.702028081123245"/>
    <n v="0"/>
    <n v="15.132605304212168"/>
  </r>
  <r>
    <x v="10"/>
    <n v="2"/>
    <x v="2"/>
    <x v="12"/>
    <s v="130"/>
    <x v="115"/>
    <n v="1920"/>
    <n v="1754"/>
    <n v="706"/>
    <n v="0.40250855188141393"/>
    <n v="14.652223489167618"/>
    <n v="1497"/>
    <n v="195"/>
    <n v="57"/>
    <n v="3"/>
    <n v="2"/>
    <n v="5"/>
    <n v="0"/>
    <n v="257"/>
    <n v="15"/>
    <n v="200"/>
    <n v="196"/>
    <n v="85.347776510832389"/>
    <n v="11.117445838084379"/>
    <n v="3.2497149372862029"/>
    <n v="0.28506271379703535"/>
    <n v="0"/>
    <n v="14.652223489167618"/>
  </r>
  <r>
    <x v="10"/>
    <n v="2"/>
    <x v="2"/>
    <x v="12"/>
    <s v="131"/>
    <x v="116"/>
    <n v="3692"/>
    <n v="3582"/>
    <n v="1243"/>
    <n v="0.34701284198771637"/>
    <n v="11.613623673925181"/>
    <n v="3166"/>
    <n v="316"/>
    <n v="86"/>
    <n v="4"/>
    <n v="10"/>
    <n v="14"/>
    <n v="0"/>
    <n v="416"/>
    <n v="48"/>
    <n v="344"/>
    <n v="371"/>
    <n v="88.386376326074824"/>
    <n v="8.8218872138470132"/>
    <n v="2.4008933556672249"/>
    <n v="0.39084310441094361"/>
    <n v="0"/>
    <n v="11.613623673925181"/>
  </r>
  <r>
    <x v="10"/>
    <n v="2"/>
    <x v="2"/>
    <x v="12"/>
    <s v="132"/>
    <x v="117"/>
    <n v="1715"/>
    <n v="1507"/>
    <n v="566"/>
    <n v="0.37558062375580625"/>
    <n v="12.408759124087592"/>
    <n v="1320"/>
    <n v="148"/>
    <n v="37"/>
    <n v="0"/>
    <n v="2"/>
    <n v="2"/>
    <n v="0"/>
    <n v="187"/>
    <n v="15"/>
    <n v="78"/>
    <n v="105"/>
    <n v="87.591240875912419"/>
    <n v="9.8208360982083605"/>
    <n v="2.4552090245520901"/>
    <n v="0.13271400132714001"/>
    <n v="0"/>
    <n v="12.408759124087592"/>
  </r>
  <r>
    <x v="10"/>
    <n v="2"/>
    <x v="2"/>
    <x v="12"/>
    <s v="133"/>
    <x v="118"/>
    <n v="2344"/>
    <n v="2200"/>
    <n v="918"/>
    <n v="0.4172727272727273"/>
    <n v="12.863636363636363"/>
    <n v="1917"/>
    <n v="209"/>
    <n v="57"/>
    <n v="8"/>
    <n v="9"/>
    <n v="17"/>
    <n v="0"/>
    <n v="283"/>
    <n v="11"/>
    <n v="252"/>
    <n v="165"/>
    <n v="87.13636363636364"/>
    <n v="9.5"/>
    <n v="2.5909090909090908"/>
    <n v="0.77272727272727271"/>
    <n v="0"/>
    <n v="12.863636363636363"/>
  </r>
  <r>
    <x v="10"/>
    <n v="2"/>
    <x v="2"/>
    <x v="12"/>
    <s v="134"/>
    <x v="119"/>
    <n v="1703"/>
    <n v="1570"/>
    <n v="550"/>
    <n v="0.3503184713375796"/>
    <n v="11.592356687898089"/>
    <n v="1388"/>
    <n v="139"/>
    <n v="37"/>
    <n v="1"/>
    <n v="5"/>
    <n v="6"/>
    <n v="0"/>
    <n v="182"/>
    <n v="19"/>
    <n v="140"/>
    <n v="85"/>
    <n v="88.407643312101911"/>
    <n v="8.8535031847133752"/>
    <n v="2.3566878980891723"/>
    <n v="0.38216560509554143"/>
    <n v="0"/>
    <n v="11.592356687898089"/>
  </r>
  <r>
    <x v="10"/>
    <n v="2"/>
    <x v="2"/>
    <x v="12"/>
    <s v="135"/>
    <x v="120"/>
    <n v="4064"/>
    <n v="3941"/>
    <n v="1902"/>
    <n v="0.48261862471453948"/>
    <n v="14.184217203755392"/>
    <n v="3382"/>
    <n v="403"/>
    <n v="119"/>
    <n v="6"/>
    <n v="31"/>
    <n v="37"/>
    <n v="0"/>
    <n v="559"/>
    <n v="27"/>
    <n v="245"/>
    <n v="230"/>
    <n v="85.815782796244605"/>
    <n v="10.225831007358538"/>
    <n v="3.0195381882770871"/>
    <n v="0.93884800811976665"/>
    <n v="0"/>
    <n v="14.184217203755392"/>
  </r>
  <r>
    <x v="10"/>
    <n v="2"/>
    <x v="2"/>
    <x v="12"/>
    <s v="136"/>
    <x v="121"/>
    <n v="6013"/>
    <n v="5499"/>
    <n v="2254"/>
    <n v="0.40989270776504821"/>
    <n v="13.075104564466267"/>
    <n v="4780"/>
    <n v="537"/>
    <n v="158"/>
    <n v="3"/>
    <n v="21"/>
    <n v="24"/>
    <n v="0"/>
    <n v="719"/>
    <n v="96"/>
    <n v="436"/>
    <n v="412"/>
    <n v="86.924895435533728"/>
    <n v="9.7654118930714677"/>
    <n v="2.8732496817603201"/>
    <n v="0.43644298963447897"/>
    <n v="0"/>
    <n v="13.075104564466267"/>
  </r>
  <r>
    <x v="10"/>
    <n v="2"/>
    <x v="2"/>
    <x v="12"/>
    <s v="137"/>
    <x v="122"/>
    <n v="5844"/>
    <n v="5443"/>
    <n v="3218"/>
    <n v="0.59121807826566231"/>
    <n v="15.873599118133383"/>
    <n v="4579"/>
    <n v="564"/>
    <n v="243"/>
    <n v="3"/>
    <n v="54"/>
    <n v="57"/>
    <n v="0"/>
    <n v="864"/>
    <n v="164"/>
    <n v="624"/>
    <n v="626"/>
    <n v="84.126400881866616"/>
    <n v="10.361932757670402"/>
    <n v="4.4644497519750139"/>
    <n v="1.0472166084879662"/>
    <n v="0"/>
    <n v="15.873599118133383"/>
  </r>
  <r>
    <x v="10"/>
    <n v="2"/>
    <x v="2"/>
    <x v="12"/>
    <s v="138"/>
    <x v="123"/>
    <n v="3739"/>
    <n v="3452"/>
    <n v="1933"/>
    <n v="0.55996523754345306"/>
    <n v="15.005793742757822"/>
    <n v="2934"/>
    <n v="338"/>
    <n v="146"/>
    <n v="6"/>
    <n v="28"/>
    <n v="34"/>
    <n v="0"/>
    <n v="518"/>
    <n v="59"/>
    <n v="325"/>
    <n v="187"/>
    <n v="84.994206257242183"/>
    <n v="9.7914252607184249"/>
    <n v="4.2294322132097335"/>
    <n v="0.9849362688296639"/>
    <n v="0"/>
    <n v="15.005793742757822"/>
  </r>
  <r>
    <x v="10"/>
    <n v="2"/>
    <x v="2"/>
    <x v="12"/>
    <s v="139"/>
    <x v="124"/>
    <n v="6359"/>
    <n v="5727"/>
    <n v="2651"/>
    <n v="0.46289505849484897"/>
    <n v="14.370525580583202"/>
    <n v="4904"/>
    <n v="598"/>
    <n v="180"/>
    <n v="15"/>
    <n v="30"/>
    <n v="45"/>
    <n v="0"/>
    <n v="823"/>
    <n v="205"/>
    <n v="981"/>
    <n v="484"/>
    <n v="85.629474419416795"/>
    <n v="10.441767068273093"/>
    <n v="3.1430068098480883"/>
    <n v="0.78575170246202208"/>
    <n v="0"/>
    <n v="14.370525580583202"/>
  </r>
  <r>
    <x v="10"/>
    <n v="2"/>
    <x v="2"/>
    <x v="47"/>
    <m/>
    <x v="47"/>
    <n v="475691"/>
    <n v="430577"/>
    <n v="255246"/>
    <n v="0.5927998940955973"/>
    <n v="16.98325735002102"/>
    <n v="357451"/>
    <n v="50979"/>
    <n v="18392"/>
    <n v="709"/>
    <n v="3045"/>
    <n v="3754"/>
    <n v="1"/>
    <n v="73126"/>
    <n v="14306"/>
    <n v="59758"/>
    <n v="29986"/>
    <n v="83.01674264997898"/>
    <n v="11.839694177812563"/>
    <n v="4.2714775754394685"/>
    <n v="0.87185335027184452"/>
    <n v="2.3224649714220682E-4"/>
    <n v="16.98325735002102"/>
  </r>
  <r>
    <x v="10"/>
    <n v="1"/>
    <x v="1"/>
    <x v="0"/>
    <n v="1"/>
    <x v="125"/>
    <n v="41210"/>
    <n v="38259"/>
    <n v="30965"/>
    <n v="0.80935204788415793"/>
    <n v="20.528503097310434"/>
    <n v="30405"/>
    <n v="5058"/>
    <n v="2196"/>
    <n v="120"/>
    <n v="445"/>
    <n v="565"/>
    <n v="35"/>
    <n v="7854"/>
    <n v="827"/>
    <n v="4692"/>
    <n v="1484"/>
    <n v="79.471496902689566"/>
    <n v="13.220418725005882"/>
    <n v="5.7398259233121616"/>
    <n v="1.4767767061345043"/>
    <n v="9.1481742857889653E-2"/>
    <n v="20.528503097310434"/>
  </r>
  <r>
    <x v="10"/>
    <n v="1"/>
    <x v="1"/>
    <x v="1"/>
    <n v="2"/>
    <x v="126"/>
    <n v="9774"/>
    <n v="9446"/>
    <n v="11321"/>
    <n v="1.1984967181875927"/>
    <n v="31.939445267838241"/>
    <n v="6429"/>
    <n v="1870"/>
    <n v="965"/>
    <n v="181"/>
    <n v="0"/>
    <n v="181"/>
    <n v="1"/>
    <n v="3017"/>
    <n v="207"/>
    <n v="938"/>
    <n v="1170"/>
    <n v="68.060554732161762"/>
    <n v="19.796739360575906"/>
    <n v="10.215964429388102"/>
    <n v="1.9161549862375609"/>
    <n v="1.0586491636671608E-2"/>
    <n v="31.939445267838241"/>
  </r>
  <r>
    <x v="10"/>
    <n v="1"/>
    <x v="1"/>
    <x v="2"/>
    <n v="3"/>
    <x v="127"/>
    <n v="9966"/>
    <n v="9688"/>
    <n v="9931"/>
    <n v="1.0250825763831544"/>
    <n v="26.48637489677952"/>
    <n v="7122"/>
    <n v="1674"/>
    <n v="719"/>
    <n v="72"/>
    <n v="101"/>
    <n v="173"/>
    <n v="0"/>
    <n v="2566"/>
    <n v="94"/>
    <n v="909"/>
    <n v="321"/>
    <n v="73.513625103220477"/>
    <n v="17.279108175061932"/>
    <n v="7.4215524360033038"/>
    <n v="1.7857142857142856"/>
    <n v="0"/>
    <n v="26.48637489677952"/>
  </r>
  <r>
    <x v="10"/>
    <n v="1"/>
    <x v="1"/>
    <x v="3"/>
    <n v="4"/>
    <x v="128"/>
    <n v="19340"/>
    <n v="17991"/>
    <n v="19295"/>
    <n v="1.0724806847868378"/>
    <n v="26.935690067255852"/>
    <n v="13145"/>
    <n v="3055"/>
    <n v="1422"/>
    <n v="52"/>
    <n v="312"/>
    <n v="364"/>
    <n v="5"/>
    <n v="4846"/>
    <n v="345"/>
    <n v="2169"/>
    <n v="1096"/>
    <n v="73.064309932744152"/>
    <n v="16.980712578511479"/>
    <n v="7.9039519759879937"/>
    <n v="2.0232338391417932"/>
    <n v="2.7791673614585073E-2"/>
    <n v="26.935690067255852"/>
  </r>
  <r>
    <x v="10"/>
    <n v="1"/>
    <x v="1"/>
    <x v="4"/>
    <n v="5"/>
    <x v="129"/>
    <n v="7185"/>
    <n v="6938"/>
    <n v="7531"/>
    <n v="1.085471317382531"/>
    <n v="28.005188815220521"/>
    <n v="4995"/>
    <n v="1256"/>
    <n v="561"/>
    <n v="17"/>
    <n v="109"/>
    <n v="126"/>
    <n v="0"/>
    <n v="1943"/>
    <n v="96"/>
    <n v="808"/>
    <n v="280"/>
    <n v="71.994811184779479"/>
    <n v="18.103199769385991"/>
    <n v="8.0859037186509077"/>
    <n v="1.8160853271836264"/>
    <n v="0"/>
    <n v="28.005188815220521"/>
  </r>
  <r>
    <x v="10"/>
    <n v="1"/>
    <x v="1"/>
    <x v="5"/>
    <n v="6"/>
    <x v="130"/>
    <n v="9163"/>
    <n v="8985"/>
    <n v="8982"/>
    <n v="0.99966611018363938"/>
    <n v="25.587089593767391"/>
    <n v="6686"/>
    <n v="1480"/>
    <n v="678"/>
    <n v="66"/>
    <n v="72"/>
    <n v="138"/>
    <n v="3"/>
    <n v="2299"/>
    <n v="123"/>
    <n v="848"/>
    <n v="242"/>
    <n v="74.412910406232612"/>
    <n v="16.471897607122983"/>
    <n v="7.5459098497495827"/>
    <n v="1.5358931552587647"/>
    <n v="3.3388981636060099E-2"/>
    <n v="25.587089593767391"/>
  </r>
  <r>
    <x v="10"/>
    <n v="1"/>
    <x v="1"/>
    <x v="6"/>
    <n v="7"/>
    <x v="131"/>
    <n v="15144"/>
    <n v="14002"/>
    <n v="17578"/>
    <n v="1.2553920868447366"/>
    <n v="30.124267961719752"/>
    <n v="9784"/>
    <n v="2579"/>
    <n v="1358"/>
    <n v="29"/>
    <n v="229"/>
    <n v="258"/>
    <n v="23"/>
    <n v="4218"/>
    <n v="470"/>
    <n v="1355"/>
    <n v="322"/>
    <n v="69.875732038280248"/>
    <n v="18.418797314669334"/>
    <n v="9.6986144836451924"/>
    <n v="1.8425939151549779"/>
    <n v="0.16426224825024996"/>
    <n v="30.124267961719752"/>
  </r>
  <r>
    <x v="10"/>
    <n v="1"/>
    <x v="1"/>
    <x v="7"/>
    <n v="8"/>
    <x v="132"/>
    <n v="24410"/>
    <n v="22468"/>
    <n v="18002"/>
    <n v="0.80122841374399145"/>
    <n v="20.397899234466795"/>
    <n v="17885"/>
    <n v="3054"/>
    <n v="1303"/>
    <n v="113"/>
    <n v="109"/>
    <n v="222"/>
    <n v="4"/>
    <n v="4583"/>
    <n v="376"/>
    <n v="2153"/>
    <n v="415"/>
    <n v="79.602100765533208"/>
    <n v="13.592665123731528"/>
    <n v="5.7993590884813955"/>
    <n v="0.98807192451486558"/>
    <n v="1.7803097739006589E-2"/>
    <n v="20.397899234466795"/>
  </r>
  <r>
    <x v="10"/>
    <n v="1"/>
    <x v="1"/>
    <x v="8"/>
    <n v="9"/>
    <x v="133"/>
    <n v="17384"/>
    <n v="16491"/>
    <n v="12479"/>
    <n v="0.75671578436723064"/>
    <n v="20.483900309259596"/>
    <n v="13113"/>
    <n v="2318"/>
    <n v="888"/>
    <n v="38"/>
    <n v="118"/>
    <n v="156"/>
    <n v="16"/>
    <n v="3378"/>
    <n v="423"/>
    <n v="2070"/>
    <n v="494"/>
    <n v="79.516099690740404"/>
    <n v="14.056151840397794"/>
    <n v="5.3847553210842278"/>
    <n v="0.94597052937966164"/>
    <n v="9.7022618397914012E-2"/>
    <n v="20.483900309259596"/>
  </r>
  <r>
    <x v="10"/>
    <n v="1"/>
    <x v="1"/>
    <x v="9"/>
    <n v="10"/>
    <x v="134"/>
    <n v="16843"/>
    <n v="15843"/>
    <n v="11326"/>
    <n v="0.71488985671905569"/>
    <n v="19.21984472637758"/>
    <n v="12798"/>
    <n v="2059"/>
    <n v="824"/>
    <n v="36"/>
    <n v="121"/>
    <n v="157"/>
    <n v="5"/>
    <n v="3045"/>
    <n v="187"/>
    <n v="1751"/>
    <n v="517"/>
    <n v="80.780155273622427"/>
    <n v="12.996275957836268"/>
    <n v="5.2010351574828002"/>
    <n v="0.99097393170485393"/>
    <n v="3.155967935365777E-2"/>
    <n v="19.21984472637758"/>
  </r>
  <r>
    <x v="10"/>
    <n v="1"/>
    <x v="1"/>
    <x v="10"/>
    <n v="11"/>
    <x v="135"/>
    <n v="65545"/>
    <n v="57426"/>
    <n v="35431"/>
    <n v="0.61698533765193464"/>
    <n v="17.058475255110924"/>
    <n v="47630"/>
    <n v="6766"/>
    <n v="2581"/>
    <n v="76"/>
    <n v="345"/>
    <n v="421"/>
    <n v="28"/>
    <n v="9796"/>
    <n v="1009"/>
    <n v="5956"/>
    <n v="1821"/>
    <n v="82.94152474488908"/>
    <n v="11.782119597394908"/>
    <n v="4.4944798523316969"/>
    <n v="0.73311740326681296"/>
    <n v="4.8758402117507746E-2"/>
    <n v="17.058475255110924"/>
  </r>
  <r>
    <x v="10"/>
    <n v="1"/>
    <x v="1"/>
    <x v="11"/>
    <n v="12"/>
    <x v="136"/>
    <n v="53735"/>
    <n v="47673"/>
    <n v="34398"/>
    <n v="0.72154049461959602"/>
    <n v="19.864493528831833"/>
    <n v="38203"/>
    <n v="6410"/>
    <n v="2577"/>
    <n v="78"/>
    <n v="404"/>
    <n v="482"/>
    <n v="1"/>
    <n v="9470"/>
    <n v="819"/>
    <n v="5974"/>
    <n v="3310"/>
    <n v="80.135506471168171"/>
    <n v="13.445765947181842"/>
    <n v="5.4055754829777865"/>
    <n v="1.0110544752795083"/>
    <n v="2.0976233926960752E-3"/>
    <n v="19.864493528831833"/>
  </r>
  <r>
    <x v="10"/>
    <n v="1"/>
    <x v="1"/>
    <x v="12"/>
    <n v="13"/>
    <x v="137"/>
    <n v="106999"/>
    <n v="97690"/>
    <n v="41804"/>
    <n v="0.42792506909612038"/>
    <n v="13.235745726276999"/>
    <n v="84760"/>
    <n v="9450"/>
    <n v="2880"/>
    <n v="113"/>
    <n v="487"/>
    <n v="600"/>
    <n v="0"/>
    <n v="12930"/>
    <n v="2551"/>
    <n v="11912"/>
    <n v="9820"/>
    <n v="86.764254273722997"/>
    <n v="9.673456853311496"/>
    <n v="2.9481011362473128"/>
    <n v="0.61418773671819016"/>
    <n v="0"/>
    <n v="13.235745726276999"/>
  </r>
  <r>
    <x v="10"/>
    <n v="1"/>
    <x v="1"/>
    <x v="13"/>
    <n v="14"/>
    <x v="138"/>
    <n v="79197"/>
    <n v="73428"/>
    <n v="35442"/>
    <n v="0.48267690799150187"/>
    <n v="14.52307021844528"/>
    <n v="62764"/>
    <n v="7793"/>
    <n v="2406"/>
    <n v="79"/>
    <n v="386"/>
    <n v="465"/>
    <n v="0"/>
    <n v="10664"/>
    <n v="2426"/>
    <n v="9869"/>
    <n v="4897"/>
    <n v="85.476929781554716"/>
    <n v="10.613117611810209"/>
    <n v="3.2766791959470498"/>
    <n v="0.6332734106880209"/>
    <n v="0"/>
    <n v="14.52307021844528"/>
  </r>
  <r>
    <x v="10"/>
    <n v="1"/>
    <x v="1"/>
    <x v="14"/>
    <n v="15"/>
    <x v="139"/>
    <n v="18313"/>
    <n v="17850"/>
    <n v="10257"/>
    <n v="0.57462184873949584"/>
    <n v="16.168067226890756"/>
    <n v="14964"/>
    <n v="2021"/>
    <n v="699"/>
    <n v="45"/>
    <n v="121"/>
    <n v="166"/>
    <n v="0"/>
    <n v="2886"/>
    <n v="95"/>
    <n v="1012"/>
    <n v="746"/>
    <n v="83.831932773109244"/>
    <n v="11.322128851540617"/>
    <n v="3.9159663865546217"/>
    <n v="0.92997198879551812"/>
    <n v="0"/>
    <n v="16.168067226890756"/>
  </r>
  <r>
    <x v="10"/>
    <n v="1"/>
    <x v="1"/>
    <x v="15"/>
    <n v="16"/>
    <x v="140"/>
    <n v="8646"/>
    <n v="8390"/>
    <n v="6591"/>
    <n v="0.78557806912991657"/>
    <n v="21.787842669845052"/>
    <n v="6562"/>
    <n v="1251"/>
    <n v="481"/>
    <n v="12"/>
    <n v="84"/>
    <n v="96"/>
    <n v="0"/>
    <n v="1828"/>
    <n v="149"/>
    <n v="1054"/>
    <n v="559"/>
    <n v="78.212157330154938"/>
    <n v="14.910607866507746"/>
    <n v="5.7330154946364713"/>
    <n v="1.1442193087008343"/>
    <n v="0"/>
    <n v="21.787842669845052"/>
  </r>
  <r>
    <x v="10"/>
    <n v="1"/>
    <x v="1"/>
    <x v="16"/>
    <n v="17"/>
    <x v="141"/>
    <n v="10046"/>
    <n v="9681"/>
    <n v="5716"/>
    <n v="0.59043487243053405"/>
    <n v="18.376200805701888"/>
    <n v="7902"/>
    <n v="1279"/>
    <n v="433"/>
    <n v="26"/>
    <n v="37"/>
    <n v="63"/>
    <n v="4"/>
    <n v="1779"/>
    <n v="153"/>
    <n v="1274"/>
    <n v="239"/>
    <n v="81.623799194298101"/>
    <n v="13.211445098646834"/>
    <n v="4.4726784423096788"/>
    <n v="0.65075921908893708"/>
    <n v="4.1318045656440455E-2"/>
    <n v="18.376200805701888"/>
  </r>
  <r>
    <x v="10"/>
    <n v="1"/>
    <x v="1"/>
    <x v="17"/>
    <n v="18"/>
    <x v="142"/>
    <n v="7246"/>
    <n v="6961"/>
    <n v="4067"/>
    <n v="0.58425513575635679"/>
    <n v="18.646746157161328"/>
    <n v="5663"/>
    <n v="882"/>
    <n v="303"/>
    <n v="101"/>
    <n v="7"/>
    <n v="108"/>
    <n v="5"/>
    <n v="1298"/>
    <n v="62"/>
    <n v="536"/>
    <n v="295"/>
    <n v="81.353253842838669"/>
    <n v="12.670593305559546"/>
    <n v="4.3528228702772589"/>
    <n v="1.5515012210889241"/>
    <n v="7.1828760235598324E-2"/>
    <n v="18.646746157161328"/>
  </r>
  <r>
    <x v="10"/>
    <n v="1"/>
    <x v="1"/>
    <x v="18"/>
    <n v="19"/>
    <x v="143"/>
    <n v="6710"/>
    <n v="6185"/>
    <n v="5326"/>
    <n v="0.86111560226354078"/>
    <n v="23.443815683104287"/>
    <n v="4735"/>
    <n v="946"/>
    <n v="389"/>
    <n v="15"/>
    <n v="57"/>
    <n v="72"/>
    <n v="43"/>
    <n v="1450"/>
    <n v="232"/>
    <n v="891"/>
    <n v="215"/>
    <n v="76.55618431689571"/>
    <n v="15.295068714632173"/>
    <n v="6.2894098625707358"/>
    <n v="1.1641067097817299"/>
    <n v="0.69523039611964432"/>
    <n v="23.443815683104287"/>
  </r>
  <r>
    <x v="10"/>
    <n v="1"/>
    <x v="1"/>
    <x v="19"/>
    <n v="20"/>
    <x v="144"/>
    <n v="20968"/>
    <n v="19996"/>
    <n v="11474"/>
    <n v="0.57381476295259048"/>
    <n v="17.398479695939187"/>
    <n v="16517"/>
    <n v="2505"/>
    <n v="756"/>
    <n v="58"/>
    <n v="160"/>
    <n v="218"/>
    <n v="0"/>
    <n v="3479"/>
    <n v="416"/>
    <n v="1855"/>
    <n v="128"/>
    <n v="82.601520304060813"/>
    <n v="12.527505501100219"/>
    <n v="3.7807561512302459"/>
    <n v="1.0902180436087217"/>
    <n v="0"/>
    <n v="17.398479695939187"/>
  </r>
  <r>
    <x v="10"/>
    <n v="1"/>
    <x v="1"/>
    <x v="20"/>
    <n v="21"/>
    <x v="145"/>
    <n v="17846"/>
    <n v="16943"/>
    <n v="7071"/>
    <n v="0.41734049459953965"/>
    <n v="12.854866316472879"/>
    <n v="14765"/>
    <n v="1576"/>
    <n v="506"/>
    <n v="19"/>
    <n v="77"/>
    <n v="96"/>
    <n v="0"/>
    <n v="2178"/>
    <n v="391"/>
    <n v="1759"/>
    <n v="723"/>
    <n v="87.145133683527121"/>
    <n v="9.3017765448857936"/>
    <n v="2.9864840937260224"/>
    <n v="0.56660567786106364"/>
    <n v="0"/>
    <n v="12.854866316472879"/>
  </r>
  <r>
    <x v="10"/>
    <n v="1"/>
    <x v="1"/>
    <x v="21"/>
    <n v="22"/>
    <x v="146"/>
    <n v="32859"/>
    <n v="29482"/>
    <n v="13260"/>
    <n v="0.44976595889017029"/>
    <n v="13.638830472830879"/>
    <n v="25461"/>
    <n v="2916"/>
    <n v="905"/>
    <n v="46"/>
    <n v="154"/>
    <n v="200"/>
    <n v="0"/>
    <n v="4021"/>
    <n v="889"/>
    <n v="4165"/>
    <n v="1535"/>
    <n v="86.361169527169125"/>
    <n v="9.8907808154127945"/>
    <n v="3.0696696289261243"/>
    <n v="0.67838002849196122"/>
    <n v="0"/>
    <n v="13.638830472830879"/>
  </r>
  <r>
    <x v="10"/>
    <n v="1"/>
    <x v="1"/>
    <x v="22"/>
    <n v="23"/>
    <x v="147"/>
    <n v="69801"/>
    <n v="67554"/>
    <n v="30940"/>
    <n v="0.45800396719661307"/>
    <n v="12.703910945317819"/>
    <n v="58972"/>
    <n v="6030"/>
    <n v="2075"/>
    <n v="60"/>
    <n v="416"/>
    <n v="476"/>
    <n v="1"/>
    <n v="8582"/>
    <n v="2768"/>
    <n v="10446"/>
    <n v="2052"/>
    <n v="87.296089054682184"/>
    <n v="8.9261923794297893"/>
    <n v="3.0716167806495545"/>
    <n v="0.7046214879947893"/>
    <n v="1.4802972436865321E-3"/>
    <n v="12.703910945317819"/>
  </r>
  <r>
    <x v="10"/>
    <n v="1"/>
    <x v="1"/>
    <x v="23"/>
    <n v="24"/>
    <x v="148"/>
    <n v="16002"/>
    <n v="15291"/>
    <n v="10131"/>
    <n v="0.66254659603688448"/>
    <n v="20.561114381008437"/>
    <n v="12147"/>
    <n v="2137"/>
    <n v="836"/>
    <n v="41"/>
    <n v="121"/>
    <n v="162"/>
    <n v="9"/>
    <n v="3144"/>
    <n v="287"/>
    <n v="2031"/>
    <n v="391"/>
    <n v="79.438885618991563"/>
    <n v="13.975541168007325"/>
    <n v="5.4672683277745078"/>
    <n v="1.0594467333725721"/>
    <n v="5.885815185403178E-2"/>
    <n v="20.561114381008437"/>
  </r>
  <r>
    <x v="10"/>
    <n v="1"/>
    <x v="1"/>
    <x v="24"/>
    <n v="25"/>
    <x v="149"/>
    <n v="13851"/>
    <n v="12833"/>
    <n v="9216"/>
    <n v="0.71814852333826851"/>
    <n v="19.870645990804956"/>
    <n v="10283"/>
    <n v="1672"/>
    <n v="752"/>
    <n v="13"/>
    <n v="104"/>
    <n v="117"/>
    <n v="9"/>
    <n v="2550"/>
    <n v="54"/>
    <n v="1816"/>
    <n v="0"/>
    <n v="80.12935400919504"/>
    <n v="13.028909841814073"/>
    <n v="5.8598924647393442"/>
    <n v="0.91171199251928614"/>
    <n v="7.0131691732252782E-2"/>
    <n v="19.870645990804956"/>
  </r>
  <r>
    <x v="10"/>
    <n v="1"/>
    <x v="1"/>
    <x v="25"/>
    <n v="26"/>
    <x v="150"/>
    <n v="21467"/>
    <n v="20226"/>
    <n v="11390"/>
    <n v="0.56313655690695141"/>
    <n v="17.121526747750419"/>
    <n v="16763"/>
    <n v="2423"/>
    <n v="870"/>
    <n v="19"/>
    <n v="126"/>
    <n v="145"/>
    <n v="25"/>
    <n v="3463"/>
    <n v="881"/>
    <n v="2741"/>
    <n v="1317"/>
    <n v="82.878473252249591"/>
    <n v="11.979630178977553"/>
    <n v="4.3013942450311484"/>
    <n v="0.71689904083852463"/>
    <n v="0.1236032829031939"/>
    <n v="17.121526747750419"/>
  </r>
  <r>
    <x v="10"/>
    <n v="1"/>
    <x v="1"/>
    <x v="26"/>
    <n v="27"/>
    <x v="151"/>
    <n v="74492"/>
    <n v="67201"/>
    <n v="48476"/>
    <n v="0.72135831312034049"/>
    <n v="20.514575675957204"/>
    <n v="53415"/>
    <n v="9422"/>
    <n v="3677"/>
    <n v="173"/>
    <n v="502"/>
    <n v="675"/>
    <n v="12"/>
    <n v="13786"/>
    <n v="2740"/>
    <n v="7690"/>
    <n v="3445"/>
    <n v="79.485424324042796"/>
    <n v="14.020624693084924"/>
    <n v="5.4716447671909645"/>
    <n v="1.0044493385515096"/>
    <n v="1.7856877129804619E-2"/>
    <n v="20.514575675957204"/>
  </r>
  <r>
    <x v="10"/>
    <n v="1"/>
    <x v="1"/>
    <x v="27"/>
    <n v="28"/>
    <x v="152"/>
    <n v="49003"/>
    <n v="46585"/>
    <n v="26166"/>
    <n v="0.56168294515401951"/>
    <n v="15.979392508318128"/>
    <n v="39141"/>
    <n v="5161"/>
    <n v="1900"/>
    <n v="62"/>
    <n v="321"/>
    <n v="383"/>
    <n v="0"/>
    <n v="7444"/>
    <n v="1574"/>
    <n v="6816"/>
    <n v="3140"/>
    <n v="84.020607491681872"/>
    <n v="11.07867339272298"/>
    <n v="4.0785660620371367"/>
    <n v="0.82215305355801227"/>
    <n v="0"/>
    <n v="15.979392508318128"/>
  </r>
  <r>
    <x v="10"/>
    <n v="1"/>
    <x v="1"/>
    <x v="28"/>
    <n v="29"/>
    <x v="153"/>
    <n v="11378"/>
    <n v="9633"/>
    <n v="7480"/>
    <n v="0.77649745665939995"/>
    <n v="22.028443890792069"/>
    <n v="7511"/>
    <n v="1426"/>
    <n v="586"/>
    <n v="18"/>
    <n v="92"/>
    <n v="110"/>
    <n v="0"/>
    <n v="2122"/>
    <n v="136"/>
    <n v="1279"/>
    <n v="464"/>
    <n v="77.971556109207924"/>
    <n v="14.803280390324925"/>
    <n v="6.0832554759680271"/>
    <n v="1.1419080244991175"/>
    <n v="0"/>
    <n v="22.028443890792069"/>
  </r>
  <r>
    <x v="10"/>
    <n v="1"/>
    <x v="1"/>
    <x v="29"/>
    <n v="30"/>
    <x v="154"/>
    <n v="7873"/>
    <n v="7254"/>
    <n v="6842"/>
    <n v="0.94320374965536258"/>
    <n v="24.59332781913427"/>
    <n v="5470"/>
    <n v="1132"/>
    <n v="523"/>
    <n v="30"/>
    <n v="99"/>
    <n v="129"/>
    <n v="0"/>
    <n v="1784"/>
    <n v="88"/>
    <n v="727"/>
    <n v="30"/>
    <n v="75.406672180865726"/>
    <n v="15.605183347118832"/>
    <n v="7.2098152743314037"/>
    <n v="1.7783291976840365"/>
    <n v="0"/>
    <n v="24.59332781913427"/>
  </r>
  <r>
    <x v="10"/>
    <n v="1"/>
    <x v="1"/>
    <x v="30"/>
    <n v="31"/>
    <x v="155"/>
    <n v="4982"/>
    <n v="4872"/>
    <n v="2975"/>
    <n v="0.61063218390804597"/>
    <n v="16.748768472906402"/>
    <n v="4056"/>
    <n v="560"/>
    <n v="206"/>
    <n v="12"/>
    <n v="38"/>
    <n v="50"/>
    <n v="0"/>
    <n v="816"/>
    <n v="221"/>
    <n v="544"/>
    <n v="1064"/>
    <n v="83.251231527093594"/>
    <n v="11.494252873563218"/>
    <n v="4.2282430213464695"/>
    <n v="1.0262725779967159"/>
    <n v="0"/>
    <n v="16.748768472906402"/>
  </r>
  <r>
    <x v="10"/>
    <n v="1"/>
    <x v="1"/>
    <x v="31"/>
    <n v="32"/>
    <x v="156"/>
    <n v="5851"/>
    <n v="5558"/>
    <n v="3545"/>
    <n v="0.637819359481828"/>
    <n v="20.079165167326376"/>
    <n v="4442"/>
    <n v="801"/>
    <n v="268"/>
    <n v="16"/>
    <n v="24"/>
    <n v="40"/>
    <n v="7"/>
    <n v="1116"/>
    <n v="84"/>
    <n v="992"/>
    <n v="570"/>
    <n v="79.92083483267362"/>
    <n v="14.411658870097158"/>
    <n v="4.8218783735156538"/>
    <n v="0.7196833393306945"/>
    <n v="0.12594458438287154"/>
    <n v="20.079165167326376"/>
  </r>
  <r>
    <x v="10"/>
    <n v="1"/>
    <x v="1"/>
    <x v="32"/>
    <n v="33"/>
    <x v="157"/>
    <n v="17037"/>
    <n v="15386"/>
    <n v="10723"/>
    <n v="0.6969322760951514"/>
    <n v="20.928116469517743"/>
    <n v="12166"/>
    <n v="2284"/>
    <n v="768"/>
    <n v="37"/>
    <n v="126"/>
    <n v="163"/>
    <n v="5"/>
    <n v="3220"/>
    <n v="468"/>
    <n v="2869"/>
    <n v="398"/>
    <n v="79.071883530482253"/>
    <n v="14.84466398024178"/>
    <n v="4.9915507604315605"/>
    <n v="1.0594046535811776"/>
    <n v="3.2497075263226309E-2"/>
    <n v="20.928116469517743"/>
  </r>
  <r>
    <x v="10"/>
    <n v="1"/>
    <x v="1"/>
    <x v="33"/>
    <n v="34"/>
    <x v="158"/>
    <n v="26004"/>
    <n v="23385"/>
    <n v="12309"/>
    <n v="0.52636305323925592"/>
    <n v="16.433611289288006"/>
    <n v="19542"/>
    <n v="2726"/>
    <n v="885"/>
    <n v="137"/>
    <n v="89"/>
    <n v="226"/>
    <n v="6"/>
    <n v="3843"/>
    <n v="232"/>
    <n v="2292"/>
    <n v="346"/>
    <n v="83.56638871071199"/>
    <n v="11.657045114389566"/>
    <n v="3.784477228992944"/>
    <n v="0.96643147316655986"/>
    <n v="2.5657472738935219E-2"/>
    <n v="16.433611289288006"/>
  </r>
  <r>
    <x v="10"/>
    <n v="1"/>
    <x v="1"/>
    <x v="34"/>
    <n v="35"/>
    <x v="159"/>
    <n v="10065"/>
    <n v="8947"/>
    <n v="7265"/>
    <n v="0.81200402369509328"/>
    <n v="23.806862635520286"/>
    <n v="6817"/>
    <n v="1430"/>
    <n v="572"/>
    <n v="19"/>
    <n v="109"/>
    <n v="128"/>
    <n v="0"/>
    <n v="2130"/>
    <n v="73"/>
    <n v="896"/>
    <n v="470"/>
    <n v="76.193137364479711"/>
    <n v="15.983011065161506"/>
    <n v="6.393204426064603"/>
    <n v="1.4306471442941768"/>
    <n v="0"/>
    <n v="23.806862635520286"/>
  </r>
  <r>
    <x v="10"/>
    <n v="1"/>
    <x v="1"/>
    <x v="35"/>
    <n v="36"/>
    <x v="160"/>
    <n v="6025"/>
    <n v="5598"/>
    <n v="4479"/>
    <n v="0.80010718113612"/>
    <n v="25.562700964630224"/>
    <n v="4167"/>
    <n v="938"/>
    <n v="388"/>
    <n v="18"/>
    <n v="83"/>
    <n v="101"/>
    <n v="4"/>
    <n v="1431"/>
    <n v="206"/>
    <n v="1214"/>
    <n v="564"/>
    <n v="74.437299035369776"/>
    <n v="16.755984280100037"/>
    <n v="6.9310468024294387"/>
    <n v="1.8042157913540553"/>
    <n v="7.1454090746695245E-2"/>
    <n v="25.562700964630224"/>
  </r>
  <r>
    <x v="10"/>
    <n v="1"/>
    <x v="1"/>
    <x v="36"/>
    <n v="37"/>
    <x v="161"/>
    <n v="8782"/>
    <n v="7817"/>
    <n v="7286"/>
    <n v="0.93207112703083028"/>
    <n v="26.87731866444928"/>
    <n v="5716"/>
    <n v="1432"/>
    <n v="547"/>
    <n v="26"/>
    <n v="94"/>
    <n v="120"/>
    <n v="2"/>
    <n v="2101"/>
    <n v="95"/>
    <n v="829"/>
    <n v="247"/>
    <n v="73.122681335550723"/>
    <n v="18.319048228220545"/>
    <n v="6.9975694000255855"/>
    <n v="1.5351157733145708"/>
    <n v="2.5585262888576182E-2"/>
    <n v="26.87731866444928"/>
  </r>
  <r>
    <x v="10"/>
    <n v="1"/>
    <x v="1"/>
    <x v="37"/>
    <n v="38"/>
    <x v="162"/>
    <n v="11632"/>
    <n v="10454"/>
    <n v="8828"/>
    <n v="0.8444614501626172"/>
    <n v="23.378611057968239"/>
    <n v="8010"/>
    <n v="1659"/>
    <n v="605"/>
    <n v="27"/>
    <n v="151"/>
    <n v="178"/>
    <n v="2"/>
    <n v="2444"/>
    <n v="115"/>
    <n v="1690"/>
    <n v="484"/>
    <n v="76.621388942031757"/>
    <n v="15.869523627319687"/>
    <n v="5.787258465659078"/>
    <n v="1.7026975320451503"/>
    <n v="1.913143294432753E-2"/>
    <n v="23.378611057968239"/>
  </r>
  <r>
    <x v="10"/>
    <n v="1"/>
    <x v="1"/>
    <x v="38"/>
    <n v="39"/>
    <x v="163"/>
    <n v="5843"/>
    <n v="4712"/>
    <n v="3107"/>
    <n v="0.65938030560271643"/>
    <n v="19.291171477079796"/>
    <n v="3803"/>
    <n v="613"/>
    <n v="250"/>
    <n v="11"/>
    <n v="35"/>
    <n v="46"/>
    <n v="0"/>
    <n v="909"/>
    <n v="197"/>
    <n v="902"/>
    <n v="732"/>
    <n v="80.7088285229202"/>
    <n v="13.009337860780985"/>
    <n v="5.3056027164685906"/>
    <n v="0.97623089983022071"/>
    <n v="0"/>
    <n v="19.291171477079796"/>
  </r>
  <r>
    <x v="10"/>
    <n v="1"/>
    <x v="1"/>
    <x v="39"/>
    <n v="40"/>
    <x v="164"/>
    <n v="46984"/>
    <n v="40212"/>
    <n v="27421"/>
    <n v="0.68191087237640502"/>
    <n v="20.257634536954143"/>
    <n v="32066"/>
    <n v="5567"/>
    <n v="1876"/>
    <n v="192"/>
    <n v="363"/>
    <n v="555"/>
    <n v="148"/>
    <n v="8146"/>
    <n v="797"/>
    <n v="4195"/>
    <n v="770"/>
    <n v="79.742365463045857"/>
    <n v="13.844126131503035"/>
    <n v="4.6652740475479959"/>
    <n v="1.380185019397195"/>
    <n v="0.36804933850591864"/>
    <n v="20.257634536954143"/>
  </r>
  <r>
    <x v="10"/>
    <n v="1"/>
    <x v="1"/>
    <x v="40"/>
    <n v="41"/>
    <x v="165"/>
    <n v="7675"/>
    <n v="7363"/>
    <n v="7972"/>
    <n v="1.0827108515550727"/>
    <n v="28.561727556702433"/>
    <n v="5260"/>
    <n v="1348"/>
    <n v="628"/>
    <n v="26"/>
    <n v="101"/>
    <n v="127"/>
    <n v="0"/>
    <n v="2103"/>
    <n v="73"/>
    <n v="706"/>
    <n v="183"/>
    <n v="71.438272443297564"/>
    <n v="18.307754991172075"/>
    <n v="8.5291321472225992"/>
    <n v="1.7248404183077553"/>
    <n v="0"/>
    <n v="28.561727556702433"/>
  </r>
  <r>
    <x v="10"/>
    <n v="1"/>
    <x v="1"/>
    <x v="41"/>
    <n v="42"/>
    <x v="166"/>
    <n v="11961"/>
    <n v="11235"/>
    <n v="12143"/>
    <n v="1.0808188696039163"/>
    <n v="28.731642189586115"/>
    <n v="8007"/>
    <n v="2104"/>
    <n v="901"/>
    <n v="28"/>
    <n v="195"/>
    <n v="223"/>
    <n v="0"/>
    <n v="3228"/>
    <n v="315"/>
    <n v="1746"/>
    <n v="578"/>
    <n v="71.268357810413889"/>
    <n v="18.72719181130396"/>
    <n v="8.0195816644414784"/>
    <n v="1.9848687138406766"/>
    <n v="0"/>
    <n v="28.731642189586115"/>
  </r>
  <r>
    <x v="10"/>
    <n v="1"/>
    <x v="1"/>
    <x v="42"/>
    <n v="43"/>
    <x v="167"/>
    <n v="16494"/>
    <n v="15765"/>
    <n v="17061"/>
    <n v="1.0822074215033302"/>
    <n v="27.618141452584837"/>
    <n v="11411"/>
    <n v="2800"/>
    <n v="1274"/>
    <n v="42"/>
    <n v="235"/>
    <n v="277"/>
    <n v="3"/>
    <n v="4354"/>
    <n v="1442"/>
    <n v="2553"/>
    <n v="750"/>
    <n v="72.381858547415163"/>
    <n v="17.760862670472566"/>
    <n v="8.0811925150650179"/>
    <n v="1.7570567713288929"/>
    <n v="1.9029495718363463E-2"/>
    <n v="27.618141452584837"/>
  </r>
  <r>
    <x v="10"/>
    <n v="1"/>
    <x v="1"/>
    <x v="43"/>
    <n v="44"/>
    <x v="168"/>
    <n v="10189"/>
    <n v="9290"/>
    <n v="10426"/>
    <n v="1.1222820236813777"/>
    <n v="27.491926803013992"/>
    <n v="6736"/>
    <n v="1627"/>
    <n v="770"/>
    <n v="37"/>
    <n v="120"/>
    <n v="157"/>
    <n v="0"/>
    <n v="2554"/>
    <n v="252"/>
    <n v="894"/>
    <n v="351"/>
    <n v="72.508073196986018"/>
    <n v="17.513455328310009"/>
    <n v="8.2884822389666315"/>
    <n v="1.689989235737352"/>
    <n v="0"/>
    <n v="27.491926803013992"/>
  </r>
  <r>
    <x v="10"/>
    <n v="1"/>
    <x v="1"/>
    <x v="44"/>
    <n v="45"/>
    <x v="169"/>
    <n v="10348"/>
    <n v="9087"/>
    <n v="10777"/>
    <n v="1.1859799713876966"/>
    <n v="28.821393199075601"/>
    <n v="6468"/>
    <n v="1624"/>
    <n v="796"/>
    <n v="18"/>
    <n v="152"/>
    <n v="170"/>
    <n v="29"/>
    <n v="2619"/>
    <n v="141"/>
    <n v="864"/>
    <n v="1127"/>
    <n v="71.178606800924399"/>
    <n v="17.871684824474524"/>
    <n v="8.7597666996808634"/>
    <n v="1.8708044459117421"/>
    <n v="0.31913722900847363"/>
    <n v="28.821393199075601"/>
  </r>
  <r>
    <x v="10"/>
    <n v="1"/>
    <x v="1"/>
    <x v="45"/>
    <n v="46"/>
    <x v="170"/>
    <n v="15336"/>
    <n v="14082"/>
    <n v="14189"/>
    <n v="1.0075983525067462"/>
    <n v="27.183638687686408"/>
    <n v="10254"/>
    <n v="2391"/>
    <n v="1214"/>
    <n v="159"/>
    <n v="64"/>
    <n v="223"/>
    <n v="0"/>
    <n v="3828"/>
    <n v="288"/>
    <n v="1815"/>
    <n v="41"/>
    <n v="72.816361312313589"/>
    <n v="16.979122283766511"/>
    <n v="8.6209345263456907"/>
    <n v="1.5835818775742083"/>
    <n v="0"/>
    <n v="27.183638687686408"/>
  </r>
  <r>
    <x v="10"/>
    <n v="1"/>
    <x v="1"/>
    <x v="46"/>
    <n v="47"/>
    <x v="171"/>
    <n v="16957"/>
    <n v="14168"/>
    <n v="17331"/>
    <n v="1.2232495765104461"/>
    <n v="33.17334839073969"/>
    <n v="9468"/>
    <n v="3061"/>
    <n v="1395"/>
    <n v="23"/>
    <n v="220"/>
    <n v="243"/>
    <n v="1"/>
    <n v="4700"/>
    <n v="294"/>
    <n v="1300"/>
    <n v="623"/>
    <n v="66.826651609260296"/>
    <n v="21.605025409373233"/>
    <n v="9.8461321287408232"/>
    <n v="1.7151326933935629"/>
    <n v="7.0581592320722751E-3"/>
    <n v="33.17334839073969"/>
  </r>
  <r>
    <x v="10"/>
    <n v="1"/>
    <x v="1"/>
    <x v="47"/>
    <m/>
    <x v="48"/>
    <n v="1094561"/>
    <n v="1006324"/>
    <n v="686725"/>
    <n v="0.68240944268446346"/>
    <n v="19.073876803097214"/>
    <n v="814379"/>
    <n v="130566"/>
    <n v="50392"/>
    <n v="2636"/>
    <n v="7915"/>
    <n v="10551"/>
    <n v="436"/>
    <n v="191945"/>
    <n v="26161"/>
    <n v="123797"/>
    <n v="50766"/>
    <n v="80.926123196902793"/>
    <n v="12.974548952424866"/>
    <n v="5.0075323653217056"/>
    <n v="1.0484694790147111"/>
    <n v="4.3326006335931574E-2"/>
    <n v="19.073876803097214"/>
  </r>
  <r>
    <x v="11"/>
    <n v="0"/>
    <x v="0"/>
    <x v="0"/>
    <s v="001"/>
    <x v="0"/>
    <n v="20554"/>
    <n v="19056"/>
    <n v="16138"/>
    <n v="0.85"/>
    <n v="21.099999999999998"/>
    <n v="15036"/>
    <n v="2438"/>
    <n v="1186"/>
    <n v="91"/>
    <n v="249"/>
    <n v="340"/>
    <n v="56"/>
    <n v="4020"/>
    <n v="518"/>
    <n v="2272"/>
    <n v="783"/>
    <n v="78.904282115869023"/>
    <n v="12.793870696893366"/>
    <n v="6.2237615449202348"/>
    <n v="1.7842149454240133"/>
    <n v="0.29387069689336692"/>
    <n v="21.095717884130984"/>
  </r>
  <r>
    <x v="11"/>
    <n v="0"/>
    <x v="0"/>
    <x v="1"/>
    <s v="002"/>
    <x v="1"/>
    <n v="7537"/>
    <n v="7280"/>
    <n v="8529"/>
    <n v="1.1715659340659341"/>
    <n v="32.651098901098905"/>
    <n v="4903"/>
    <n v="1378"/>
    <n v="716"/>
    <n v="122"/>
    <n v="159"/>
    <n v="281"/>
    <n v="2"/>
    <n v="2377"/>
    <n v="58"/>
    <n v="675"/>
    <n v="312"/>
    <n v="67.348901098901109"/>
    <n v="18.928571428571427"/>
    <n v="9.8351648351648358"/>
    <n v="3.8598901098901099"/>
    <n v="2.7472527472527472E-2"/>
    <n v="32.651098901098905"/>
  </r>
  <r>
    <x v="11"/>
    <n v="0"/>
    <x v="0"/>
    <x v="2"/>
    <s v="003"/>
    <x v="2"/>
    <n v="7389"/>
    <n v="7180"/>
    <n v="7208"/>
    <n v="1.003899721448468"/>
    <n v="25.571030640668525"/>
    <n v="5344"/>
    <n v="1180"/>
    <n v="537"/>
    <n v="44"/>
    <n v="75"/>
    <n v="119"/>
    <n v="0"/>
    <n v="1836"/>
    <n v="100"/>
    <n v="768"/>
    <n v="104"/>
    <n v="74.428969359331475"/>
    <n v="16.434540389972145"/>
    <n v="7.4791086350974938"/>
    <n v="1.6573816155988859"/>
    <n v="0"/>
    <n v="25.571030640668525"/>
  </r>
  <r>
    <x v="11"/>
    <n v="0"/>
    <x v="0"/>
    <x v="3"/>
    <s v="004"/>
    <x v="3"/>
    <n v="10101"/>
    <n v="9632"/>
    <n v="11083"/>
    <n v="1.1506436877076411"/>
    <n v="28.581810631229239"/>
    <n v="6879"/>
    <n v="1716"/>
    <n v="843"/>
    <n v="23"/>
    <n v="161"/>
    <n v="184"/>
    <n v="10"/>
    <n v="2753"/>
    <n v="188"/>
    <n v="1102"/>
    <n v="187"/>
    <n v="71.418189368770769"/>
    <n v="17.815614617940199"/>
    <n v="8.7520764119601324"/>
    <n v="1.9102990033222591"/>
    <n v="0.10382059800664453"/>
    <n v="28.581810631229239"/>
  </r>
  <r>
    <x v="11"/>
    <n v="0"/>
    <x v="0"/>
    <x v="4"/>
    <s v="005"/>
    <x v="4"/>
    <n v="4659"/>
    <n v="4549"/>
    <n v="4556"/>
    <n v="1.0015387997362057"/>
    <n v="26.863046823477688"/>
    <n v="3327"/>
    <n v="786"/>
    <n v="338"/>
    <n v="26"/>
    <n v="71"/>
    <n v="97"/>
    <n v="1"/>
    <n v="1222"/>
    <n v="35"/>
    <n v="473"/>
    <n v="95"/>
    <n v="73.136953176522312"/>
    <n v="17.278522752253242"/>
    <n v="7.4302044405363805"/>
    <n v="2.1323367773136952"/>
    <n v="2.1982853374367992E-2"/>
    <n v="26.863046823477688"/>
  </r>
  <r>
    <x v="11"/>
    <n v="0"/>
    <x v="0"/>
    <x v="5"/>
    <s v="006"/>
    <x v="5"/>
    <n v="8912"/>
    <n v="8770"/>
    <n v="7773"/>
    <n v="0.88631698973774231"/>
    <n v="22.576966932725199"/>
    <n v="6790"/>
    <n v="1248"/>
    <n v="581"/>
    <n v="57"/>
    <n v="87"/>
    <n v="144"/>
    <n v="7"/>
    <n v="1980"/>
    <n v="114"/>
    <n v="872"/>
    <n v="197"/>
    <n v="77.423033067274801"/>
    <n v="14.230330672748003"/>
    <n v="6.6248574686431017"/>
    <n v="1.6419612314709235"/>
    <n v="7.9817559863169893E-2"/>
    <n v="22.576966932725199"/>
  </r>
  <r>
    <x v="11"/>
    <n v="0"/>
    <x v="0"/>
    <x v="6"/>
    <s v="007"/>
    <x v="6"/>
    <n v="9548"/>
    <n v="8965"/>
    <n v="10874"/>
    <n v="1.21"/>
    <n v="28.96"/>
    <n v="6368"/>
    <n v="1625"/>
    <n v="795"/>
    <n v="17"/>
    <n v="142"/>
    <n v="159"/>
    <n v="17"/>
    <n v="2596"/>
    <n v="339"/>
    <n v="790"/>
    <n v="193"/>
    <n v="71.031790295593979"/>
    <n v="18.126045733407697"/>
    <n v="8.8678192972671503"/>
    <n v="1.7735638594534302"/>
    <n v="0.18962632459564974"/>
    <n v="28.957055214723926"/>
  </r>
  <r>
    <x v="11"/>
    <n v="0"/>
    <x v="0"/>
    <x v="7"/>
    <s v="008"/>
    <x v="7"/>
    <n v="24295"/>
    <n v="22431"/>
    <n v="17629"/>
    <n v="0.78592126967143683"/>
    <n v="20.213097944808524"/>
    <n v="17897"/>
    <n v="3015"/>
    <n v="1246"/>
    <n v="81"/>
    <n v="178"/>
    <n v="259"/>
    <n v="14"/>
    <n v="4534"/>
    <n v="388"/>
    <n v="2335"/>
    <n v="546"/>
    <n v="79.786902055191476"/>
    <n v="13.441219740537649"/>
    <n v="5.5548125362221921"/>
    <n v="1.154652044046186"/>
    <n v="6.2413624002496546E-2"/>
    <n v="20.213097944808524"/>
  </r>
  <r>
    <x v="11"/>
    <n v="0"/>
    <x v="0"/>
    <x v="8"/>
    <s v="009"/>
    <x v="8"/>
    <n v="11857"/>
    <n v="11404"/>
    <n v="9073"/>
    <n v="0.79559803577692034"/>
    <n v="21.29954401964223"/>
    <n v="8975"/>
    <n v="1632"/>
    <n v="671"/>
    <n v="31"/>
    <n v="90"/>
    <n v="121"/>
    <n v="5"/>
    <n v="2429"/>
    <n v="229"/>
    <n v="1215"/>
    <n v="154"/>
    <n v="78.700455980357759"/>
    <n v="14.31076815152578"/>
    <n v="5.8839003858295342"/>
    <n v="1.061031217116801"/>
    <n v="4.3844265170115748E-2"/>
    <n v="21.29954401964223"/>
  </r>
  <r>
    <x v="11"/>
    <n v="0"/>
    <x v="0"/>
    <x v="9"/>
    <s v="010"/>
    <x v="9"/>
    <n v="10362"/>
    <n v="9735"/>
    <n v="7014"/>
    <n v="0.72049306625577814"/>
    <n v="19.650744735490498"/>
    <n v="7822"/>
    <n v="1279"/>
    <n v="530"/>
    <n v="26"/>
    <n v="75"/>
    <n v="101"/>
    <n v="3"/>
    <n v="1913"/>
    <n v="116"/>
    <n v="1086"/>
    <n v="99"/>
    <n v="80.349255264509495"/>
    <n v="13.138161273754495"/>
    <n v="5.4442732408834109"/>
    <n v="1.0374935798664613"/>
    <n v="3.0816640986132512E-2"/>
    <n v="19.650744735490498"/>
  </r>
  <r>
    <x v="11"/>
    <n v="0"/>
    <x v="0"/>
    <x v="10"/>
    <s v="011"/>
    <x v="10"/>
    <n v="47618"/>
    <n v="43426"/>
    <n v="25345"/>
    <n v="0.58363653111039471"/>
    <n v="17.28457606042463"/>
    <n v="35920"/>
    <n v="5225"/>
    <n v="1983"/>
    <n v="65"/>
    <n v="207"/>
    <n v="272"/>
    <n v="26"/>
    <n v="7506"/>
    <n v="736"/>
    <n v="4494"/>
    <n v="1234"/>
    <n v="82.715423939575373"/>
    <n v="12.03196241882743"/>
    <n v="4.5663887993368029"/>
    <n v="0.62635287615714097"/>
    <n v="5.9871966103256111E-2"/>
    <n v="17.28457606042463"/>
  </r>
  <r>
    <x v="11"/>
    <n v="0"/>
    <x v="0"/>
    <x v="11"/>
    <s v="012"/>
    <x v="11"/>
    <n v="44859"/>
    <n v="39852"/>
    <n v="24946"/>
    <n v="0.62596607447555952"/>
    <n v="17.798353909465021"/>
    <n v="32759"/>
    <n v="4899"/>
    <n v="1852"/>
    <n v="56"/>
    <n v="286"/>
    <n v="342"/>
    <n v="0"/>
    <n v="7093"/>
    <n v="729"/>
    <n v="4712"/>
    <n v="2441"/>
    <n v="82.201646090534979"/>
    <n v="12.292984040951522"/>
    <n v="4.647194620094349"/>
    <n v="0.85817524841915083"/>
    <n v="0"/>
    <n v="17.798353909465021"/>
  </r>
  <r>
    <x v="11"/>
    <n v="0"/>
    <x v="0"/>
    <x v="12"/>
    <s v="013"/>
    <x v="12"/>
    <n v="27173"/>
    <n v="25467"/>
    <n v="9958"/>
    <n v="0.39101582440020416"/>
    <n v="12.317901598146621"/>
    <n v="22330"/>
    <n v="2355"/>
    <n v="663"/>
    <n v="27"/>
    <n v="92"/>
    <n v="119"/>
    <n v="0"/>
    <n v="3137"/>
    <n v="559"/>
    <n v="2648"/>
    <n v="2206"/>
    <n v="87.682098401853381"/>
    <n v="9.2472611615031219"/>
    <n v="2.6033690658499236"/>
    <n v="0.46727137079357595"/>
    <n v="0"/>
    <n v="12.317901598146621"/>
  </r>
  <r>
    <x v="11"/>
    <n v="0"/>
    <x v="0"/>
    <x v="13"/>
    <s v="014"/>
    <x v="13"/>
    <n v="19823"/>
    <n v="18343"/>
    <n v="10118"/>
    <n v="0.55160006542005124"/>
    <n v="15.679005615221065"/>
    <n v="15467"/>
    <n v="2159"/>
    <n v="751"/>
    <n v="21"/>
    <n v="107"/>
    <n v="128"/>
    <n v="0"/>
    <n v="2876"/>
    <n v="345"/>
    <n v="1567"/>
    <n v="374"/>
    <n v="84.320994384778942"/>
    <n v="11.770157553290083"/>
    <n v="4.0942048737938181"/>
    <n v="0.69781387995420596"/>
    <n v="0"/>
    <n v="15.679005615221065"/>
  </r>
  <r>
    <x v="11"/>
    <n v="0"/>
    <x v="0"/>
    <x v="14"/>
    <s v="015"/>
    <x v="14"/>
    <n v="11649"/>
    <n v="11367"/>
    <n v="6041"/>
    <n v="0.53"/>
    <n v="15.290000000000001"/>
    <n v="9629"/>
    <n v="1234"/>
    <n v="404"/>
    <n v="22"/>
    <n v="78"/>
    <n v="100"/>
    <n v="0"/>
    <n v="1738"/>
    <n v="50"/>
    <n v="603"/>
    <n v="490"/>
    <n v="84.710125802762377"/>
    <n v="10.855986627958124"/>
    <n v="3.5541479722002287"/>
    <n v="0.87973959707926452"/>
    <n v="0"/>
    <n v="15.289874197237619"/>
  </r>
  <r>
    <x v="11"/>
    <n v="0"/>
    <x v="0"/>
    <x v="15"/>
    <s v="016"/>
    <x v="15"/>
    <n v="4887"/>
    <n v="4802"/>
    <n v="2792"/>
    <n v="0.58142440649729277"/>
    <n v="16.18075801749271"/>
    <n v="4025"/>
    <n v="544"/>
    <n v="196"/>
    <n v="6"/>
    <n v="31"/>
    <n v="37"/>
    <n v="0"/>
    <n v="777"/>
    <n v="110"/>
    <n v="560"/>
    <n v="276"/>
    <n v="83.819241982507293"/>
    <n v="11.328613077884214"/>
    <n v="4.0816326530612246"/>
    <n v="0.770512286547272"/>
    <n v="0"/>
    <n v="16.18075801749271"/>
  </r>
  <r>
    <x v="11"/>
    <n v="0"/>
    <x v="0"/>
    <x v="16"/>
    <s v="017"/>
    <x v="16"/>
    <n v="5702"/>
    <n v="5521"/>
    <n v="3540"/>
    <n v="0.64118819054519105"/>
    <n v="19.289983698605326"/>
    <n v="4456"/>
    <n v="748"/>
    <n v="272"/>
    <n v="13"/>
    <n v="29"/>
    <n v="42"/>
    <n v="3"/>
    <n v="1065"/>
    <n v="47"/>
    <n v="607"/>
    <n v="92"/>
    <n v="80.710016301394674"/>
    <n v="13.548270240898388"/>
    <n v="4.9266437239630498"/>
    <n v="0.76073175149429451"/>
    <n v="5.4337982249592465E-2"/>
    <n v="19.289983698605326"/>
  </r>
  <r>
    <x v="11"/>
    <n v="0"/>
    <x v="0"/>
    <x v="17"/>
    <s v="018"/>
    <x v="17"/>
    <n v="6978"/>
    <n v="6622"/>
    <n v="3350"/>
    <n v="0.50588945937783147"/>
    <n v="17.049229839927516"/>
    <n v="5493"/>
    <n v="801"/>
    <n v="246"/>
    <n v="54"/>
    <n v="27"/>
    <n v="81"/>
    <n v="1"/>
    <n v="1129"/>
    <n v="26"/>
    <n v="432"/>
    <n v="248"/>
    <n v="82.95077016007248"/>
    <n v="12.096043491392329"/>
    <n v="3.7148897614013894"/>
    <n v="1.2231954092419208"/>
    <n v="1.5101177891875567E-2"/>
    <n v="17.049229839927516"/>
  </r>
  <r>
    <x v="11"/>
    <n v="0"/>
    <x v="0"/>
    <x v="18"/>
    <s v="019"/>
    <x v="18"/>
    <n v="6794"/>
    <n v="6274"/>
    <n v="5255"/>
    <n v="0.83758367867389227"/>
    <n v="23.095313994262035"/>
    <n v="4825"/>
    <n v="936"/>
    <n v="422"/>
    <n v="24"/>
    <n v="49"/>
    <n v="73"/>
    <n v="18"/>
    <n v="1449"/>
    <n v="311"/>
    <n v="718"/>
    <n v="275"/>
    <n v="76.904686005737972"/>
    <n v="14.918712145361809"/>
    <n v="6.7261715014344912"/>
    <n v="1.1635320369780044"/>
    <n v="0.28689831048772713"/>
    <n v="23.095313994262035"/>
  </r>
  <r>
    <x v="11"/>
    <n v="0"/>
    <x v="0"/>
    <x v="19"/>
    <s v="020"/>
    <x v="19"/>
    <n v="17949"/>
    <n v="17068"/>
    <n v="9369"/>
    <n v="0.54892195922193576"/>
    <n v="16.598312631825639"/>
    <n v="14235"/>
    <n v="2026"/>
    <n v="666"/>
    <n v="40"/>
    <n v="101"/>
    <n v="141"/>
    <n v="0"/>
    <n v="2833"/>
    <n v="396"/>
    <n v="1939"/>
    <n v="83"/>
    <n v="83.401687368174365"/>
    <n v="11.870166393250527"/>
    <n v="3.9020389032106868"/>
    <n v="0.8261073353644246"/>
    <n v="0"/>
    <n v="16.598312631825639"/>
  </r>
  <r>
    <x v="11"/>
    <n v="0"/>
    <x v="0"/>
    <x v="20"/>
    <s v="021"/>
    <x v="20"/>
    <n v="14179"/>
    <n v="13530"/>
    <n v="6197"/>
    <n v="0.45801921655580191"/>
    <n v="13.414634146341465"/>
    <n v="11715"/>
    <n v="1288"/>
    <n v="430"/>
    <n v="18"/>
    <n v="79"/>
    <n v="97"/>
    <n v="0"/>
    <n v="1815"/>
    <n v="345"/>
    <n v="1345"/>
    <n v="530"/>
    <n v="86.58536585365853"/>
    <n v="9.5195861049519586"/>
    <n v="3.1781226903178124"/>
    <n v="0.71692535107169253"/>
    <n v="0"/>
    <n v="13.414634146341465"/>
  </r>
  <r>
    <x v="11"/>
    <n v="0"/>
    <x v="0"/>
    <x v="21"/>
    <s v="022"/>
    <x v="21"/>
    <n v="19236"/>
    <n v="18579"/>
    <n v="8122"/>
    <n v="0.43716023467355619"/>
    <n v="13.267667796975079"/>
    <n v="16114"/>
    <n v="1792"/>
    <n v="549"/>
    <n v="19"/>
    <n v="105"/>
    <n v="124"/>
    <n v="0"/>
    <n v="2465"/>
    <n v="92"/>
    <n v="1966"/>
    <n v="870"/>
    <n v="86.732332203024924"/>
    <n v="9.6452984552451682"/>
    <n v="2.9549491361214275"/>
    <n v="0.6674202056084827"/>
    <n v="0"/>
    <n v="13.267667796975079"/>
  </r>
  <r>
    <x v="11"/>
    <n v="0"/>
    <x v="0"/>
    <x v="22"/>
    <s v="023"/>
    <x v="22"/>
    <n v="38902"/>
    <n v="37451"/>
    <n v="14616"/>
    <n v="0.39026995273824466"/>
    <n v="11.414915489573042"/>
    <n v="33176"/>
    <n v="3017"/>
    <n v="1028"/>
    <n v="36"/>
    <n v="194"/>
    <n v="230"/>
    <n v="0"/>
    <n v="4275"/>
    <n v="1411"/>
    <n v="5728"/>
    <n v="500"/>
    <n v="88.585084510426952"/>
    <n v="8.0558596566179812"/>
    <n v="2.7449200288376812"/>
    <n v="0.61413580411738"/>
    <n v="0"/>
    <n v="11.414915489573042"/>
  </r>
  <r>
    <x v="11"/>
    <n v="0"/>
    <x v="0"/>
    <x v="23"/>
    <s v="024"/>
    <x v="23"/>
    <n v="13156"/>
    <n v="12642"/>
    <n v="9047"/>
    <n v="0.71563043822180039"/>
    <n v="19.941464958076256"/>
    <n v="10121"/>
    <n v="1695"/>
    <n v="676"/>
    <n v="24"/>
    <n v="115"/>
    <n v="139"/>
    <n v="11"/>
    <n v="2521"/>
    <n v="296"/>
    <n v="1713"/>
    <n v="461"/>
    <n v="80.058535041923747"/>
    <n v="13.407688656858092"/>
    <n v="5.3472551811422244"/>
    <n v="1.0995095712703686"/>
    <n v="8.7011548805568745E-2"/>
    <n v="19.941464958076256"/>
  </r>
  <r>
    <x v="11"/>
    <n v="0"/>
    <x v="0"/>
    <x v="24"/>
    <s v="025"/>
    <x v="24"/>
    <n v="10479"/>
    <n v="9810"/>
    <n v="6425"/>
    <n v="0.65494393476044854"/>
    <n v="18.756371049949031"/>
    <n v="7970"/>
    <n v="1225"/>
    <n v="516"/>
    <n v="11"/>
    <n v="77"/>
    <n v="88"/>
    <n v="11"/>
    <n v="1840"/>
    <n v="49"/>
    <n v="1207"/>
    <n v="0"/>
    <n v="81.243628950050976"/>
    <n v="12.487257900101936"/>
    <n v="5.2599388379204894"/>
    <n v="0.8970438328236493"/>
    <n v="0.11213047910295616"/>
    <n v="18.756371049949031"/>
  </r>
  <r>
    <x v="11"/>
    <n v="0"/>
    <x v="0"/>
    <x v="25"/>
    <s v="026"/>
    <x v="25"/>
    <n v="10125"/>
    <n v="9508"/>
    <n v="6445"/>
    <n v="0.68"/>
    <n v="19.489999999999998"/>
    <n v="7655"/>
    <n v="1247"/>
    <n v="454"/>
    <n v="18"/>
    <n v="103"/>
    <n v="121"/>
    <n v="31"/>
    <n v="1853"/>
    <n v="243"/>
    <n v="1227"/>
    <n v="626"/>
    <n v="80.511148506520826"/>
    <n v="13.115271350441734"/>
    <n v="4.7749263777871267"/>
    <n v="1.2726125368111063"/>
    <n v="0.32604122843920907"/>
    <n v="19.488851493479174"/>
  </r>
  <r>
    <x v="11"/>
    <n v="0"/>
    <x v="0"/>
    <x v="26"/>
    <s v="027"/>
    <x v="26"/>
    <n v="31766"/>
    <n v="28030"/>
    <n v="17350"/>
    <n v="0.61897966464502319"/>
    <n v="17.977167320727791"/>
    <n v="22991"/>
    <n v="3467"/>
    <n v="1312"/>
    <n v="41"/>
    <n v="196"/>
    <n v="237"/>
    <n v="23"/>
    <n v="5039"/>
    <n v="1049"/>
    <n v="3666"/>
    <n v="1406"/>
    <n v="82.022832679272213"/>
    <n v="12.368890474491616"/>
    <n v="4.6806992508027108"/>
    <n v="0.84552265429896545"/>
    <n v="8.2054941134498752E-2"/>
    <n v="17.977167320727791"/>
  </r>
  <r>
    <x v="11"/>
    <n v="0"/>
    <x v="0"/>
    <x v="27"/>
    <s v="028"/>
    <x v="27"/>
    <n v="21942"/>
    <n v="20959"/>
    <n v="11285"/>
    <n v="0.54"/>
    <n v="15.409999999999998"/>
    <n v="17729"/>
    <n v="2287"/>
    <n v="790"/>
    <n v="43"/>
    <n v="110"/>
    <n v="153"/>
    <n v="0"/>
    <n v="3230"/>
    <n v="408"/>
    <n v="2345"/>
    <n v="641"/>
    <n v="84.588959396917801"/>
    <n v="10.911780142182357"/>
    <n v="3.7692638007538526"/>
    <n v="0.7299966601459994"/>
    <n v="0"/>
    <n v="15.411040603082208"/>
  </r>
  <r>
    <x v="11"/>
    <n v="0"/>
    <x v="0"/>
    <x v="28"/>
    <s v="029"/>
    <x v="28"/>
    <n v="8211"/>
    <n v="6717"/>
    <n v="4917"/>
    <n v="0.73202322465386338"/>
    <n v="19.80050617835343"/>
    <n v="5387"/>
    <n v="862"/>
    <n v="335"/>
    <n v="55"/>
    <n v="78"/>
    <n v="133"/>
    <n v="0"/>
    <n v="1330"/>
    <n v="107"/>
    <n v="829"/>
    <n v="258"/>
    <n v="80.19949382164657"/>
    <n v="12.833110019353878"/>
    <n v="4.9873455411642098"/>
    <n v="1.9800506178353432"/>
    <n v="0"/>
    <n v="19.80050617835343"/>
  </r>
  <r>
    <x v="11"/>
    <n v="0"/>
    <x v="0"/>
    <x v="29"/>
    <s v="030"/>
    <x v="29"/>
    <n v="4747"/>
    <n v="4747"/>
    <n v="3757"/>
    <n v="0.79144722982936588"/>
    <n v="19.801980198019802"/>
    <n v="3807"/>
    <n v="612"/>
    <n v="252"/>
    <n v="26"/>
    <n v="50"/>
    <n v="76"/>
    <n v="0"/>
    <n v="940"/>
    <n v="46"/>
    <n v="443"/>
    <n v="21"/>
    <n v="80.198019801980209"/>
    <n v="12.892353065093742"/>
    <n v="5.3086159679797769"/>
    <n v="1.6010111649462817"/>
    <n v="0"/>
    <n v="19.801980198019802"/>
  </r>
  <r>
    <x v="11"/>
    <n v="0"/>
    <x v="0"/>
    <x v="30"/>
    <s v="031"/>
    <x v="30"/>
    <n v="4808"/>
    <n v="4656"/>
    <n v="2868"/>
    <n v="0.615979381443299"/>
    <n v="15.63573883161512"/>
    <n v="3928"/>
    <n v="502"/>
    <n v="189"/>
    <n v="10"/>
    <n v="27"/>
    <n v="37"/>
    <n v="0"/>
    <n v="728"/>
    <n v="169"/>
    <n v="470"/>
    <n v="1178"/>
    <n v="84.364261168384886"/>
    <n v="10.781786941580757"/>
    <n v="4.0592783505154637"/>
    <n v="0.7946735395189003"/>
    <n v="0"/>
    <n v="15.63573883161512"/>
  </r>
  <r>
    <x v="11"/>
    <n v="0"/>
    <x v="0"/>
    <x v="31"/>
    <s v="032"/>
    <x v="31"/>
    <n v="5856"/>
    <n v="5645"/>
    <n v="4129"/>
    <n v="0.73144375553587249"/>
    <n v="21.169176262178919"/>
    <n v="4450"/>
    <n v="834"/>
    <n v="274"/>
    <n v="15"/>
    <n v="38"/>
    <n v="53"/>
    <n v="34"/>
    <n v="1195"/>
    <n v="114"/>
    <n v="1066"/>
    <n v="549"/>
    <n v="78.830823737821078"/>
    <n v="14.774136403897254"/>
    <n v="4.8538529672276347"/>
    <n v="0.9388839681133746"/>
    <n v="0.60230292294065546"/>
    <n v="21.169176262178919"/>
  </r>
  <r>
    <x v="11"/>
    <n v="0"/>
    <x v="0"/>
    <x v="32"/>
    <s v="033"/>
    <x v="32"/>
    <n v="5673"/>
    <n v="5268"/>
    <n v="3628"/>
    <n v="0.68868640850417617"/>
    <n v="20.880789673500381"/>
    <n v="4168"/>
    <n v="762"/>
    <n v="249"/>
    <n v="26"/>
    <n v="58"/>
    <n v="84"/>
    <n v="5"/>
    <n v="1100"/>
    <n v="36"/>
    <n v="519"/>
    <n v="115"/>
    <n v="79.119210326499626"/>
    <n v="14.464692482915718"/>
    <n v="4.7266514806378135"/>
    <n v="1.5945330296127564"/>
    <n v="9.4912680334092628E-2"/>
    <n v="20.880789673500381"/>
  </r>
  <r>
    <x v="11"/>
    <n v="0"/>
    <x v="0"/>
    <x v="33"/>
    <s v="034"/>
    <x v="33"/>
    <n v="7898"/>
    <n v="7104"/>
    <n v="3532"/>
    <n v="0.49718468468468469"/>
    <n v="15.850225225225225"/>
    <n v="5978"/>
    <n v="774"/>
    <n v="270"/>
    <n v="40"/>
    <n v="41"/>
    <n v="81"/>
    <n v="1"/>
    <n v="1126"/>
    <n v="106"/>
    <n v="728"/>
    <n v="149"/>
    <n v="84.149774774774784"/>
    <n v="10.89527027027027"/>
    <n v="3.8006756756756759"/>
    <n v="1.1402027027027026"/>
    <n v="1.4076576576576577E-2"/>
    <n v="15.850225225225225"/>
  </r>
  <r>
    <x v="11"/>
    <n v="0"/>
    <x v="0"/>
    <x v="34"/>
    <s v="035"/>
    <x v="34"/>
    <n v="9282"/>
    <n v="8776"/>
    <n v="7576"/>
    <n v="0.86326344576116687"/>
    <n v="24.384685505925248"/>
    <n v="6636"/>
    <n v="1417"/>
    <n v="567"/>
    <n v="22"/>
    <n v="134"/>
    <n v="156"/>
    <n v="0"/>
    <n v="2140"/>
    <n v="35"/>
    <n v="904"/>
    <n v="308"/>
    <n v="75.615314494074752"/>
    <n v="16.146308113035552"/>
    <n v="6.4608021877848687"/>
    <n v="1.7775752051048315"/>
    <n v="0"/>
    <n v="24.384685505925248"/>
  </r>
  <r>
    <x v="11"/>
    <n v="0"/>
    <x v="0"/>
    <x v="35"/>
    <s v="036"/>
    <x v="35"/>
    <n v="5914"/>
    <n v="5493"/>
    <n v="4192"/>
    <n v="0.76"/>
    <n v="24.69"/>
    <n v="4137"/>
    <n v="900"/>
    <n v="363"/>
    <n v="17"/>
    <n v="74"/>
    <n v="91"/>
    <n v="2"/>
    <n v="1356"/>
    <n v="306"/>
    <n v="1173"/>
    <n v="597"/>
    <n v="75.314036045876577"/>
    <n v="16.384489350081921"/>
    <n v="6.6084107045330427"/>
    <n v="1.65665392317495"/>
    <n v="3.6409976333515379E-2"/>
    <n v="24.68596395412343"/>
  </r>
  <r>
    <x v="11"/>
    <n v="0"/>
    <x v="0"/>
    <x v="36"/>
    <s v="037"/>
    <x v="36"/>
    <n v="4556"/>
    <n v="4365"/>
    <n v="4095"/>
    <n v="0.93814432989690721"/>
    <n v="24.810996563573884"/>
    <n v="3282"/>
    <n v="726"/>
    <n v="291"/>
    <n v="9"/>
    <n v="52"/>
    <n v="61"/>
    <n v="5"/>
    <n v="1083"/>
    <n v="11"/>
    <n v="380"/>
    <n v="54"/>
    <n v="75.18900343642612"/>
    <n v="16.63230240549828"/>
    <n v="6.666666666666667"/>
    <n v="1.3974799541809853"/>
    <n v="0.11454753722794961"/>
    <n v="24.810996563573884"/>
  </r>
  <r>
    <x v="11"/>
    <n v="0"/>
    <x v="0"/>
    <x v="37"/>
    <s v="038"/>
    <x v="37"/>
    <n v="7023"/>
    <n v="6470"/>
    <n v="5083"/>
    <n v="0.78562596599690881"/>
    <n v="22.163833075734157"/>
    <n v="5036"/>
    <n v="970"/>
    <n v="352"/>
    <n v="30"/>
    <n v="79"/>
    <n v="109"/>
    <n v="3"/>
    <n v="1434"/>
    <n v="95"/>
    <n v="732"/>
    <n v="185"/>
    <n v="77.836166924265839"/>
    <n v="14.992272024729521"/>
    <n v="5.4404945904173108"/>
    <n v="1.6846986089644511"/>
    <n v="4.6367851622874809E-2"/>
    <n v="22.163833075734157"/>
  </r>
  <r>
    <x v="11"/>
    <n v="0"/>
    <x v="0"/>
    <x v="38"/>
    <s v="039"/>
    <x v="38"/>
    <n v="2711"/>
    <n v="2426"/>
    <n v="1829"/>
    <n v="0.75391591096455068"/>
    <n v="21.558120362737014"/>
    <n v="1903"/>
    <n v="337"/>
    <n v="152"/>
    <n v="5"/>
    <n v="29"/>
    <n v="34"/>
    <n v="0"/>
    <n v="523"/>
    <n v="33"/>
    <n v="218"/>
    <n v="27"/>
    <n v="78.441879637262986"/>
    <n v="13.891178895300907"/>
    <n v="6.265457543281121"/>
    <n v="1.4014839241549877"/>
    <n v="0"/>
    <n v="21.558120362737014"/>
  </r>
  <r>
    <x v="11"/>
    <n v="0"/>
    <x v="0"/>
    <x v="39"/>
    <s v="040"/>
    <x v="39"/>
    <n v="20979"/>
    <n v="19556"/>
    <n v="12522"/>
    <n v="0.64031499284107174"/>
    <n v="19.027408467989364"/>
    <n v="15835"/>
    <n v="2505"/>
    <n v="866"/>
    <n v="107"/>
    <n v="172"/>
    <n v="279"/>
    <n v="71"/>
    <n v="3721"/>
    <n v="271"/>
    <n v="1798"/>
    <n v="336"/>
    <n v="80.97259153201064"/>
    <n v="12.809367968909797"/>
    <n v="4.428308447535283"/>
    <n v="1.426672121088157"/>
    <n v="0.363059930456126"/>
    <n v="19.027408467989364"/>
  </r>
  <r>
    <x v="11"/>
    <n v="0"/>
    <x v="0"/>
    <x v="40"/>
    <s v="041"/>
    <x v="40"/>
    <n v="7710"/>
    <n v="7357"/>
    <n v="7149"/>
    <n v="0.97172760636128852"/>
    <n v="25.798559195324184"/>
    <n v="5459"/>
    <n v="1237"/>
    <n v="533"/>
    <n v="25"/>
    <n v="103"/>
    <n v="128"/>
    <n v="0"/>
    <n v="1898"/>
    <n v="62"/>
    <n v="765"/>
    <n v="185"/>
    <n v="74.201440804675826"/>
    <n v="16.81391871686829"/>
    <n v="7.2448008699198043"/>
    <n v="1.7398396085360881"/>
    <n v="0"/>
    <n v="25.798559195324184"/>
  </r>
  <r>
    <x v="11"/>
    <n v="0"/>
    <x v="0"/>
    <x v="41"/>
    <s v="042"/>
    <x v="41"/>
    <n v="6297"/>
    <n v="5972"/>
    <n v="6806"/>
    <n v="1.1399999999999999"/>
    <n v="29.49"/>
    <n v="4211"/>
    <n v="1088"/>
    <n v="535"/>
    <n v="16"/>
    <n v="122"/>
    <n v="138"/>
    <n v="0"/>
    <n v="1761"/>
    <n v="85"/>
    <n v="578"/>
    <n v="92"/>
    <n v="70.512391158740797"/>
    <n v="18.218352310783654"/>
    <n v="8.9584728734092423"/>
    <n v="2.3107836570663092"/>
    <n v="0"/>
    <n v="29.48760884125921"/>
  </r>
  <r>
    <x v="11"/>
    <n v="0"/>
    <x v="0"/>
    <x v="42"/>
    <s v="043"/>
    <x v="42"/>
    <n v="9386"/>
    <n v="9071"/>
    <n v="8557"/>
    <n v="0.94333590563333702"/>
    <n v="26.005953037151365"/>
    <n v="6712"/>
    <n v="1524"/>
    <n v="681"/>
    <n v="38"/>
    <n v="97"/>
    <n v="135"/>
    <n v="19"/>
    <n v="2359"/>
    <n v="130"/>
    <n v="954"/>
    <n v="162"/>
    <n v="73.994046962848643"/>
    <n v="16.800793738286849"/>
    <n v="7.5074412964392021"/>
    <n v="1.4882592878403704"/>
    <n v="0.20945871458494103"/>
    <n v="26.005953037151365"/>
  </r>
  <r>
    <x v="11"/>
    <n v="0"/>
    <x v="0"/>
    <x v="43"/>
    <s v="044"/>
    <x v="43"/>
    <n v="5510"/>
    <n v="5123"/>
    <n v="6251"/>
    <n v="1.2201834862385321"/>
    <n v="29.416357602967015"/>
    <n v="3616"/>
    <n v="962"/>
    <n v="452"/>
    <n v="12"/>
    <n v="81"/>
    <n v="93"/>
    <n v="0"/>
    <n v="1507"/>
    <n v="87"/>
    <n v="415"/>
    <n v="65"/>
    <n v="70.583642397032989"/>
    <n v="18.778059730626588"/>
    <n v="8.8229552996291236"/>
    <n v="1.8153425727113019"/>
    <n v="0"/>
    <n v="29.416357602967015"/>
  </r>
  <r>
    <x v="11"/>
    <n v="0"/>
    <x v="0"/>
    <x v="44"/>
    <s v="045"/>
    <x v="44"/>
    <n v="6513"/>
    <n v="5824"/>
    <n v="7453"/>
    <n v="1.28"/>
    <n v="31.15"/>
    <n v="4010"/>
    <n v="1139"/>
    <n v="554"/>
    <n v="22"/>
    <n v="99"/>
    <n v="121"/>
    <n v="0"/>
    <n v="1814"/>
    <n v="60"/>
    <n v="357"/>
    <n v="99"/>
    <n v="68.853021978021971"/>
    <n v="19.557005494505493"/>
    <n v="9.5123626373626369"/>
    <n v="2.0776098901098901"/>
    <n v="0"/>
    <n v="31.146978021978022"/>
  </r>
  <r>
    <x v="11"/>
    <n v="0"/>
    <x v="0"/>
    <x v="45"/>
    <s v="046"/>
    <x v="45"/>
    <n v="9417"/>
    <n v="8722"/>
    <n v="8703"/>
    <n v="1"/>
    <n v="27.13"/>
    <n v="6356"/>
    <n v="1573"/>
    <n v="671"/>
    <n v="33"/>
    <n v="89"/>
    <n v="122"/>
    <n v="0"/>
    <n v="2366"/>
    <n v="87"/>
    <n v="684"/>
    <n v="55"/>
    <n v="72.873194221508825"/>
    <n v="18.034854391194681"/>
    <n v="7.6931896354047238"/>
    <n v="1.3987617518917679"/>
    <n v="0"/>
    <n v="27.126805778491171"/>
  </r>
  <r>
    <x v="11"/>
    <n v="0"/>
    <x v="0"/>
    <x v="46"/>
    <s v="047"/>
    <x v="46"/>
    <n v="17394"/>
    <n v="14555"/>
    <n v="16134"/>
    <n v="1.1084850566815527"/>
    <n v="30.580556509790451"/>
    <n v="10104"/>
    <n v="2975"/>
    <n v="1219"/>
    <n v="46"/>
    <n v="211"/>
    <n v="257"/>
    <n v="0"/>
    <n v="4451"/>
    <n v="277"/>
    <n v="1291"/>
    <n v="591"/>
    <n v="69.419443490209559"/>
    <n v="20.439711439367912"/>
    <n v="8.3751288217107511"/>
    <n v="1.765716248711783"/>
    <n v="0"/>
    <n v="30.580556509790451"/>
  </r>
  <r>
    <x v="11"/>
    <n v="0"/>
    <x v="0"/>
    <x v="47"/>
    <m/>
    <x v="47"/>
    <n v="618316"/>
    <n v="576100"/>
    <n v="399259"/>
    <n v="0.6930376670716889"/>
    <n v="19.290574553028989"/>
    <n v="464966"/>
    <n v="74941"/>
    <n v="29458"/>
    <n v="1610"/>
    <n v="4907"/>
    <n v="6517"/>
    <n v="379"/>
    <n v="111133"/>
    <n v="11404"/>
    <n v="63369"/>
    <n v="20449"/>
    <n v="80.709251865995498"/>
    <n v="13.008331886825204"/>
    <n v="5.1133483770178785"/>
    <n v="1.1312272174969624"/>
    <n v="6.5787189724006254E-2"/>
    <n v="19.290574553028989"/>
  </r>
  <r>
    <x v="11"/>
    <n v="1"/>
    <x v="1"/>
    <x v="47"/>
    <m/>
    <x v="48"/>
    <n v="1102313"/>
    <n v="1013845"/>
    <n v="640259"/>
    <n v="0.63151566560963457"/>
    <n v="17.906090181437992"/>
    <n v="832304"/>
    <n v="124347"/>
    <n v="46944"/>
    <n v="2164"/>
    <n v="7856"/>
    <n v="10020"/>
    <n v="391"/>
    <n v="181540"/>
    <n v="25904"/>
    <n v="123888"/>
    <n v="50766"/>
    <n v="82.093811184155371"/>
    <n v="12.264892562472568"/>
    <n v="4.6302935853113638"/>
    <n v="0.988316754533484"/>
    <n v="3.8566052996266684E-2"/>
    <n v="17.906090181437992"/>
  </r>
  <r>
    <x v="11"/>
    <n v="2"/>
    <x v="2"/>
    <x v="0"/>
    <s v="048"/>
    <x v="49"/>
    <n v="14924"/>
    <n v="13779"/>
    <n v="9121"/>
    <n v="0.66194934320342547"/>
    <n v="18.078234995282678"/>
    <n v="11288"/>
    <n v="1698"/>
    <n v="678"/>
    <n v="11"/>
    <n v="104"/>
    <n v="115"/>
    <n v="0"/>
    <n v="2491"/>
    <n v="217"/>
    <n v="1793"/>
    <n v="820"/>
    <n v="81.921765004717329"/>
    <n v="12.323100370128456"/>
    <n v="4.9205312431961685"/>
    <n v="0.83460338195805206"/>
    <n v="0"/>
    <n v="18.078234995282678"/>
  </r>
  <r>
    <x v="11"/>
    <n v="2"/>
    <x v="2"/>
    <x v="3"/>
    <s v="049"/>
    <x v="50"/>
    <n v="9331"/>
    <n v="8520"/>
    <n v="6913"/>
    <n v="0.81138497652582164"/>
    <n v="22.147887323943664"/>
    <n v="6633"/>
    <n v="1289"/>
    <n v="495"/>
    <n v="9"/>
    <n v="94"/>
    <n v="103"/>
    <n v="0"/>
    <n v="1887"/>
    <n v="132"/>
    <n v="832"/>
    <n v="863"/>
    <n v="77.852112676056336"/>
    <n v="15.129107981220658"/>
    <n v="5.8098591549295771"/>
    <n v="1.2089201877934272"/>
    <n v="0"/>
    <n v="22.147887323943664"/>
  </r>
  <r>
    <x v="11"/>
    <n v="2"/>
    <x v="2"/>
    <x v="10"/>
    <s v="050"/>
    <x v="93"/>
    <n v="11411"/>
    <n v="8601"/>
    <n v="4671"/>
    <n v="0.54307638646668988"/>
    <n v="15.451691663760029"/>
    <n v="7272"/>
    <n v="907"/>
    <n v="346"/>
    <n v="10"/>
    <n v="66"/>
    <n v="76"/>
    <n v="0"/>
    <n v="1329"/>
    <n v="256"/>
    <n v="1085"/>
    <n v="492"/>
    <n v="84.54830833623997"/>
    <n v="10.545285431926519"/>
    <n v="4.0227880479014066"/>
    <n v="0.8836181839321009"/>
    <n v="0"/>
    <n v="15.451691663760029"/>
  </r>
  <r>
    <x v="11"/>
    <n v="2"/>
    <x v="2"/>
    <x v="11"/>
    <s v="051"/>
    <x v="51"/>
    <n v="8385"/>
    <n v="7758"/>
    <n v="4895"/>
    <n v="0.63096158803815416"/>
    <n v="19.102861562258315"/>
    <n v="6276"/>
    <n v="1064"/>
    <n v="344"/>
    <n v="12"/>
    <n v="62"/>
    <n v="74"/>
    <n v="0"/>
    <n v="1482"/>
    <n v="47"/>
    <n v="983"/>
    <n v="726"/>
    <n v="80.897138437741688"/>
    <n v="13.7148749677752"/>
    <n v="4.4341325083784477"/>
    <n v="0.95385408610466604"/>
    <n v="0"/>
    <n v="19.102861562258315"/>
  </r>
  <r>
    <x v="11"/>
    <n v="2"/>
    <x v="2"/>
    <x v="13"/>
    <s v="052"/>
    <x v="52"/>
    <n v="32378"/>
    <n v="30531"/>
    <n v="13357"/>
    <n v="0.43748976450165405"/>
    <n v="14.008712456192068"/>
    <n v="26254"/>
    <n v="3174"/>
    <n v="913"/>
    <n v="32"/>
    <n v="158"/>
    <n v="190"/>
    <n v="0"/>
    <n v="4277"/>
    <n v="1619"/>
    <n v="4744"/>
    <n v="3127"/>
    <n v="85.991287543807942"/>
    <n v="10.395990960007861"/>
    <n v="2.9904031967508438"/>
    <n v="0.62231829943336281"/>
    <n v="0"/>
    <n v="14.008712456192068"/>
  </r>
  <r>
    <x v="11"/>
    <n v="2"/>
    <x v="2"/>
    <x v="13"/>
    <s v="053"/>
    <x v="53"/>
    <n v="13685"/>
    <n v="13024"/>
    <n v="4108"/>
    <n v="0.31541769041769041"/>
    <n v="9.8280098280098276"/>
    <n v="11744"/>
    <n v="969"/>
    <n v="264"/>
    <n v="6"/>
    <n v="41"/>
    <n v="47"/>
    <n v="0"/>
    <n v="1280"/>
    <n v="318"/>
    <n v="1956"/>
    <n v="607"/>
    <n v="90.171990171990174"/>
    <n v="7.4401105651105652"/>
    <n v="2.0270270270270272"/>
    <n v="0.36087223587223588"/>
    <n v="0"/>
    <n v="9.8280098280098276"/>
  </r>
  <r>
    <x v="11"/>
    <n v="2"/>
    <x v="2"/>
    <x v="13"/>
    <s v="054"/>
    <x v="94"/>
    <n v="6149"/>
    <n v="5386"/>
    <n v="3089"/>
    <n v="0.57352395098403264"/>
    <n v="16.839955440029708"/>
    <n v="4479"/>
    <n v="665"/>
    <n v="222"/>
    <n v="3"/>
    <n v="17"/>
    <n v="20"/>
    <n v="0"/>
    <n v="907"/>
    <n v="18"/>
    <n v="460"/>
    <n v="0"/>
    <n v="83.160044559970288"/>
    <n v="12.346825102116599"/>
    <n v="4.1217972521351651"/>
    <n v="0.37133308577794283"/>
    <n v="0"/>
    <n v="16.839955440029708"/>
  </r>
  <r>
    <x v="11"/>
    <n v="2"/>
    <x v="2"/>
    <x v="14"/>
    <s v="055"/>
    <x v="67"/>
    <n v="6656"/>
    <n v="6370"/>
    <n v="2741"/>
    <n v="0.43029827315541602"/>
    <n v="13.233908948194662"/>
    <n v="5527"/>
    <n v="605"/>
    <n v="189"/>
    <n v="11"/>
    <n v="38"/>
    <n v="49"/>
    <n v="0"/>
    <n v="843"/>
    <n v="41"/>
    <n v="425"/>
    <n v="273"/>
    <n v="86.766091051805333"/>
    <n v="9.4976452119309265"/>
    <n v="2.9670329670329667"/>
    <n v="0.76923076923076927"/>
    <n v="0"/>
    <n v="13.233908948194662"/>
  </r>
  <r>
    <x v="11"/>
    <n v="2"/>
    <x v="2"/>
    <x v="21"/>
    <s v="056"/>
    <x v="72"/>
    <n v="5967"/>
    <n v="5628"/>
    <n v="2651"/>
    <n v="0.47103766879886283"/>
    <n v="14.250177683013504"/>
    <n v="4826"/>
    <n v="601"/>
    <n v="167"/>
    <n v="5"/>
    <n v="29"/>
    <n v="34"/>
    <n v="0"/>
    <n v="802"/>
    <n v="107"/>
    <n v="962"/>
    <n v="141"/>
    <n v="85.749822316986496"/>
    <n v="10.678749111584933"/>
    <n v="2.9673063255152807"/>
    <n v="0.60412224591329067"/>
    <n v="0"/>
    <n v="14.250177683013504"/>
  </r>
  <r>
    <x v="11"/>
    <n v="2"/>
    <x v="2"/>
    <x v="21"/>
    <s v="057"/>
    <x v="73"/>
    <n v="7348"/>
    <n v="4821"/>
    <n v="1743"/>
    <n v="0.3615432482887368"/>
    <n v="11.926986102468367"/>
    <n v="4246"/>
    <n v="431"/>
    <n v="127"/>
    <n v="3"/>
    <n v="14"/>
    <n v="17"/>
    <n v="0"/>
    <n v="575"/>
    <n v="102"/>
    <n v="702"/>
    <n v="4"/>
    <n v="88.073013897531638"/>
    <n v="8.9400539307197668"/>
    <n v="2.6343082348060567"/>
    <n v="0.35262393694254301"/>
    <n v="0"/>
    <n v="11.926986102468367"/>
  </r>
  <r>
    <x v="11"/>
    <n v="2"/>
    <x v="2"/>
    <x v="22"/>
    <s v="058"/>
    <x v="54"/>
    <n v="20054"/>
    <n v="19244"/>
    <n v="6717"/>
    <n v="0.34904385782581582"/>
    <n v="10.179796300145499"/>
    <n v="17285"/>
    <n v="1399"/>
    <n v="456"/>
    <n v="20"/>
    <n v="84"/>
    <n v="104"/>
    <n v="0"/>
    <n v="1959"/>
    <n v="1174"/>
    <n v="3123"/>
    <n v="1147"/>
    <n v="89.820203699854488"/>
    <n v="7.2697983787154437"/>
    <n v="2.3695697360216172"/>
    <n v="0.54042818540843895"/>
    <n v="0"/>
    <n v="10.179796300145499"/>
  </r>
  <r>
    <x v="11"/>
    <n v="2"/>
    <x v="2"/>
    <x v="25"/>
    <s v="059"/>
    <x v="55"/>
    <n v="11234"/>
    <n v="10475"/>
    <n v="4736"/>
    <n v="0.45"/>
    <n v="14.64"/>
    <n v="8941"/>
    <n v="1083"/>
    <n v="391"/>
    <n v="7"/>
    <n v="53"/>
    <n v="60"/>
    <n v="0"/>
    <n v="1534"/>
    <n v="490"/>
    <n v="1535"/>
    <n v="822"/>
    <n v="85.355608591885442"/>
    <n v="10.338902147971361"/>
    <n v="3.7326968973747015"/>
    <n v="0.57279236276849643"/>
    <n v="0"/>
    <n v="14.64439140811456"/>
  </r>
  <r>
    <x v="11"/>
    <n v="2"/>
    <x v="2"/>
    <x v="26"/>
    <s v="060"/>
    <x v="56"/>
    <n v="21065"/>
    <n v="18838"/>
    <n v="12622"/>
    <n v="0.67002866546342499"/>
    <n v="18.940439537105849"/>
    <n v="15270"/>
    <n v="2392"/>
    <n v="1001"/>
    <n v="20"/>
    <n v="155"/>
    <n v="175"/>
    <n v="0"/>
    <n v="3568"/>
    <n v="574"/>
    <n v="2225"/>
    <n v="1100"/>
    <n v="81.059560462894154"/>
    <n v="12.697738613440917"/>
    <n v="5.3137275719290802"/>
    <n v="0.92897335173585305"/>
    <n v="0"/>
    <n v="18.940439537105849"/>
  </r>
  <r>
    <x v="11"/>
    <n v="2"/>
    <x v="2"/>
    <x v="26"/>
    <s v="061"/>
    <x v="76"/>
    <n v="7824"/>
    <n v="7364"/>
    <n v="5141"/>
    <n v="0.69812601846822375"/>
    <n v="19.690385659967408"/>
    <n v="5914"/>
    <n v="982"/>
    <n v="390"/>
    <n v="12"/>
    <n v="66"/>
    <n v="78"/>
    <n v="0"/>
    <n v="1450"/>
    <n v="35"/>
    <n v="778"/>
    <n v="4"/>
    <n v="80.309614340032581"/>
    <n v="13.335143943508962"/>
    <n v="5.2960347637153724"/>
    <n v="1.0592069527430743"/>
    <n v="0"/>
    <n v="19.690385659967408"/>
  </r>
  <r>
    <x v="11"/>
    <n v="2"/>
    <x v="2"/>
    <x v="27"/>
    <s v="062"/>
    <x v="57"/>
    <n v="13136"/>
    <n v="12521"/>
    <n v="6247"/>
    <n v="0.49892181135692037"/>
    <n v="14.184170593403083"/>
    <n v="10745"/>
    <n v="1256"/>
    <n v="441"/>
    <n v="6"/>
    <n v="73"/>
    <n v="79"/>
    <n v="0"/>
    <n v="1776"/>
    <n v="679"/>
    <n v="2734"/>
    <n v="1500"/>
    <n v="85.815829406596919"/>
    <n v="10.031147671911189"/>
    <n v="3.5220829007267791"/>
    <n v="0.63094002076511457"/>
    <n v="0"/>
    <n v="14.184170593403083"/>
  </r>
  <r>
    <x v="11"/>
    <n v="2"/>
    <x v="2"/>
    <x v="32"/>
    <s v="063"/>
    <x v="80"/>
    <n v="6573"/>
    <n v="5849"/>
    <n v="3839"/>
    <n v="0.65635151307915884"/>
    <n v="19.302444862369637"/>
    <n v="4720"/>
    <n v="800"/>
    <n v="284"/>
    <n v="3"/>
    <n v="42"/>
    <n v="45"/>
    <n v="0"/>
    <n v="1129"/>
    <n v="288"/>
    <n v="1671"/>
    <n v="147"/>
    <n v="80.69755513763036"/>
    <n v="13.677551718242434"/>
    <n v="4.8555308599760645"/>
    <n v="0.76936228415113694"/>
    <n v="0"/>
    <n v="19.302444862369637"/>
  </r>
  <r>
    <x v="11"/>
    <n v="2"/>
    <x v="2"/>
    <x v="33"/>
    <s v="064"/>
    <x v="58"/>
    <n v="11588"/>
    <n v="10263"/>
    <n v="4126"/>
    <n v="0.40202669784663353"/>
    <n v="13.358667056416252"/>
    <n v="8892"/>
    <n v="1019"/>
    <n v="280"/>
    <n v="57"/>
    <n v="15"/>
    <n v="72"/>
    <n v="0"/>
    <n v="1371"/>
    <n v="94"/>
    <n v="781"/>
    <n v="49"/>
    <n v="86.641332943583748"/>
    <n v="9.9288707005748815"/>
    <n v="2.728247101237455"/>
    <n v="0.70154925460391693"/>
    <n v="0"/>
    <n v="13.358667056416252"/>
  </r>
  <r>
    <x v="11"/>
    <n v="2"/>
    <x v="2"/>
    <x v="39"/>
    <s v="065"/>
    <x v="59"/>
    <n v="8366"/>
    <n v="4530"/>
    <n v="4837"/>
    <n v="1.0677704194260487"/>
    <n v="27.064017660044147"/>
    <n v="3304"/>
    <n v="775"/>
    <n v="319"/>
    <n v="27"/>
    <n v="105"/>
    <n v="132"/>
    <n v="0"/>
    <n v="1226"/>
    <n v="156"/>
    <n v="667"/>
    <n v="30"/>
    <n v="72.935982339955856"/>
    <n v="17.108167770419428"/>
    <n v="7.0419426048565121"/>
    <n v="2.9139072847682121"/>
    <n v="0"/>
    <n v="27.064017660044147"/>
  </r>
  <r>
    <x v="11"/>
    <n v="2"/>
    <x v="2"/>
    <x v="39"/>
    <s v="066"/>
    <x v="60"/>
    <n v="14208"/>
    <n v="13684"/>
    <n v="6578"/>
    <n v="0.48070739549839231"/>
    <n v="16.544869921075708"/>
    <n v="11420"/>
    <n v="1653"/>
    <n v="510"/>
    <n v="25"/>
    <n v="65"/>
    <n v="90"/>
    <n v="11"/>
    <n v="2264"/>
    <n v="304"/>
    <n v="1483"/>
    <n v="716"/>
    <n v="83.455130078924284"/>
    <n v="12.079801227711195"/>
    <n v="3.7269804150833092"/>
    <n v="0.65770242619117214"/>
    <n v="8.0385852090032156E-2"/>
    <n v="16.544869921075708"/>
  </r>
  <r>
    <x v="11"/>
    <n v="2"/>
    <x v="2"/>
    <x v="42"/>
    <s v="067"/>
    <x v="87"/>
    <n v="7125"/>
    <n v="6704"/>
    <n v="6704"/>
    <n v="1"/>
    <n v="26.327565632458231"/>
    <n v="4939"/>
    <n v="1184"/>
    <n v="485"/>
    <n v="6"/>
    <n v="90"/>
    <n v="96"/>
    <n v="0"/>
    <n v="1765"/>
    <n v="1362"/>
    <n v="1712"/>
    <n v="599"/>
    <n v="73.672434367541769"/>
    <n v="17.661097852028639"/>
    <n v="7.2344868735083532"/>
    <n v="1.431980906921241"/>
    <n v="0"/>
    <n v="26.327565632458231"/>
  </r>
  <r>
    <x v="11"/>
    <n v="2"/>
    <x v="2"/>
    <x v="0"/>
    <s v="068"/>
    <x v="61"/>
    <n v="2227"/>
    <n v="2065"/>
    <n v="1158"/>
    <n v="0.56077481840193699"/>
    <n v="15.544794188861985"/>
    <n v="1744"/>
    <n v="227"/>
    <n v="86"/>
    <n v="2"/>
    <n v="6"/>
    <n v="8"/>
    <n v="0"/>
    <n v="321"/>
    <n v="16"/>
    <n v="196"/>
    <n v="92"/>
    <n v="84.455205811138015"/>
    <n v="10.99273607748184"/>
    <n v="4.1646489104116222"/>
    <n v="0.38740920096852299"/>
    <n v="0"/>
    <n v="15.544794188861985"/>
  </r>
  <r>
    <x v="11"/>
    <n v="2"/>
    <x v="2"/>
    <x v="0"/>
    <s v="069"/>
    <x v="92"/>
    <n v="1820"/>
    <n v="1635"/>
    <n v="1363"/>
    <n v="0.83363914373088688"/>
    <n v="21.529051987767584"/>
    <n v="1283"/>
    <n v="237"/>
    <n v="100"/>
    <n v="6"/>
    <n v="9"/>
    <n v="15"/>
    <n v="0"/>
    <n v="352"/>
    <n v="121"/>
    <n v="67"/>
    <n v="101"/>
    <n v="78.470948012232412"/>
    <n v="14.495412844036698"/>
    <n v="6.1162079510703364"/>
    <n v="0.91743119266055051"/>
    <n v="0"/>
    <n v="21.529051987767584"/>
  </r>
  <r>
    <x v="11"/>
    <n v="2"/>
    <x v="2"/>
    <x v="1"/>
    <s v="070"/>
    <x v="177"/>
    <n v="2214"/>
    <n v="2124"/>
    <n v="1662"/>
    <n v="0.78248587570621464"/>
    <n v="22.551789077212806"/>
    <n v="1645"/>
    <n v="324"/>
    <n v="123"/>
    <n v="2"/>
    <n v="30"/>
    <n v="32"/>
    <n v="0"/>
    <n v="479"/>
    <n v="35"/>
    <n v="231"/>
    <n v="718"/>
    <n v="77.448210922787197"/>
    <n v="15.254237288135593"/>
    <n v="5.7909604519774014"/>
    <n v="1.5065913370998116"/>
    <n v="0"/>
    <n v="22.551789077212806"/>
  </r>
  <r>
    <x v="11"/>
    <n v="2"/>
    <x v="2"/>
    <x v="2"/>
    <s v="071"/>
    <x v="178"/>
    <n v="2503"/>
    <n v="2459"/>
    <n v="1891"/>
    <n v="0.76901179341195613"/>
    <n v="20.618137454249695"/>
    <n v="1952"/>
    <n v="343"/>
    <n v="131"/>
    <n v="1"/>
    <n v="32"/>
    <n v="33"/>
    <n v="0"/>
    <n v="507"/>
    <n v="35"/>
    <n v="245"/>
    <n v="188"/>
    <n v="79.381862545750309"/>
    <n v="13.948759658397721"/>
    <n v="5.3273688491256612"/>
    <n v="1.3420089467263114"/>
    <n v="0"/>
    <n v="20.618137454249695"/>
  </r>
  <r>
    <x v="11"/>
    <n v="2"/>
    <x v="2"/>
    <x v="4"/>
    <s v="072"/>
    <x v="62"/>
    <n v="2399"/>
    <n v="2306"/>
    <n v="1959"/>
    <n v="0.84952298352124889"/>
    <n v="24.024284475281874"/>
    <n v="1752"/>
    <n v="374"/>
    <n v="158"/>
    <n v="1"/>
    <n v="21"/>
    <n v="22"/>
    <n v="0"/>
    <n v="554"/>
    <n v="82"/>
    <n v="270"/>
    <n v="173"/>
    <n v="75.975715524718126"/>
    <n v="16.218560277536863"/>
    <n v="6.8516912402428449"/>
    <n v="0.95403295750216832"/>
    <n v="0"/>
    <n v="24.024284475281874"/>
  </r>
  <r>
    <x v="11"/>
    <n v="2"/>
    <x v="2"/>
    <x v="6"/>
    <s v="073"/>
    <x v="63"/>
    <n v="2665"/>
    <n v="2489"/>
    <n v="2739"/>
    <n v="1.1004419445560467"/>
    <n v="25.873844917637605"/>
    <n v="1845"/>
    <n v="380"/>
    <n v="212"/>
    <n v="2"/>
    <n v="50"/>
    <n v="52"/>
    <n v="0"/>
    <n v="644"/>
    <n v="118"/>
    <n v="381"/>
    <n v="146"/>
    <n v="74.126155082362402"/>
    <n v="15.267175572519085"/>
    <n v="8.5174768983527525"/>
    <n v="2.0891924467657694"/>
    <n v="0"/>
    <n v="25.873844917637605"/>
  </r>
  <r>
    <x v="11"/>
    <n v="2"/>
    <x v="2"/>
    <x v="6"/>
    <s v="074"/>
    <x v="64"/>
    <n v="2552"/>
    <n v="2333"/>
    <n v="2121"/>
    <n v="0.90912987569652803"/>
    <n v="23.27475353621946"/>
    <n v="1790"/>
    <n v="361"/>
    <n v="159"/>
    <n v="3"/>
    <n v="20"/>
    <n v="23"/>
    <n v="0"/>
    <n v="543"/>
    <n v="15"/>
    <n v="221"/>
    <n v="0"/>
    <n v="76.725246463780536"/>
    <n v="15.473639091298757"/>
    <n v="6.8152593227603946"/>
    <n v="0.98585512216030868"/>
    <n v="0"/>
    <n v="23.27475353621946"/>
  </r>
  <r>
    <x v="11"/>
    <n v="2"/>
    <x v="2"/>
    <x v="8"/>
    <s v="075"/>
    <x v="65"/>
    <n v="4901"/>
    <n v="4656"/>
    <n v="2781"/>
    <n v="0.59729381443298968"/>
    <n v="16.258591065292098"/>
    <n v="3899"/>
    <n v="542"/>
    <n v="188"/>
    <n v="2"/>
    <n v="24"/>
    <n v="26"/>
    <n v="1"/>
    <n v="757"/>
    <n v="191"/>
    <n v="620"/>
    <n v="353"/>
    <n v="83.741408934707906"/>
    <n v="11.640893470790378"/>
    <n v="4.0378006872852232"/>
    <n v="0.55841924398625431"/>
    <n v="2.147766323024055E-2"/>
    <n v="16.258591065292098"/>
  </r>
  <r>
    <x v="11"/>
    <n v="2"/>
    <x v="2"/>
    <x v="9"/>
    <s v="076"/>
    <x v="184"/>
    <n v="2794"/>
    <n v="2629"/>
    <n v="1651"/>
    <n v="0.63"/>
    <n v="16.77"/>
    <n v="2188"/>
    <n v="329"/>
    <n v="99"/>
    <n v="4"/>
    <n v="9"/>
    <n v="13"/>
    <n v="0"/>
    <n v="441"/>
    <n v="20"/>
    <n v="250"/>
    <n v="140"/>
    <n v="83.225561049828826"/>
    <n v="12.514263978699125"/>
    <n v="3.7656903765690379"/>
    <n v="0.49448459490300495"/>
    <n v="0"/>
    <n v="16.774438950171167"/>
  </r>
  <r>
    <x v="11"/>
    <n v="2"/>
    <x v="2"/>
    <x v="9"/>
    <s v="077"/>
    <x v="186"/>
    <n v="3293"/>
    <n v="3215"/>
    <n v="1479"/>
    <n v="0.4600311041990669"/>
    <n v="14.867807153965785"/>
    <n v="2737"/>
    <n v="343"/>
    <n v="112"/>
    <n v="3"/>
    <n v="20"/>
    <n v="23"/>
    <n v="0"/>
    <n v="478"/>
    <n v="4"/>
    <n v="354"/>
    <n v="155"/>
    <n v="85.132192846034215"/>
    <n v="10.668740279937792"/>
    <n v="3.4836702954898913"/>
    <n v="0.71539657853810268"/>
    <n v="0"/>
    <n v="14.867807153965785"/>
  </r>
  <r>
    <x v="11"/>
    <n v="2"/>
    <x v="2"/>
    <x v="10"/>
    <s v="078"/>
    <x v="172"/>
    <n v="3145"/>
    <n v="2868"/>
    <n v="1435"/>
    <n v="0.50034867503486746"/>
    <n v="15.167364016736402"/>
    <n v="2433"/>
    <n v="311"/>
    <n v="104"/>
    <n v="4"/>
    <n v="16"/>
    <n v="20"/>
    <n v="0"/>
    <n v="435"/>
    <n v="69"/>
    <n v="243"/>
    <n v="123"/>
    <n v="84.8326359832636"/>
    <n v="10.843793584379359"/>
    <n v="3.626220362622036"/>
    <n v="0.69735006973500702"/>
    <n v="0"/>
    <n v="15.167364016736402"/>
  </r>
  <r>
    <x v="11"/>
    <n v="2"/>
    <x v="2"/>
    <x v="11"/>
    <s v="079"/>
    <x v="173"/>
    <n v="5977"/>
    <n v="5089"/>
    <n v="1899"/>
    <n v="0.37"/>
    <n v="12.120000000000001"/>
    <n v="4472"/>
    <n v="455"/>
    <n v="139"/>
    <n v="3"/>
    <n v="20"/>
    <n v="23"/>
    <n v="0"/>
    <n v="617"/>
    <n v="111"/>
    <n v="463"/>
    <n v="273"/>
    <n v="87.875810571821575"/>
    <n v="8.9408528198074286"/>
    <n v="2.7313814108862253"/>
    <n v="0.45195519748477103"/>
    <n v="0"/>
    <n v="12.124189428178424"/>
  </r>
  <r>
    <x v="11"/>
    <n v="2"/>
    <x v="2"/>
    <x v="11"/>
    <s v="080"/>
    <x v="179"/>
    <n v="3791"/>
    <n v="3400"/>
    <n v="1888"/>
    <n v="0.55529411764705883"/>
    <n v="17.264705882352942"/>
    <n v="2813"/>
    <n v="430"/>
    <n v="139"/>
    <n v="3"/>
    <n v="15"/>
    <n v="18"/>
    <n v="0"/>
    <n v="587"/>
    <n v="121"/>
    <n v="489"/>
    <n v="305"/>
    <n v="82.735294117647058"/>
    <n v="12.647058823529411"/>
    <n v="4.0882352941176476"/>
    <n v="0.52941176470588236"/>
    <n v="0"/>
    <n v="17.264705882352942"/>
  </r>
  <r>
    <x v="11"/>
    <n v="2"/>
    <x v="2"/>
    <x v="13"/>
    <s v="081"/>
    <x v="66"/>
    <n v="3133"/>
    <n v="2947"/>
    <n v="2437"/>
    <n v="0.82694265354597896"/>
    <n v="21.275873769935526"/>
    <n v="2320"/>
    <n v="381"/>
    <n v="212"/>
    <n v="6"/>
    <n v="28"/>
    <n v="34"/>
    <n v="0"/>
    <n v="627"/>
    <n v="197"/>
    <n v="532"/>
    <n v="192"/>
    <n v="78.724126230064471"/>
    <n v="12.928401764506278"/>
    <n v="7.1937563624024428"/>
    <n v="1.153715643026807"/>
    <n v="0"/>
    <n v="21.275873769935526"/>
  </r>
  <r>
    <x v="11"/>
    <n v="2"/>
    <x v="2"/>
    <x v="15"/>
    <s v="082"/>
    <x v="68"/>
    <n v="3551"/>
    <n v="3377"/>
    <n v="2399"/>
    <n v="0.71039384068700029"/>
    <n v="20.817293455729939"/>
    <n v="2674"/>
    <n v="492"/>
    <n v="187"/>
    <n v="7"/>
    <n v="17"/>
    <n v="24"/>
    <n v="0"/>
    <n v="703"/>
    <n v="45"/>
    <n v="382"/>
    <n v="208"/>
    <n v="79.182706544270061"/>
    <n v="14.569144210838022"/>
    <n v="5.5374592833876219"/>
    <n v="0.71068996150429375"/>
    <n v="0"/>
    <n v="20.817293455729939"/>
  </r>
  <r>
    <x v="11"/>
    <n v="2"/>
    <x v="2"/>
    <x v="16"/>
    <s v="083"/>
    <x v="69"/>
    <n v="3965"/>
    <n v="3820"/>
    <n v="1367"/>
    <n v="0.35785340314136127"/>
    <n v="11.780104712041885"/>
    <n v="3370"/>
    <n v="351"/>
    <n v="88"/>
    <n v="10"/>
    <n v="1"/>
    <n v="11"/>
    <n v="0"/>
    <n v="450"/>
    <n v="87"/>
    <n v="564"/>
    <n v="76"/>
    <n v="88.21989528795811"/>
    <n v="9.188481675392671"/>
    <n v="2.3036649214659684"/>
    <n v="0.28795811518324604"/>
    <n v="0"/>
    <n v="11.780104712041885"/>
  </r>
  <r>
    <x v="11"/>
    <n v="2"/>
    <x v="2"/>
    <x v="19"/>
    <s v="084"/>
    <x v="70"/>
    <n v="3341"/>
    <n v="3181"/>
    <n v="1415"/>
    <n v="0.44482867022948758"/>
    <n v="14.838101226029551"/>
    <n v="2709"/>
    <n v="346"/>
    <n v="111"/>
    <n v="2"/>
    <n v="13"/>
    <n v="15"/>
    <n v="0"/>
    <n v="472"/>
    <n v="74"/>
    <n v="421"/>
    <n v="1"/>
    <n v="85.161898773970449"/>
    <n v="10.877082678403017"/>
    <n v="3.4894687205281354"/>
    <n v="0.47154982709839671"/>
    <n v="0"/>
    <n v="14.838101226029551"/>
  </r>
  <r>
    <x v="11"/>
    <n v="2"/>
    <x v="2"/>
    <x v="20"/>
    <s v="085"/>
    <x v="71"/>
    <n v="3504"/>
    <n v="3246"/>
    <n v="1055"/>
    <n v="0.32501540357362907"/>
    <n v="10.135551447935921"/>
    <n v="2917"/>
    <n v="247"/>
    <n v="74"/>
    <n v="1"/>
    <n v="7"/>
    <n v="8"/>
    <n v="0"/>
    <n v="329"/>
    <n v="31"/>
    <n v="468"/>
    <n v="244"/>
    <n v="89.864448552064076"/>
    <n v="7.6093653727664812"/>
    <n v="2.2797288971041283"/>
    <n v="0.24645717806531117"/>
    <n v="0"/>
    <n v="10.135551447935921"/>
  </r>
  <r>
    <x v="11"/>
    <n v="2"/>
    <x v="2"/>
    <x v="22"/>
    <s v="086"/>
    <x v="75"/>
    <n v="4232"/>
    <n v="4015"/>
    <n v="1807"/>
    <n v="0.45006226650062264"/>
    <n v="12.328767123287671"/>
    <n v="3520"/>
    <n v="335"/>
    <n v="125"/>
    <n v="3"/>
    <n v="32"/>
    <n v="35"/>
    <n v="0"/>
    <n v="495"/>
    <n v="176"/>
    <n v="503"/>
    <n v="22"/>
    <n v="87.671232876712324"/>
    <n v="8.3437110834371104"/>
    <n v="3.1133250311332503"/>
    <n v="0.87173100871731013"/>
    <n v="0"/>
    <n v="12.328767123287671"/>
  </r>
  <r>
    <x v="11"/>
    <n v="2"/>
    <x v="2"/>
    <x v="22"/>
    <s v="087"/>
    <x v="74"/>
    <n v="3522"/>
    <n v="3351"/>
    <n v="2545"/>
    <n v="0.75947478364667265"/>
    <n v="20.769919427036708"/>
    <n v="2655"/>
    <n v="477"/>
    <n v="178"/>
    <n v="3"/>
    <n v="38"/>
    <n v="41"/>
    <n v="0"/>
    <n v="696"/>
    <n v="124"/>
    <n v="400"/>
    <n v="18"/>
    <n v="79.230080572963288"/>
    <n v="14.23455684870188"/>
    <n v="5.3118472097881231"/>
    <n v="1.2235153685467026"/>
    <n v="0"/>
    <n v="20.769919427036708"/>
  </r>
  <r>
    <x v="11"/>
    <n v="2"/>
    <x v="2"/>
    <x v="22"/>
    <s v="088"/>
    <x v="174"/>
    <n v="3651"/>
    <n v="3501"/>
    <n v="2476"/>
    <n v="0.70722650671236786"/>
    <n v="18.051985147100829"/>
    <n v="2869"/>
    <n v="398"/>
    <n v="199"/>
    <n v="4"/>
    <n v="31"/>
    <n v="35"/>
    <n v="0"/>
    <n v="632"/>
    <n v="73"/>
    <n v="643"/>
    <n v="350"/>
    <n v="81.948014852899178"/>
    <n v="11.368180519851471"/>
    <n v="5.6840902599257355"/>
    <n v="0.99971436732362184"/>
    <n v="0"/>
    <n v="18.051985147100829"/>
  </r>
  <r>
    <x v="11"/>
    <n v="2"/>
    <x v="2"/>
    <x v="24"/>
    <s v="089"/>
    <x v="185"/>
    <n v="3226"/>
    <n v="2819"/>
    <n v="1775"/>
    <n v="0.62965590634976942"/>
    <n v="17.701312522170983"/>
    <n v="2320"/>
    <n v="343"/>
    <n v="131"/>
    <n v="6"/>
    <n v="19"/>
    <n v="25"/>
    <n v="0"/>
    <n v="499"/>
    <n v="0"/>
    <n v="794"/>
    <n v="0"/>
    <n v="82.29868747782902"/>
    <n v="12.167435260730755"/>
    <n v="4.647037956722242"/>
    <n v="0.88683930471798511"/>
    <n v="0"/>
    <n v="17.701312522170983"/>
  </r>
  <r>
    <x v="11"/>
    <n v="2"/>
    <x v="2"/>
    <x v="26"/>
    <s v="090"/>
    <x v="175"/>
    <n v="3034"/>
    <n v="2863"/>
    <n v="1738"/>
    <n v="0.6070555361508907"/>
    <n v="16.416346489696124"/>
    <n v="2393"/>
    <n v="310"/>
    <n v="131"/>
    <n v="6"/>
    <n v="23"/>
    <n v="29"/>
    <n v="0"/>
    <n v="470"/>
    <n v="56"/>
    <n v="277"/>
    <n v="148"/>
    <n v="83.583653510303876"/>
    <n v="10.827803003842124"/>
    <n v="4.5756199790429619"/>
    <n v="1.0129235068110374"/>
    <n v="0"/>
    <n v="16.416346489696124"/>
  </r>
  <r>
    <x v="11"/>
    <n v="2"/>
    <x v="2"/>
    <x v="26"/>
    <s v="091"/>
    <x v="95"/>
    <n v="3971"/>
    <n v="3582"/>
    <n v="2832"/>
    <n v="0.79061976549413737"/>
    <n v="19.960915689558906"/>
    <n v="2867"/>
    <n v="495"/>
    <n v="185"/>
    <n v="7"/>
    <n v="28"/>
    <n v="35"/>
    <n v="0"/>
    <n v="715"/>
    <n v="505"/>
    <n v="41"/>
    <n v="77"/>
    <n v="80.039084310441098"/>
    <n v="13.819095477386934"/>
    <n v="5.1647124511446121"/>
    <n v="0.97710776102735897"/>
    <n v="0"/>
    <n v="19.960915689558906"/>
  </r>
  <r>
    <x v="11"/>
    <n v="2"/>
    <x v="2"/>
    <x v="26"/>
    <s v="092"/>
    <x v="188"/>
    <n v="3699"/>
    <n v="3267"/>
    <n v="1746"/>
    <n v="0.53443526170798894"/>
    <n v="16.743189470462198"/>
    <n v="2720"/>
    <n v="410"/>
    <n v="113"/>
    <n v="2"/>
    <n v="22"/>
    <n v="24"/>
    <n v="0"/>
    <n v="547"/>
    <n v="190"/>
    <n v="515"/>
    <n v="241"/>
    <n v="83.256810529537802"/>
    <n v="12.549739822467096"/>
    <n v="3.4588307315580038"/>
    <n v="0.7346189164370982"/>
    <n v="0"/>
    <n v="16.743189470462198"/>
  </r>
  <r>
    <x v="11"/>
    <n v="2"/>
    <x v="2"/>
    <x v="26"/>
    <s v="093"/>
    <x v="189"/>
    <n v="3626"/>
    <n v="2993"/>
    <n v="1437"/>
    <n v="0.48012028065486134"/>
    <n v="14.901436685599734"/>
    <n v="2547"/>
    <n v="310"/>
    <n v="114"/>
    <n v="4"/>
    <n v="18"/>
    <n v="22"/>
    <n v="0"/>
    <n v="446"/>
    <n v="143"/>
    <n v="385"/>
    <n v="426"/>
    <n v="85.098563314400266"/>
    <n v="10.357500835282325"/>
    <n v="3.8088874039425327"/>
    <n v="0.73504844637487465"/>
    <n v="0"/>
    <n v="14.901436685599734"/>
  </r>
  <r>
    <x v="11"/>
    <n v="2"/>
    <x v="2"/>
    <x v="27"/>
    <s v="094"/>
    <x v="77"/>
    <n v="5023"/>
    <n v="4813"/>
    <n v="2965"/>
    <n v="0.616039891959277"/>
    <n v="16.974859754830668"/>
    <n v="3996"/>
    <n v="532"/>
    <n v="230"/>
    <n v="7"/>
    <n v="48"/>
    <n v="55"/>
    <n v="0"/>
    <n v="817"/>
    <n v="154"/>
    <n v="697"/>
    <n v="409"/>
    <n v="83.025140245169339"/>
    <n v="11.053397049657178"/>
    <n v="4.7787242883856225"/>
    <n v="1.142738416787866"/>
    <n v="0"/>
    <n v="16.974859754830668"/>
  </r>
  <r>
    <x v="11"/>
    <n v="2"/>
    <x v="2"/>
    <x v="27"/>
    <s v="095"/>
    <x v="97"/>
    <n v="4621"/>
    <n v="4212"/>
    <n v="1710"/>
    <n v="0.40598290598290598"/>
    <n v="12.654320987654321"/>
    <n v="3679"/>
    <n v="385"/>
    <n v="123"/>
    <n v="5"/>
    <n v="20"/>
    <n v="25"/>
    <n v="0"/>
    <n v="533"/>
    <n v="136"/>
    <n v="508"/>
    <n v="268"/>
    <n v="87.345679012345684"/>
    <n v="9.1405508072174726"/>
    <n v="2.9202279202279202"/>
    <n v="0.59354226020892686"/>
    <n v="0"/>
    <n v="12.654320987654321"/>
  </r>
  <r>
    <x v="11"/>
    <n v="2"/>
    <x v="2"/>
    <x v="27"/>
    <s v="096"/>
    <x v="96"/>
    <n v="3938"/>
    <n v="3597"/>
    <n v="1811"/>
    <n v="0.50347511815401724"/>
    <n v="14.762301918265223"/>
    <n v="3066"/>
    <n v="374"/>
    <n v="132"/>
    <n v="2"/>
    <n v="23"/>
    <n v="25"/>
    <n v="0"/>
    <n v="531"/>
    <n v="78"/>
    <n v="381"/>
    <n v="269"/>
    <n v="85.237698081734777"/>
    <n v="10.397553516819572"/>
    <n v="3.669724770642202"/>
    <n v="0.69502363080344731"/>
    <n v="0"/>
    <n v="14.762301918265223"/>
  </r>
  <r>
    <x v="11"/>
    <n v="2"/>
    <x v="2"/>
    <x v="28"/>
    <s v="097"/>
    <x v="78"/>
    <n v="2835"/>
    <n v="2481"/>
    <n v="1743"/>
    <n v="0.70253929866989118"/>
    <n v="19.871019750100764"/>
    <n v="1988"/>
    <n v="342"/>
    <n v="122"/>
    <n v="4"/>
    <n v="25"/>
    <n v="29"/>
    <n v="0"/>
    <n v="493"/>
    <n v="34"/>
    <n v="296"/>
    <n v="174"/>
    <n v="80.128980249899229"/>
    <n v="13.784764207980654"/>
    <n v="4.9173720274083035"/>
    <n v="1.1688835147118097"/>
    <n v="0"/>
    <n v="19.871019750100764"/>
  </r>
  <r>
    <x v="11"/>
    <n v="2"/>
    <x v="2"/>
    <x v="29"/>
    <s v="098"/>
    <x v="79"/>
    <n v="2983"/>
    <n v="2726"/>
    <n v="2484"/>
    <n v="0.91122523844460745"/>
    <n v="23.844460748349231"/>
    <n v="2076"/>
    <n v="406"/>
    <n v="213"/>
    <n v="1"/>
    <n v="30"/>
    <n v="31"/>
    <n v="0"/>
    <n v="650"/>
    <n v="36"/>
    <n v="344"/>
    <n v="5"/>
    <n v="76.155539251650765"/>
    <n v="14.893617021276595"/>
    <n v="7.8136463683052089"/>
    <n v="1.1371973587674249"/>
    <n v="0"/>
    <n v="23.844460748349231"/>
  </r>
  <r>
    <x v="11"/>
    <n v="2"/>
    <x v="2"/>
    <x v="32"/>
    <s v="099"/>
    <x v="81"/>
    <n v="4625"/>
    <n v="4075"/>
    <n v="2370"/>
    <n v="0.58159509202453985"/>
    <n v="17.815950920245399"/>
    <n v="3349"/>
    <n v="510"/>
    <n v="182"/>
    <n v="6"/>
    <n v="28"/>
    <n v="34"/>
    <n v="0"/>
    <n v="726"/>
    <n v="91"/>
    <n v="859"/>
    <n v="169"/>
    <n v="82.184049079754601"/>
    <n v="12.515337423312884"/>
    <n v="4.4662576687116564"/>
    <n v="0.83435582822085885"/>
    <n v="0"/>
    <n v="17.815950920245399"/>
  </r>
  <r>
    <x v="11"/>
    <n v="2"/>
    <x v="2"/>
    <x v="33"/>
    <s v="100"/>
    <x v="82"/>
    <n v="4612"/>
    <n v="4272"/>
    <n v="1909"/>
    <n v="0.44686329588014984"/>
    <n v="15.121722846441948"/>
    <n v="3626"/>
    <n v="481"/>
    <n v="136"/>
    <n v="4"/>
    <n v="25"/>
    <n v="29"/>
    <n v="0"/>
    <n v="646"/>
    <n v="0"/>
    <n v="509"/>
    <n v="213"/>
    <n v="84.878277153558059"/>
    <n v="11.259363295880149"/>
    <n v="3.1835205992509366"/>
    <n v="0.67883895131086147"/>
    <n v="0"/>
    <n v="15.121722846441948"/>
  </r>
  <r>
    <x v="11"/>
    <n v="2"/>
    <x v="2"/>
    <x v="34"/>
    <s v="101"/>
    <x v="99"/>
    <n v="2115"/>
    <n v="1187"/>
    <n v="913"/>
    <n v="0.76916596461668074"/>
    <n v="19.62931760741365"/>
    <n v="954"/>
    <n v="166"/>
    <n v="49"/>
    <n v="2"/>
    <n v="16"/>
    <n v="18"/>
    <n v="0"/>
    <n v="233"/>
    <n v="57"/>
    <n v="306"/>
    <n v="248"/>
    <n v="80.37068239258636"/>
    <n v="13.984835720303284"/>
    <n v="4.1280539174389217"/>
    <n v="1.5164279696714407"/>
    <n v="0"/>
    <n v="19.62931760741365"/>
  </r>
  <r>
    <x v="11"/>
    <n v="2"/>
    <x v="2"/>
    <x v="36"/>
    <s v="102"/>
    <x v="83"/>
    <n v="4128"/>
    <n v="3484"/>
    <n v="2608"/>
    <n v="0.74856486796785304"/>
    <n v="22.416762342135478"/>
    <n v="2703"/>
    <n v="527"/>
    <n v="207"/>
    <n v="10"/>
    <n v="37"/>
    <n v="47"/>
    <n v="0"/>
    <n v="781"/>
    <n v="68"/>
    <n v="462"/>
    <n v="227"/>
    <n v="77.58323765786453"/>
    <n v="15.126291618828933"/>
    <n v="5.941446613088404"/>
    <n v="1.3490241102181399"/>
    <n v="0"/>
    <n v="22.416762342135478"/>
  </r>
  <r>
    <x v="11"/>
    <n v="2"/>
    <x v="2"/>
    <x v="37"/>
    <s v="103"/>
    <x v="84"/>
    <n v="4542"/>
    <n v="4089"/>
    <n v="3016"/>
    <n v="0.73758865248226946"/>
    <n v="21.154316458791879"/>
    <n v="3224"/>
    <n v="585"/>
    <n v="228"/>
    <n v="5"/>
    <n v="47"/>
    <n v="52"/>
    <n v="0"/>
    <n v="865"/>
    <n v="9"/>
    <n v="1011"/>
    <n v="262"/>
    <n v="78.845683541208118"/>
    <n v="14.306676449009537"/>
    <n v="5.5759354365370513"/>
    <n v="1.2717045732452923"/>
    <n v="0"/>
    <n v="21.154316458791879"/>
  </r>
  <r>
    <x v="11"/>
    <n v="2"/>
    <x v="2"/>
    <x v="38"/>
    <s v="104"/>
    <x v="85"/>
    <n v="2875"/>
    <n v="2265"/>
    <n v="1210"/>
    <n v="0.5342163355408388"/>
    <n v="15.364238410596027"/>
    <n v="1917"/>
    <n v="234"/>
    <n v="99"/>
    <n v="3"/>
    <n v="12"/>
    <n v="15"/>
    <n v="0"/>
    <n v="348"/>
    <n v="131"/>
    <n v="562"/>
    <n v="193"/>
    <n v="84.63576158940397"/>
    <n v="10.331125827814569"/>
    <n v="4.370860927152318"/>
    <n v="0.66225165562913912"/>
    <n v="0"/>
    <n v="15.364238410596027"/>
  </r>
  <r>
    <x v="11"/>
    <n v="2"/>
    <x v="2"/>
    <x v="39"/>
    <s v="105"/>
    <x v="180"/>
    <n v="3030"/>
    <n v="2332"/>
    <n v="1649"/>
    <n v="0.70711835334476847"/>
    <n v="18.996569468267584"/>
    <n v="1889"/>
    <n v="307"/>
    <n v="116"/>
    <n v="20"/>
    <n v="0"/>
    <n v="20"/>
    <n v="0"/>
    <n v="443"/>
    <n v="52"/>
    <n v="162"/>
    <n v="0"/>
    <n v="81.00343053173242"/>
    <n v="13.164665523156089"/>
    <n v="4.9742710120068612"/>
    <n v="0.85763293310463129"/>
    <n v="0"/>
    <n v="18.996569468267584"/>
  </r>
  <r>
    <x v="11"/>
    <n v="2"/>
    <x v="2"/>
    <x v="41"/>
    <s v="106"/>
    <x v="86"/>
    <n v="3358"/>
    <n v="3125"/>
    <n v="2734"/>
    <n v="0.87487999999999999"/>
    <n v="23.616"/>
    <n v="2387"/>
    <n v="482"/>
    <n v="200"/>
    <n v="2"/>
    <n v="54"/>
    <n v="56"/>
    <n v="0"/>
    <n v="738"/>
    <n v="70"/>
    <n v="778"/>
    <n v="428"/>
    <n v="76.384"/>
    <n v="15.423999999999999"/>
    <n v="6.4"/>
    <n v="1.7919999999999998"/>
    <n v="0"/>
    <n v="23.616"/>
  </r>
  <r>
    <x v="11"/>
    <n v="2"/>
    <x v="2"/>
    <x v="43"/>
    <s v="107"/>
    <x v="88"/>
    <n v="4594"/>
    <n v="4275"/>
    <n v="3043"/>
    <n v="0.71181286549707601"/>
    <n v="20.374269005847953"/>
    <n v="3404"/>
    <n v="596"/>
    <n v="235"/>
    <n v="4"/>
    <n v="36"/>
    <n v="40"/>
    <n v="0"/>
    <n v="871"/>
    <n v="168"/>
    <n v="483"/>
    <n v="318"/>
    <n v="79.62573099415205"/>
    <n v="13.941520467836257"/>
    <n v="5.4970760233918128"/>
    <n v="0.9356725146198831"/>
    <n v="0"/>
    <n v="20.374269005847953"/>
  </r>
  <r>
    <x v="11"/>
    <n v="2"/>
    <x v="2"/>
    <x v="44"/>
    <s v="108"/>
    <x v="89"/>
    <n v="3994"/>
    <n v="3771"/>
    <n v="2812"/>
    <n v="0.74569079819676476"/>
    <n v="20.074250861840362"/>
    <n v="3014"/>
    <n v="489"/>
    <n v="219"/>
    <n v="2"/>
    <n v="47"/>
    <n v="49"/>
    <n v="0"/>
    <n v="757"/>
    <n v="89"/>
    <n v="501"/>
    <n v="1017"/>
    <n v="79.925749138159645"/>
    <n v="12.967382657120128"/>
    <n v="5.8074781225139223"/>
    <n v="1.2993900822063114"/>
    <n v="0"/>
    <n v="20.074250861840362"/>
  </r>
  <r>
    <x v="11"/>
    <n v="2"/>
    <x v="2"/>
    <x v="45"/>
    <s v="109"/>
    <x v="90"/>
    <n v="5909"/>
    <n v="5566"/>
    <n v="4171"/>
    <n v="0.74937118217750631"/>
    <n v="20.463528566295363"/>
    <n v="4427"/>
    <n v="744"/>
    <n v="309"/>
    <n v="11"/>
    <n v="75"/>
    <n v="86"/>
    <n v="0"/>
    <n v="1139"/>
    <n v="217"/>
    <n v="1034"/>
    <n v="0"/>
    <n v="79.536471433704634"/>
    <n v="13.36687028386633"/>
    <n v="5.5515630614444849"/>
    <n v="1.545095220984549"/>
    <n v="0"/>
    <n v="20.463528566295363"/>
  </r>
  <r>
    <x v="11"/>
    <n v="2"/>
    <x v="2"/>
    <x v="46"/>
    <s v="110"/>
    <x v="190"/>
    <n v="3629"/>
    <n v="2884"/>
    <n v="3115"/>
    <n v="1.0800970873786409"/>
    <n v="28.952843273231622"/>
    <n v="2049"/>
    <n v="550"/>
    <n v="236"/>
    <n v="5"/>
    <n v="44"/>
    <n v="49"/>
    <n v="0"/>
    <n v="835"/>
    <n v="61"/>
    <n v="278"/>
    <n v="181"/>
    <n v="71.047156726768378"/>
    <n v="19.070735090152567"/>
    <n v="8.1830790568654646"/>
    <n v="1.6990291262135921"/>
    <n v="0"/>
    <n v="28.952843273231622"/>
  </r>
  <r>
    <x v="11"/>
    <n v="2"/>
    <x v="2"/>
    <x v="0"/>
    <s v="111"/>
    <x v="91"/>
    <n v="730"/>
    <n v="724"/>
    <n v="564"/>
    <n v="0.77900552486187846"/>
    <n v="20.718232044198896"/>
    <n v="574"/>
    <n v="102"/>
    <n v="39"/>
    <n v="3"/>
    <n v="6"/>
    <n v="9"/>
    <n v="0"/>
    <n v="150"/>
    <n v="14"/>
    <n v="116"/>
    <n v="80"/>
    <n v="79.281767955801115"/>
    <n v="14.088397790055248"/>
    <n v="5.3867403314917128"/>
    <n v="1.2430939226519337"/>
    <n v="0"/>
    <n v="20.718232044198896"/>
  </r>
  <r>
    <x v="11"/>
    <n v="2"/>
    <x v="2"/>
    <x v="12"/>
    <s v="112"/>
    <x v="181"/>
    <n v="4631"/>
    <n v="4155"/>
    <n v="2116"/>
    <n v="0.50926594464500596"/>
    <n v="14.753309265944644"/>
    <n v="3542"/>
    <n v="445"/>
    <n v="132"/>
    <n v="4"/>
    <n v="32"/>
    <n v="36"/>
    <n v="0"/>
    <n v="613"/>
    <n v="20"/>
    <n v="564"/>
    <n v="694"/>
    <n v="85.246690734055349"/>
    <n v="10.709987966305656"/>
    <n v="3.1768953068592056"/>
    <n v="0.86642599277978338"/>
    <n v="0"/>
    <n v="14.753309265944644"/>
  </r>
  <r>
    <x v="11"/>
    <n v="2"/>
    <x v="2"/>
    <x v="12"/>
    <s v="113"/>
    <x v="187"/>
    <n v="3618"/>
    <n v="3228"/>
    <n v="1406"/>
    <n v="0.43556381660470878"/>
    <n v="12.763320941759604"/>
    <n v="2816"/>
    <n v="296"/>
    <n v="95"/>
    <n v="6"/>
    <n v="15"/>
    <n v="21"/>
    <n v="0"/>
    <n v="412"/>
    <n v="156"/>
    <n v="471"/>
    <n v="542"/>
    <n v="87.236679058240398"/>
    <n v="9.1697645600991322"/>
    <n v="2.9429987608426269"/>
    <n v="0.65055762081784385"/>
    <n v="0"/>
    <n v="12.763320941759604"/>
  </r>
  <r>
    <x v="11"/>
    <n v="2"/>
    <x v="2"/>
    <x v="13"/>
    <s v="114"/>
    <x v="176"/>
    <n v="3922"/>
    <n v="3435"/>
    <n v="1607"/>
    <n v="0.4678311499272198"/>
    <n v="14.672489082969431"/>
    <n v="2931"/>
    <n v="367"/>
    <n v="116"/>
    <n v="2"/>
    <n v="19"/>
    <n v="21"/>
    <n v="0"/>
    <n v="504"/>
    <n v="112"/>
    <n v="409"/>
    <n v="192"/>
    <n v="85.327510917030565"/>
    <n v="10.684133915574964"/>
    <n v="3.3770014556040757"/>
    <n v="0.611353711790393"/>
    <n v="0"/>
    <n v="14.672489082969431"/>
  </r>
  <r>
    <x v="11"/>
    <n v="2"/>
    <x v="2"/>
    <x v="23"/>
    <s v="115"/>
    <x v="182"/>
    <n v="2799"/>
    <n v="2632"/>
    <n v="1527"/>
    <n v="0.57999999999999996"/>
    <n v="14.510000000000002"/>
    <n v="2250"/>
    <n v="256"/>
    <n v="108"/>
    <n v="1"/>
    <n v="17"/>
    <n v="18"/>
    <n v="0"/>
    <n v="382"/>
    <n v="43"/>
    <n v="264"/>
    <n v="82"/>
    <n v="85.486322188449847"/>
    <n v="9.7264437689969601"/>
    <n v="4.1033434650455929"/>
    <n v="0.68389057750759874"/>
    <n v="0"/>
    <n v="14.513677811550153"/>
  </r>
  <r>
    <x v="11"/>
    <n v="2"/>
    <x v="2"/>
    <x v="33"/>
    <s v="116"/>
    <x v="98"/>
    <n v="1863"/>
    <n v="1790"/>
    <n v="1277"/>
    <n v="0.71340782122905033"/>
    <n v="20.502793296089386"/>
    <n v="1423"/>
    <n v="250"/>
    <n v="97"/>
    <n v="1"/>
    <n v="19"/>
    <n v="20"/>
    <n v="0"/>
    <n v="367"/>
    <n v="5"/>
    <n v="196"/>
    <n v="4"/>
    <n v="79.497206703910621"/>
    <n v="13.966480446927374"/>
    <n v="5.4189944134078214"/>
    <n v="1.1173184357541899"/>
    <n v="0"/>
    <n v="20.502793296089386"/>
  </r>
  <r>
    <x v="11"/>
    <n v="2"/>
    <x v="2"/>
    <x v="39"/>
    <s v="117"/>
    <x v="100"/>
    <n v="924"/>
    <n v="748"/>
    <n v="648"/>
    <n v="0.86631016042780751"/>
    <n v="22.593582887700535"/>
    <n v="579"/>
    <n v="114"/>
    <n v="48"/>
    <n v="1"/>
    <n v="6"/>
    <n v="7"/>
    <n v="0"/>
    <n v="169"/>
    <n v="34"/>
    <n v="228"/>
    <n v="138"/>
    <n v="77.406417112299465"/>
    <n v="15.240641711229946"/>
    <n v="6.4171122994652414"/>
    <n v="0.93582887700534756"/>
    <n v="0"/>
    <n v="22.593582887700535"/>
  </r>
  <r>
    <x v="11"/>
    <n v="2"/>
    <x v="2"/>
    <x v="41"/>
    <s v="118"/>
    <x v="101"/>
    <n v="2351"/>
    <n v="2209"/>
    <n v="1634"/>
    <n v="0.73970122227252155"/>
    <n v="21.140787686736079"/>
    <n v="1742"/>
    <n v="312"/>
    <n v="126"/>
    <n v="2"/>
    <n v="27"/>
    <n v="29"/>
    <n v="0"/>
    <n v="467"/>
    <n v="75"/>
    <n v="216"/>
    <n v="80"/>
    <n v="78.85921231326391"/>
    <n v="14.124038026256224"/>
    <n v="5.7039384336803982"/>
    <n v="1.3128112267994569"/>
    <n v="0"/>
    <n v="21.140787686736079"/>
  </r>
  <r>
    <x v="11"/>
    <n v="2"/>
    <x v="2"/>
    <x v="12"/>
    <s v="119"/>
    <x v="102"/>
    <n v="465"/>
    <n v="397"/>
    <n v="134"/>
    <n v="0.33753148614609574"/>
    <n v="10.327455919395465"/>
    <n v="356"/>
    <n v="33"/>
    <n v="5"/>
    <n v="0"/>
    <n v="3"/>
    <n v="3"/>
    <n v="0"/>
    <n v="41"/>
    <n v="2"/>
    <n v="115"/>
    <n v="29"/>
    <n v="89.672544080604538"/>
    <n v="8.3123425692695214"/>
    <n v="1.2594458438287155"/>
    <n v="0.75566750629722923"/>
    <n v="0"/>
    <n v="10.327455919395465"/>
  </r>
  <r>
    <x v="11"/>
    <n v="2"/>
    <x v="2"/>
    <x v="12"/>
    <s v="120"/>
    <x v="103"/>
    <n v="1344"/>
    <n v="1147"/>
    <n v="283"/>
    <n v="0.24673060156931126"/>
    <n v="9.5030514385353086"/>
    <n v="1038"/>
    <n v="88"/>
    <n v="18"/>
    <n v="1"/>
    <n v="2"/>
    <n v="3"/>
    <n v="0"/>
    <n v="109"/>
    <n v="9"/>
    <n v="86"/>
    <n v="49"/>
    <n v="90.496948561464691"/>
    <n v="7.6721883173496082"/>
    <n v="1.5693112467306016"/>
    <n v="0.26155187445510025"/>
    <n v="0"/>
    <n v="9.5030514385353086"/>
  </r>
  <r>
    <x v="11"/>
    <n v="2"/>
    <x v="2"/>
    <x v="12"/>
    <s v="121"/>
    <x v="104"/>
    <n v="2340"/>
    <n v="1692"/>
    <n v="517"/>
    <n v="0.30555555555555558"/>
    <n v="10.047281323877069"/>
    <n v="1522"/>
    <n v="131"/>
    <n v="33"/>
    <n v="1"/>
    <n v="5"/>
    <n v="6"/>
    <n v="0"/>
    <n v="170"/>
    <n v="53"/>
    <n v="243"/>
    <n v="225"/>
    <n v="89.952718676122927"/>
    <n v="7.7423167848699768"/>
    <n v="1.9503546099290781"/>
    <n v="0.3546099290780142"/>
    <n v="0"/>
    <n v="10.047281323877069"/>
  </r>
  <r>
    <x v="11"/>
    <n v="2"/>
    <x v="2"/>
    <x v="12"/>
    <s v="122"/>
    <x v="105"/>
    <n v="2076"/>
    <n v="1777"/>
    <n v="804"/>
    <n v="0.45244794597636467"/>
    <n v="15.194147439504782"/>
    <n v="1507"/>
    <n v="197"/>
    <n v="63"/>
    <n v="0"/>
    <n v="10"/>
    <n v="10"/>
    <n v="0"/>
    <n v="270"/>
    <n v="79"/>
    <n v="264"/>
    <n v="218"/>
    <n v="84.805852560495225"/>
    <n v="11.08610016882386"/>
    <n v="3.5453010692177829"/>
    <n v="0.56274620146314014"/>
    <n v="0"/>
    <n v="15.194147439504782"/>
  </r>
  <r>
    <x v="11"/>
    <n v="2"/>
    <x v="2"/>
    <x v="12"/>
    <s v="123"/>
    <x v="106"/>
    <n v="1678"/>
    <n v="1588"/>
    <n v="438"/>
    <n v="0.27581863979848864"/>
    <n v="10.390428211586903"/>
    <n v="1423"/>
    <n v="134"/>
    <n v="27"/>
    <n v="2"/>
    <n v="2"/>
    <n v="4"/>
    <n v="0"/>
    <n v="165"/>
    <n v="70"/>
    <n v="208"/>
    <n v="193"/>
    <n v="89.609571788413106"/>
    <n v="8.4382871536523929"/>
    <n v="1.7002518891687659"/>
    <n v="0.25188916876574308"/>
    <n v="0"/>
    <n v="10.390428211586903"/>
  </r>
  <r>
    <x v="11"/>
    <n v="2"/>
    <x v="2"/>
    <x v="12"/>
    <s v="124"/>
    <x v="107"/>
    <n v="1281"/>
    <n v="1133"/>
    <n v="570"/>
    <n v="0.50308914386584291"/>
    <n v="15.26919682259488"/>
    <n v="960"/>
    <n v="116"/>
    <n v="47"/>
    <n v="2"/>
    <n v="8"/>
    <n v="10"/>
    <n v="0"/>
    <n v="173"/>
    <n v="27"/>
    <n v="190"/>
    <n v="83"/>
    <n v="84.730803177405122"/>
    <n v="10.238305383936453"/>
    <n v="4.148278905560459"/>
    <n v="0.88261253309796994"/>
    <n v="0"/>
    <n v="15.26919682259488"/>
  </r>
  <r>
    <x v="11"/>
    <n v="2"/>
    <x v="2"/>
    <x v="12"/>
    <s v="125"/>
    <x v="108"/>
    <n v="1905"/>
    <n v="1796"/>
    <n v="662"/>
    <n v="0.36859688195991092"/>
    <n v="10.634743875278396"/>
    <n v="1605"/>
    <n v="139"/>
    <n v="49"/>
    <n v="1"/>
    <n v="2"/>
    <n v="3"/>
    <n v="0"/>
    <n v="191"/>
    <n v="17"/>
    <n v="158"/>
    <n v="114"/>
    <n v="89.365256124721597"/>
    <n v="7.7394209354120269"/>
    <n v="2.7282850779510022"/>
    <n v="0.16703786191536749"/>
    <n v="0"/>
    <n v="10.634743875278396"/>
  </r>
  <r>
    <x v="11"/>
    <n v="2"/>
    <x v="2"/>
    <x v="12"/>
    <s v="126"/>
    <x v="109"/>
    <n v="4639"/>
    <n v="4224"/>
    <n v="1367"/>
    <n v="0.32362689393939392"/>
    <n v="10.582386363636363"/>
    <n v="3777"/>
    <n v="337"/>
    <n v="92"/>
    <n v="3"/>
    <n v="15"/>
    <n v="18"/>
    <n v="0"/>
    <n v="447"/>
    <n v="135"/>
    <n v="429"/>
    <n v="342"/>
    <n v="89.41761363636364"/>
    <n v="7.9782196969696972"/>
    <n v="2.1780303030303032"/>
    <n v="0.42613636363636359"/>
    <n v="0"/>
    <n v="10.582386363636363"/>
  </r>
  <r>
    <x v="11"/>
    <n v="2"/>
    <x v="2"/>
    <x v="12"/>
    <s v="127"/>
    <x v="110"/>
    <n v="2951"/>
    <n v="2710"/>
    <n v="753"/>
    <n v="0.27785977859778599"/>
    <n v="9.0405904059040587"/>
    <n v="2465"/>
    <n v="182"/>
    <n v="52"/>
    <n v="2"/>
    <n v="9"/>
    <n v="11"/>
    <n v="0"/>
    <n v="245"/>
    <n v="93"/>
    <n v="341"/>
    <n v="268"/>
    <n v="90.959409594095945"/>
    <n v="6.7158671586715872"/>
    <n v="1.9188191881918819"/>
    <n v="0.40590405904059035"/>
    <n v="0"/>
    <n v="9.0405904059040587"/>
  </r>
  <r>
    <x v="11"/>
    <n v="2"/>
    <x v="2"/>
    <x v="12"/>
    <s v="128"/>
    <x v="111"/>
    <n v="2073"/>
    <n v="1748"/>
    <n v="559"/>
    <n v="0.31979405034324943"/>
    <n v="11.727688787185354"/>
    <n v="1543"/>
    <n v="165"/>
    <n v="35"/>
    <n v="1"/>
    <n v="4"/>
    <n v="5"/>
    <n v="0"/>
    <n v="205"/>
    <n v="50"/>
    <n v="399"/>
    <n v="438"/>
    <n v="88.272311212814643"/>
    <n v="9.4393592677345541"/>
    <n v="2.0022883295194509"/>
    <n v="0.28604118993135008"/>
    <n v="0"/>
    <n v="11.727688787185354"/>
  </r>
  <r>
    <x v="11"/>
    <n v="2"/>
    <x v="2"/>
    <x v="12"/>
    <s v="129"/>
    <x v="112"/>
    <n v="5449"/>
    <n v="5101"/>
    <n v="2529"/>
    <n v="0.49578514016859437"/>
    <n v="14.840227406390905"/>
    <n v="4344"/>
    <n v="549"/>
    <n v="158"/>
    <n v="13"/>
    <n v="37"/>
    <n v="50"/>
    <n v="0"/>
    <n v="757"/>
    <n v="208"/>
    <n v="905"/>
    <n v="1006"/>
    <n v="85.159772593609091"/>
    <n v="10.762595569496177"/>
    <n v="3.0974318761027249"/>
    <n v="0.98019996079200156"/>
    <n v="0"/>
    <n v="14.840227406390905"/>
  </r>
  <r>
    <x v="11"/>
    <n v="2"/>
    <x v="2"/>
    <x v="12"/>
    <s v="130"/>
    <x v="113"/>
    <n v="7184"/>
    <n v="6403"/>
    <n v="1751"/>
    <n v="0.2734655630173356"/>
    <n v="9.526784319850071"/>
    <n v="5793"/>
    <n v="493"/>
    <n v="95"/>
    <n v="4"/>
    <n v="18"/>
    <n v="22"/>
    <n v="0"/>
    <n v="610"/>
    <n v="261"/>
    <n v="908"/>
    <n v="147"/>
    <n v="90.473215680149934"/>
    <n v="7.6995158519444011"/>
    <n v="1.4836795252225521"/>
    <n v="0.34358894268311729"/>
    <n v="0"/>
    <n v="9.526784319850071"/>
  </r>
  <r>
    <x v="11"/>
    <n v="2"/>
    <x v="2"/>
    <x v="12"/>
    <s v="131"/>
    <x v="114"/>
    <n v="1503"/>
    <n v="1267"/>
    <n v="450"/>
    <n v="0.35516969218626676"/>
    <n v="12.154696132596685"/>
    <n v="1113"/>
    <n v="112"/>
    <n v="29"/>
    <n v="3"/>
    <n v="10"/>
    <n v="13"/>
    <n v="0"/>
    <n v="154"/>
    <n v="209"/>
    <n v="351"/>
    <n v="502"/>
    <n v="87.845303867403317"/>
    <n v="8.8397790055248606"/>
    <n v="2.2888713496448303"/>
    <n v="1.0260457774269929"/>
    <n v="0"/>
    <n v="12.154696132596685"/>
  </r>
  <r>
    <x v="11"/>
    <n v="2"/>
    <x v="2"/>
    <x v="12"/>
    <s v="132"/>
    <x v="115"/>
    <n v="1940"/>
    <n v="1826"/>
    <n v="791"/>
    <n v="0.43318729463307776"/>
    <n v="14.56736035049288"/>
    <n v="1560"/>
    <n v="205"/>
    <n v="51"/>
    <n v="4"/>
    <n v="6"/>
    <n v="10"/>
    <n v="0"/>
    <n v="266"/>
    <n v="19"/>
    <n v="246"/>
    <n v="181"/>
    <n v="85.432639649507109"/>
    <n v="11.226725082146768"/>
    <n v="2.7929901423877328"/>
    <n v="0.547645125958379"/>
    <n v="0"/>
    <n v="14.56736035049288"/>
  </r>
  <r>
    <x v="11"/>
    <n v="2"/>
    <x v="2"/>
    <x v="12"/>
    <s v="133"/>
    <x v="116"/>
    <n v="3821"/>
    <n v="3679"/>
    <n v="1224"/>
    <n v="0.33269910301712424"/>
    <n v="11.334601793965751"/>
    <n v="3262"/>
    <n v="315"/>
    <n v="88"/>
    <n v="1"/>
    <n v="13"/>
    <n v="14"/>
    <n v="0"/>
    <n v="417"/>
    <n v="70"/>
    <n v="429"/>
    <n v="385"/>
    <n v="88.665398206034254"/>
    <n v="8.5621092688230505"/>
    <n v="2.3919543354172328"/>
    <n v="0.38053818972546888"/>
    <n v="0"/>
    <n v="11.334601793965751"/>
  </r>
  <r>
    <x v="11"/>
    <n v="2"/>
    <x v="2"/>
    <x v="12"/>
    <s v="134"/>
    <x v="117"/>
    <n v="1698"/>
    <n v="1507"/>
    <n v="519"/>
    <n v="0.34439283344392835"/>
    <n v="11.413404114134043"/>
    <n v="1335"/>
    <n v="125"/>
    <n v="41"/>
    <n v="0"/>
    <n v="6"/>
    <n v="6"/>
    <n v="0"/>
    <n v="172"/>
    <n v="16"/>
    <n v="110"/>
    <n v="103"/>
    <n v="88.586595885865961"/>
    <n v="8.2946250829462507"/>
    <n v="2.72063702720637"/>
    <n v="0.39814200398142008"/>
    <n v="0"/>
    <n v="11.413404114134043"/>
  </r>
  <r>
    <x v="11"/>
    <n v="2"/>
    <x v="2"/>
    <x v="12"/>
    <s v="135"/>
    <x v="118"/>
    <n v="2410"/>
    <n v="2255"/>
    <n v="724"/>
    <n v="0.32106430155210641"/>
    <n v="10.332594235033261"/>
    <n v="2022"/>
    <n v="184"/>
    <n v="41"/>
    <n v="2"/>
    <n v="6"/>
    <n v="8"/>
    <n v="0"/>
    <n v="233"/>
    <n v="14"/>
    <n v="228"/>
    <n v="199"/>
    <n v="89.667405764966745"/>
    <n v="8.159645232815965"/>
    <n v="1.8181818181818181"/>
    <n v="0.35476718403547669"/>
    <n v="0"/>
    <n v="10.332594235033261"/>
  </r>
  <r>
    <x v="11"/>
    <n v="2"/>
    <x v="2"/>
    <x v="12"/>
    <s v="136"/>
    <x v="119"/>
    <n v="1749"/>
    <n v="1663"/>
    <n v="590"/>
    <n v="0.35478051713770292"/>
    <n v="11.184606133493686"/>
    <n v="1477"/>
    <n v="132"/>
    <n v="50"/>
    <n v="0"/>
    <n v="4"/>
    <n v="4"/>
    <n v="0"/>
    <n v="186"/>
    <n v="40"/>
    <n v="138"/>
    <n v="96"/>
    <n v="88.815393866506312"/>
    <n v="7.9374624173181001"/>
    <n v="3.0066145520144318"/>
    <n v="0.24052916416115455"/>
    <n v="0"/>
    <n v="11.184606133493686"/>
  </r>
  <r>
    <x v="11"/>
    <n v="2"/>
    <x v="2"/>
    <x v="12"/>
    <s v="137"/>
    <x v="120"/>
    <n v="4246"/>
    <n v="4014"/>
    <n v="1787"/>
    <n v="0.44519182859990036"/>
    <n v="13.203786746387644"/>
    <n v="3484"/>
    <n v="385"/>
    <n v="122"/>
    <n v="1"/>
    <n v="22"/>
    <n v="23"/>
    <n v="0"/>
    <n v="530"/>
    <n v="29"/>
    <n v="237"/>
    <n v="239"/>
    <n v="86.796213253612351"/>
    <n v="9.5914299950174389"/>
    <n v="3.0393622321873441"/>
    <n v="0.57299451918286004"/>
    <n v="0"/>
    <n v="13.203786746387644"/>
  </r>
  <r>
    <x v="11"/>
    <n v="2"/>
    <x v="2"/>
    <x v="12"/>
    <s v="138"/>
    <x v="121"/>
    <n v="6137"/>
    <n v="5566"/>
    <n v="2187"/>
    <n v="0.39292130794107077"/>
    <n v="12.666187567373338"/>
    <n v="4861"/>
    <n v="525"/>
    <n v="151"/>
    <n v="5"/>
    <n v="24"/>
    <n v="29"/>
    <n v="0"/>
    <n v="705"/>
    <n v="58"/>
    <n v="465"/>
    <n v="410"/>
    <n v="87.333812432626672"/>
    <n v="9.4322673374056762"/>
    <n v="2.712899748472871"/>
    <n v="0.52102048149478974"/>
    <n v="0"/>
    <n v="12.666187567373338"/>
  </r>
  <r>
    <x v="11"/>
    <n v="2"/>
    <x v="2"/>
    <x v="12"/>
    <s v="139"/>
    <x v="122"/>
    <n v="5583"/>
    <n v="5212"/>
    <n v="3198"/>
    <n v="0.61358403683806595"/>
    <n v="16.423637759017652"/>
    <n v="4356"/>
    <n v="554"/>
    <n v="253"/>
    <n v="7"/>
    <n v="42"/>
    <n v="49"/>
    <n v="0"/>
    <n v="856"/>
    <n v="165"/>
    <n v="471"/>
    <n v="674"/>
    <n v="83.576362240982348"/>
    <n v="10.629316960859555"/>
    <n v="4.8541826554105914"/>
    <n v="0.94013814274750573"/>
    <n v="0"/>
    <n v="16.423637759017652"/>
  </r>
  <r>
    <x v="11"/>
    <n v="2"/>
    <x v="2"/>
    <x v="12"/>
    <s v="140"/>
    <x v="123"/>
    <n v="3621"/>
    <n v="3298"/>
    <n v="1666"/>
    <n v="0.50515463917525771"/>
    <n v="15.403274711946635"/>
    <n v="2790"/>
    <n v="369"/>
    <n v="108"/>
    <n v="0"/>
    <n v="31"/>
    <n v="31"/>
    <n v="0"/>
    <n v="508"/>
    <n v="65"/>
    <n v="303"/>
    <n v="184"/>
    <n v="84.596725288053364"/>
    <n v="11.188599151000608"/>
    <n v="3.2747119466343242"/>
    <n v="0.93996361431170405"/>
    <n v="0"/>
    <n v="15.403274711946635"/>
  </r>
  <r>
    <x v="11"/>
    <n v="2"/>
    <x v="2"/>
    <x v="12"/>
    <s v="141"/>
    <x v="124"/>
    <n v="6112"/>
    <n v="5547"/>
    <n v="2564"/>
    <n v="0.46223183702902471"/>
    <n v="14.710654407787993"/>
    <n v="4731"/>
    <n v="587"/>
    <n v="181"/>
    <n v="6"/>
    <n v="42"/>
    <n v="48"/>
    <n v="0"/>
    <n v="816"/>
    <n v="249"/>
    <n v="1054"/>
    <n v="462"/>
    <n v="85.289345592212001"/>
    <n v="10.582296736974941"/>
    <n v="3.263025058590229"/>
    <n v="0.86533261222282321"/>
    <n v="0"/>
    <n v="14.710654407787993"/>
  </r>
  <r>
    <x v="11"/>
    <n v="2"/>
    <x v="2"/>
    <x v="47"/>
    <m/>
    <x v="47"/>
    <n v="483997"/>
    <n v="437745"/>
    <n v="241000"/>
    <n v="0.55054883550925771"/>
    <n v="16.084021519377721"/>
    <n v="367338"/>
    <n v="49406"/>
    <n v="17486"/>
    <n v="554"/>
    <n v="2949"/>
    <n v="3503"/>
    <n v="12"/>
    <n v="70407"/>
    <n v="14500"/>
    <n v="60519"/>
    <n v="30677"/>
    <n v="83.915978480622272"/>
    <n v="11.286479571439994"/>
    <n v="3.9945630446949707"/>
    <n v="0.80023758124021982"/>
    <n v="2.7413220025357225E-3"/>
    <n v="16.084021519377721"/>
  </r>
  <r>
    <x v="11"/>
    <n v="1"/>
    <x v="1"/>
    <x v="0"/>
    <s v="001"/>
    <x v="125"/>
    <n v="40255"/>
    <n v="37259"/>
    <n v="28344"/>
    <n v="0.76072895139429397"/>
    <n v="19.683834778174401"/>
    <n v="29925"/>
    <n v="4702"/>
    <n v="2089"/>
    <n v="113"/>
    <n v="374"/>
    <n v="487"/>
    <n v="56"/>
    <n v="7334"/>
    <n v="886"/>
    <n v="4444"/>
    <n v="1484"/>
    <n v="80.316165221825599"/>
    <n v="12.619769720067634"/>
    <n v="5.606699052577901"/>
    <n v="1.3070667489734022"/>
    <n v="0.15029925655546311"/>
    <n v="19.683834778174401"/>
  </r>
  <r>
    <x v="11"/>
    <n v="1"/>
    <x v="1"/>
    <x v="1"/>
    <s v="002"/>
    <x v="126"/>
    <n v="9751"/>
    <n v="9404"/>
    <n v="10191"/>
    <n v="1.0836877924287538"/>
    <n v="30.370055295618887"/>
    <n v="6548"/>
    <n v="1702"/>
    <n v="839"/>
    <n v="124"/>
    <n v="189"/>
    <n v="313"/>
    <n v="2"/>
    <n v="2856"/>
    <n v="93"/>
    <n v="906"/>
    <n v="1170"/>
    <n v="69.629944704381117"/>
    <n v="18.098681412165035"/>
    <n v="8.9217354317311788"/>
    <n v="3.3283709059974478"/>
    <n v="2.1267545725223311E-2"/>
    <n v="30.370055295618887"/>
  </r>
  <r>
    <x v="11"/>
    <n v="1"/>
    <x v="1"/>
    <x v="2"/>
    <s v="003"/>
    <x v="127"/>
    <n v="9892"/>
    <n v="9639"/>
    <n v="9099"/>
    <n v="0.94397759103641454"/>
    <n v="24.307500778089015"/>
    <n v="7296"/>
    <n v="1523"/>
    <n v="668"/>
    <n v="45"/>
    <n v="107"/>
    <n v="152"/>
    <n v="0"/>
    <n v="2343"/>
    <n v="135"/>
    <n v="1013"/>
    <n v="321"/>
    <n v="75.692499221910992"/>
    <n v="15.800394231766782"/>
    <n v="6.9301794791990874"/>
    <n v="1.5769270671231455"/>
    <n v="0"/>
    <n v="24.307500778089015"/>
  </r>
  <r>
    <x v="11"/>
    <n v="1"/>
    <x v="1"/>
    <x v="3"/>
    <s v="004"/>
    <x v="128"/>
    <n v="19432"/>
    <n v="18152"/>
    <n v="17996"/>
    <n v="0.99140590568532394"/>
    <n v="25.561921551344202"/>
    <n v="13512"/>
    <n v="3005"/>
    <n v="1338"/>
    <n v="32"/>
    <n v="255"/>
    <n v="287"/>
    <n v="10"/>
    <n v="4640"/>
    <n v="320"/>
    <n v="1934"/>
    <n v="1096"/>
    <n v="74.438078448655801"/>
    <n v="16.554649625385633"/>
    <n v="7.3710885852798587"/>
    <n v="1.5810929925077128"/>
    <n v="5.509034817100044E-2"/>
    <n v="25.561921551344202"/>
  </r>
  <r>
    <x v="11"/>
    <n v="1"/>
    <x v="1"/>
    <x v="4"/>
    <s v="005"/>
    <x v="129"/>
    <n v="7058"/>
    <n v="6855"/>
    <n v="6515"/>
    <n v="0.95040116703136401"/>
    <n v="25.908096280087527"/>
    <n v="5079"/>
    <n v="1160"/>
    <n v="496"/>
    <n v="27"/>
    <n v="92"/>
    <n v="119"/>
    <n v="1"/>
    <n v="1776"/>
    <n v="117"/>
    <n v="743"/>
    <n v="280"/>
    <n v="74.09190371991248"/>
    <n v="16.921954777534644"/>
    <n v="7.2355944566010217"/>
    <n v="1.7359591539022612"/>
    <n v="1.4587892049598832E-2"/>
    <n v="25.908096280087527"/>
  </r>
  <r>
    <x v="11"/>
    <n v="1"/>
    <x v="1"/>
    <x v="5"/>
    <s v="006"/>
    <x v="130"/>
    <n v="8912"/>
    <n v="8770"/>
    <n v="7773"/>
    <n v="0.88631698973774231"/>
    <n v="22.576966932725199"/>
    <n v="6790"/>
    <n v="1248"/>
    <n v="581"/>
    <n v="57"/>
    <n v="87"/>
    <n v="144"/>
    <n v="7"/>
    <n v="1980"/>
    <n v="114"/>
    <n v="872"/>
    <n v="242"/>
    <n v="77.423033067274801"/>
    <n v="14.230330672748003"/>
    <n v="6.6248574686431017"/>
    <n v="1.6419612314709235"/>
    <n v="7.9817559863169893E-2"/>
    <n v="22.576966932725199"/>
  </r>
  <r>
    <x v="11"/>
    <n v="1"/>
    <x v="1"/>
    <x v="6"/>
    <s v="007"/>
    <x v="131"/>
    <n v="14765"/>
    <n v="13787"/>
    <n v="15734"/>
    <n v="1.1412199898455067"/>
    <n v="27.43889170958149"/>
    <n v="10003"/>
    <n v="2366"/>
    <n v="1166"/>
    <n v="22"/>
    <n v="212"/>
    <n v="234"/>
    <n v="17"/>
    <n v="3783"/>
    <n v="472"/>
    <n v="1392"/>
    <n v="322"/>
    <n v="72.553855080873291"/>
    <n v="17.161093783999419"/>
    <n v="8.4572423297309065"/>
    <n v="1.6972510335823601"/>
    <n v="0.12330456226880394"/>
    <n v="27.43889170958149"/>
  </r>
  <r>
    <x v="11"/>
    <n v="1"/>
    <x v="1"/>
    <x v="7"/>
    <s v="008"/>
    <x v="132"/>
    <n v="24295"/>
    <n v="22431"/>
    <n v="17629"/>
    <n v="0.78592126967143683"/>
    <n v="20.213097944808524"/>
    <n v="17897"/>
    <n v="3015"/>
    <n v="1246"/>
    <n v="81"/>
    <n v="178"/>
    <n v="259"/>
    <n v="14"/>
    <n v="4534"/>
    <n v="388"/>
    <n v="2335"/>
    <n v="415"/>
    <n v="79.786902055191476"/>
    <n v="13.441219740537649"/>
    <n v="5.5548125362221921"/>
    <n v="1.154652044046186"/>
    <n v="6.2413624002496546E-2"/>
    <n v="20.213097944808524"/>
  </r>
  <r>
    <x v="11"/>
    <n v="1"/>
    <x v="1"/>
    <x v="8"/>
    <s v="009"/>
    <x v="133"/>
    <n v="16758"/>
    <n v="16060"/>
    <n v="11854"/>
    <n v="0.73810709838107103"/>
    <n v="19.838107098381073"/>
    <n v="12874"/>
    <n v="2174"/>
    <n v="859"/>
    <n v="33"/>
    <n v="114"/>
    <n v="147"/>
    <n v="6"/>
    <n v="3186"/>
    <n v="420"/>
    <n v="1835"/>
    <n v="494"/>
    <n v="80.161892901618927"/>
    <n v="13.536737235367372"/>
    <n v="5.3486924034869237"/>
    <n v="0.91531755915317559"/>
    <n v="3.7359900373599007E-2"/>
    <n v="19.838107098381073"/>
  </r>
  <r>
    <x v="11"/>
    <n v="1"/>
    <x v="1"/>
    <x v="9"/>
    <s v="010"/>
    <x v="134"/>
    <n v="16449"/>
    <n v="15579"/>
    <n v="10144"/>
    <n v="0.65113293536170491"/>
    <n v="18.178316965145388"/>
    <n v="12747"/>
    <n v="1951"/>
    <n v="741"/>
    <n v="33"/>
    <n v="104"/>
    <n v="137"/>
    <n v="3"/>
    <n v="2832"/>
    <n v="140"/>
    <n v="1690"/>
    <n v="517"/>
    <n v="81.821683034854615"/>
    <n v="12.523268502471275"/>
    <n v="4.7564028499903719"/>
    <n v="0.87938892098337507"/>
    <n v="1.9256691700365876E-2"/>
    <n v="18.178316965145388"/>
  </r>
  <r>
    <x v="11"/>
    <n v="1"/>
    <x v="1"/>
    <x v="10"/>
    <s v="011"/>
    <x v="135"/>
    <n v="62174"/>
    <n v="54895"/>
    <n v="31451"/>
    <n v="0.57293013935695414"/>
    <n v="16.88678386009655"/>
    <n v="45625"/>
    <n v="6443"/>
    <n v="2433"/>
    <n v="79"/>
    <n v="289"/>
    <n v="368"/>
    <n v="26"/>
    <n v="9270"/>
    <n v="1061"/>
    <n v="5822"/>
    <n v="1821"/>
    <n v="83.113216139903457"/>
    <n v="11.736952363603242"/>
    <n v="4.4320976409509063"/>
    <n v="0.67037070771472818"/>
    <n v="4.7363147827671009E-2"/>
    <n v="16.88678386009655"/>
  </r>
  <r>
    <x v="11"/>
    <n v="1"/>
    <x v="1"/>
    <x v="11"/>
    <s v="012"/>
    <x v="136"/>
    <n v="63012"/>
    <n v="56099"/>
    <n v="33628"/>
    <n v="0.59944027522772247"/>
    <n v="17.431683274211661"/>
    <n v="46320"/>
    <n v="6848"/>
    <n v="2474"/>
    <n v="74"/>
    <n v="383"/>
    <n v="457"/>
    <n v="0"/>
    <n v="9779"/>
    <n v="1008"/>
    <n v="6647"/>
    <n v="3310"/>
    <n v="82.568316725788335"/>
    <n v="12.206991211964564"/>
    <n v="4.4100607853972438"/>
    <n v="0.8146312768498547"/>
    <n v="0"/>
    <n v="17.431683274211661"/>
  </r>
  <r>
    <x v="11"/>
    <n v="1"/>
    <x v="1"/>
    <x v="12"/>
    <s v="013"/>
    <x v="137"/>
    <n v="107627"/>
    <n v="98400"/>
    <n v="39547"/>
    <n v="0.40190040650406506"/>
    <n v="12.589430894308942"/>
    <n v="86012"/>
    <n v="9153"/>
    <n v="2679"/>
    <n v="96"/>
    <n v="460"/>
    <n v="556"/>
    <n v="0"/>
    <n v="12388"/>
    <n v="2673"/>
    <n v="11961"/>
    <n v="9820"/>
    <n v="87.410569105691067"/>
    <n v="9.301829268292682"/>
    <n v="2.7225609756097562"/>
    <n v="0.56504065040650409"/>
    <n v="0"/>
    <n v="12.589430894308942"/>
  </r>
  <r>
    <x v="11"/>
    <n v="1"/>
    <x v="1"/>
    <x v="13"/>
    <s v="014"/>
    <x v="138"/>
    <n v="79090"/>
    <n v="73666"/>
    <n v="34716"/>
    <n v="0.47126218336817527"/>
    <n v="14.21415578421524"/>
    <n v="63195"/>
    <n v="7715"/>
    <n v="2478"/>
    <n v="70"/>
    <n v="370"/>
    <n v="440"/>
    <n v="0"/>
    <n v="10471"/>
    <n v="2609"/>
    <n v="9668"/>
    <n v="4897"/>
    <n v="85.785844215784763"/>
    <n v="10.472945456519968"/>
    <n v="3.3638313468900174"/>
    <n v="0.59729047321695228"/>
    <n v="0"/>
    <n v="14.21415578421524"/>
  </r>
  <r>
    <x v="11"/>
    <n v="1"/>
    <x v="1"/>
    <x v="14"/>
    <s v="015"/>
    <x v="139"/>
    <n v="18305"/>
    <n v="17737"/>
    <n v="8782"/>
    <n v="0.49512318881434292"/>
    <n v="14.551502508879743"/>
    <n v="15156"/>
    <n v="1839"/>
    <n v="593"/>
    <n v="33"/>
    <n v="116"/>
    <n v="149"/>
    <n v="0"/>
    <n v="2581"/>
    <n v="91"/>
    <n v="1028"/>
    <n v="746"/>
    <n v="85.44849749112025"/>
    <n v="10.368156960027063"/>
    <n v="3.3432936798782205"/>
    <n v="0.84005186897446005"/>
    <n v="0"/>
    <n v="14.551502508879743"/>
  </r>
  <r>
    <x v="11"/>
    <n v="1"/>
    <x v="1"/>
    <x v="15"/>
    <s v="016"/>
    <x v="140"/>
    <n v="8438"/>
    <n v="8179"/>
    <n v="5191"/>
    <n v="0.63467416554591027"/>
    <n v="18.095121653013816"/>
    <n v="6699"/>
    <n v="1036"/>
    <n v="383"/>
    <n v="13"/>
    <n v="48"/>
    <n v="61"/>
    <n v="0"/>
    <n v="1480"/>
    <n v="155"/>
    <n v="942"/>
    <n v="559"/>
    <n v="81.90487834698618"/>
    <n v="12.666585157109672"/>
    <n v="4.6827240493947917"/>
    <n v="0.74581244650935319"/>
    <n v="0"/>
    <n v="18.095121653013816"/>
  </r>
  <r>
    <x v="11"/>
    <n v="1"/>
    <x v="1"/>
    <x v="16"/>
    <s v="017"/>
    <x v="141"/>
    <n v="9667"/>
    <n v="9341"/>
    <n v="4907"/>
    <n v="0.52531848838454132"/>
    <n v="16.218820254790707"/>
    <n v="7826"/>
    <n v="1099"/>
    <n v="360"/>
    <n v="23"/>
    <n v="30"/>
    <n v="53"/>
    <n v="3"/>
    <n v="1515"/>
    <n v="134"/>
    <n v="1171"/>
    <n v="239"/>
    <n v="83.781179745209286"/>
    <n v="11.765335617171608"/>
    <n v="3.8539770902472967"/>
    <n v="0.56739107161974089"/>
    <n v="3.2116475752060808E-2"/>
    <n v="16.218820254790707"/>
  </r>
  <r>
    <x v="11"/>
    <n v="1"/>
    <x v="1"/>
    <x v="17"/>
    <s v="018"/>
    <x v="142"/>
    <n v="6978"/>
    <n v="6622"/>
    <n v="3350"/>
    <n v="0.50588945937783147"/>
    <n v="17.049229839927516"/>
    <n v="5493"/>
    <n v="801"/>
    <n v="246"/>
    <n v="54"/>
    <n v="27"/>
    <n v="81"/>
    <n v="1"/>
    <n v="1129"/>
    <n v="26"/>
    <n v="432"/>
    <n v="295"/>
    <n v="82.95077016007248"/>
    <n v="12.096043491392329"/>
    <n v="3.7148897614013894"/>
    <n v="1.2231954092419208"/>
    <n v="1.5101177891875567E-2"/>
    <n v="17.049229839927516"/>
  </r>
  <r>
    <x v="11"/>
    <n v="1"/>
    <x v="1"/>
    <x v="18"/>
    <s v="019"/>
    <x v="143"/>
    <n v="6794"/>
    <n v="6274"/>
    <n v="5255"/>
    <n v="0.83758367867389227"/>
    <n v="23.095313994262035"/>
    <n v="4825"/>
    <n v="936"/>
    <n v="422"/>
    <n v="24"/>
    <n v="49"/>
    <n v="73"/>
    <n v="18"/>
    <n v="1449"/>
    <n v="311"/>
    <n v="718"/>
    <n v="215"/>
    <n v="76.904686005737972"/>
    <n v="14.918712145361809"/>
    <n v="6.7261715014344912"/>
    <n v="1.1635320369780044"/>
    <n v="0.28689831048772713"/>
    <n v="23.095313994262035"/>
  </r>
  <r>
    <x v="11"/>
    <n v="1"/>
    <x v="1"/>
    <x v="19"/>
    <s v="020"/>
    <x v="144"/>
    <n v="21290"/>
    <n v="20249"/>
    <n v="10784"/>
    <n v="0.53256950960541261"/>
    <n v="16.321793668823151"/>
    <n v="16944"/>
    <n v="2372"/>
    <n v="777"/>
    <n v="42"/>
    <n v="114"/>
    <n v="156"/>
    <n v="0"/>
    <n v="3305"/>
    <n v="470"/>
    <n v="2360"/>
    <n v="128"/>
    <n v="83.678206331176852"/>
    <n v="11.7141587238876"/>
    <n v="3.8372265297051706"/>
    <n v="0.77040841523038173"/>
    <n v="0"/>
    <n v="16.321793668823151"/>
  </r>
  <r>
    <x v="11"/>
    <n v="1"/>
    <x v="1"/>
    <x v="20"/>
    <s v="021"/>
    <x v="145"/>
    <n v="17683"/>
    <n v="16776"/>
    <n v="7252"/>
    <n v="0.43228421554601815"/>
    <n v="12.780162136385313"/>
    <n v="14632"/>
    <n v="1535"/>
    <n v="504"/>
    <n v="19"/>
    <n v="86"/>
    <n v="105"/>
    <n v="0"/>
    <n v="2144"/>
    <n v="376"/>
    <n v="1813"/>
    <n v="723"/>
    <n v="87.219837863614686"/>
    <n v="9.1499761564139241"/>
    <n v="3.0042918454935621"/>
    <n v="0.62589413447782549"/>
    <n v="0"/>
    <n v="12.780162136385313"/>
  </r>
  <r>
    <x v="11"/>
    <n v="1"/>
    <x v="1"/>
    <x v="21"/>
    <s v="022"/>
    <x v="146"/>
    <n v="32551"/>
    <n v="29028"/>
    <n v="12516"/>
    <n v="0.43116990491938817"/>
    <n v="13.235496761747278"/>
    <n v="25186"/>
    <n v="2824"/>
    <n v="843"/>
    <n v="27"/>
    <n v="148"/>
    <n v="175"/>
    <n v="0"/>
    <n v="3842"/>
    <n v="301"/>
    <n v="3630"/>
    <n v="1535"/>
    <n v="86.764503238252715"/>
    <n v="9.728537963345735"/>
    <n v="2.9040926002480365"/>
    <n v="0.60286619815350695"/>
    <n v="0"/>
    <n v="13.235496761747278"/>
  </r>
  <r>
    <x v="11"/>
    <n v="1"/>
    <x v="1"/>
    <x v="22"/>
    <s v="023"/>
    <x v="147"/>
    <n v="70361"/>
    <n v="67562"/>
    <n v="28161"/>
    <n v="0.41681714573280837"/>
    <n v="11.925342648234215"/>
    <n v="59505"/>
    <n v="5626"/>
    <n v="1986"/>
    <n v="66"/>
    <n v="379"/>
    <n v="445"/>
    <n v="0"/>
    <n v="8057"/>
    <n v="2958"/>
    <n v="10397"/>
    <n v="2052"/>
    <n v="88.074657351765779"/>
    <n v="8.32716615849146"/>
    <n v="2.9395222166306501"/>
    <n v="0.65865427311210445"/>
    <n v="0"/>
    <n v="11.925342648234215"/>
  </r>
  <r>
    <x v="11"/>
    <n v="1"/>
    <x v="1"/>
    <x v="23"/>
    <s v="024"/>
    <x v="148"/>
    <n v="15955"/>
    <n v="15274"/>
    <n v="10574"/>
    <n v="0.69228754746628263"/>
    <n v="19.006154249050674"/>
    <n v="12371"/>
    <n v="1951"/>
    <n v="784"/>
    <n v="25"/>
    <n v="132"/>
    <n v="157"/>
    <n v="11"/>
    <n v="2903"/>
    <n v="339"/>
    <n v="1977"/>
    <n v="391"/>
    <n v="80.993845750949319"/>
    <n v="12.773340316878357"/>
    <n v="5.1329055912007338"/>
    <n v="1.0278905329317796"/>
    <n v="7.2017808039806203E-2"/>
    <n v="19.006154249050674"/>
  </r>
  <r>
    <x v="11"/>
    <n v="1"/>
    <x v="1"/>
    <x v="24"/>
    <s v="025"/>
    <x v="149"/>
    <n v="13705"/>
    <n v="12629"/>
    <n v="8200"/>
    <n v="0.64929923192651828"/>
    <n v="18.520864676538125"/>
    <n v="10290"/>
    <n v="1568"/>
    <n v="647"/>
    <n v="17"/>
    <n v="96"/>
    <n v="113"/>
    <n v="11"/>
    <n v="2339"/>
    <n v="49"/>
    <n v="2001"/>
    <n v="0"/>
    <n v="81.479135323461875"/>
    <n v="12.415868239765619"/>
    <n v="5.123129305566553"/>
    <n v="0.89476601472800699"/>
    <n v="8.710111647794759E-2"/>
    <n v="18.520864676538125"/>
  </r>
  <r>
    <x v="11"/>
    <n v="1"/>
    <x v="1"/>
    <x v="25"/>
    <s v="026"/>
    <x v="150"/>
    <n v="21359"/>
    <n v="19983"/>
    <n v="11181"/>
    <n v="0.55952559675724367"/>
    <n v="16.949406995946553"/>
    <n v="16596"/>
    <n v="2330"/>
    <n v="845"/>
    <n v="25"/>
    <n v="156"/>
    <n v="181"/>
    <n v="31"/>
    <n v="3387"/>
    <n v="733"/>
    <n v="2762"/>
    <n v="1317"/>
    <n v="83.050593004053439"/>
    <n v="11.659910924285642"/>
    <n v="4.2285943051593851"/>
    <n v="0.90576990441875593"/>
    <n v="0.15513186208277036"/>
    <n v="16.949406995946553"/>
  </r>
  <r>
    <x v="11"/>
    <n v="1"/>
    <x v="1"/>
    <x v="26"/>
    <s v="027"/>
    <x v="151"/>
    <n v="74985"/>
    <n v="66937"/>
    <n v="42866"/>
    <n v="0.64039320555148871"/>
    <n v="18.278381164378445"/>
    <n v="54702"/>
    <n v="8366"/>
    <n v="3246"/>
    <n v="92"/>
    <n v="508"/>
    <n v="600"/>
    <n v="23"/>
    <n v="12235"/>
    <n v="2552"/>
    <n v="7887"/>
    <n v="3445"/>
    <n v="81.721618835621555"/>
    <n v="12.498319315176957"/>
    <n v="4.8493359427521403"/>
    <n v="0.89636523895603326"/>
    <n v="3.4360667493314609E-2"/>
    <n v="18.278381164378445"/>
  </r>
  <r>
    <x v="11"/>
    <n v="1"/>
    <x v="1"/>
    <x v="27"/>
    <s v="028"/>
    <x v="152"/>
    <n v="48660"/>
    <n v="46102"/>
    <n v="24018"/>
    <n v="0.52097522884039738"/>
    <n v="14.938614376816625"/>
    <n v="39215"/>
    <n v="4834"/>
    <n v="1716"/>
    <n v="63"/>
    <n v="274"/>
    <n v="337"/>
    <n v="0"/>
    <n v="6887"/>
    <n v="1455"/>
    <n v="6665"/>
    <n v="3140"/>
    <n v="85.061385623183369"/>
    <n v="10.48544531690599"/>
    <n v="3.722181250271138"/>
    <n v="0.73098780963949506"/>
    <n v="0"/>
    <n v="14.938614376816625"/>
  </r>
  <r>
    <x v="11"/>
    <n v="1"/>
    <x v="1"/>
    <x v="28"/>
    <s v="029"/>
    <x v="153"/>
    <n v="11046"/>
    <n v="9198"/>
    <n v="6660"/>
    <n v="0.72407045009784732"/>
    <n v="19.819525983909543"/>
    <n v="7375"/>
    <n v="1204"/>
    <n v="457"/>
    <n v="59"/>
    <n v="103"/>
    <n v="162"/>
    <n v="0"/>
    <n v="1823"/>
    <n v="141"/>
    <n v="1125"/>
    <n v="464"/>
    <n v="80.180474016090457"/>
    <n v="13.08980213089802"/>
    <n v="4.9684714068275708"/>
    <n v="1.7612524461839529"/>
    <n v="0"/>
    <n v="19.819525983909543"/>
  </r>
  <r>
    <x v="11"/>
    <n v="1"/>
    <x v="1"/>
    <x v="29"/>
    <s v="030"/>
    <x v="154"/>
    <n v="7730"/>
    <n v="7473"/>
    <n v="6241"/>
    <n v="0.83513983674561754"/>
    <n v="21.276595744680851"/>
    <n v="5883"/>
    <n v="1018"/>
    <n v="465"/>
    <n v="27"/>
    <n v="80"/>
    <n v="107"/>
    <n v="0"/>
    <n v="1590"/>
    <n v="82"/>
    <n v="787"/>
    <n v="30"/>
    <n v="78.723404255319153"/>
    <n v="13.622373879298809"/>
    <n v="6.2224006423123246"/>
    <n v="1.4318212230697176"/>
    <n v="0"/>
    <n v="21.276595744680851"/>
  </r>
  <r>
    <x v="11"/>
    <n v="1"/>
    <x v="1"/>
    <x v="30"/>
    <s v="031"/>
    <x v="155"/>
    <n v="4808"/>
    <n v="4656"/>
    <n v="2868"/>
    <n v="0.615979381443299"/>
    <n v="15.63573883161512"/>
    <n v="3928"/>
    <n v="502"/>
    <n v="189"/>
    <n v="10"/>
    <n v="27"/>
    <n v="37"/>
    <n v="0"/>
    <n v="728"/>
    <n v="169"/>
    <n v="470"/>
    <n v="1064"/>
    <n v="84.364261168384886"/>
    <n v="10.781786941580757"/>
    <n v="4.0592783505154637"/>
    <n v="0.7946735395189003"/>
    <n v="0"/>
    <n v="15.63573883161512"/>
  </r>
  <r>
    <x v="11"/>
    <n v="1"/>
    <x v="1"/>
    <x v="31"/>
    <s v="032"/>
    <x v="156"/>
    <n v="5856"/>
    <n v="5645"/>
    <n v="4129"/>
    <n v="0.73144375553587249"/>
    <n v="21.169176262178919"/>
    <n v="4450"/>
    <n v="834"/>
    <n v="274"/>
    <n v="15"/>
    <n v="38"/>
    <n v="53"/>
    <n v="34"/>
    <n v="1195"/>
    <n v="114"/>
    <n v="1066"/>
    <n v="570"/>
    <n v="78.830823737821078"/>
    <n v="14.774136403897254"/>
    <n v="4.8538529672276347"/>
    <n v="0.9388839681133746"/>
    <n v="0.60230292294065546"/>
    <n v="21.169176262178919"/>
  </r>
  <r>
    <x v="11"/>
    <n v="1"/>
    <x v="1"/>
    <x v="32"/>
    <s v="033"/>
    <x v="157"/>
    <n v="16871"/>
    <n v="15192"/>
    <n v="9837"/>
    <n v="0.64751184834123221"/>
    <n v="19.451026856240127"/>
    <n v="12237"/>
    <n v="2072"/>
    <n v="715"/>
    <n v="35"/>
    <n v="128"/>
    <n v="163"/>
    <n v="5"/>
    <n v="2955"/>
    <n v="415"/>
    <n v="3049"/>
    <n v="398"/>
    <n v="80.548973143759866"/>
    <n v="13.638757240652973"/>
    <n v="4.706424433912586"/>
    <n v="1.0729331226961558"/>
    <n v="3.2912058978409688E-2"/>
    <n v="19.451026856240127"/>
  </r>
  <r>
    <x v="11"/>
    <n v="1"/>
    <x v="1"/>
    <x v="33"/>
    <s v="034"/>
    <x v="158"/>
    <n v="25961"/>
    <n v="23429"/>
    <n v="10844"/>
    <n v="0.46284519185624651"/>
    <n v="14.981433266464638"/>
    <n v="19919"/>
    <n v="2524"/>
    <n v="783"/>
    <n v="102"/>
    <n v="100"/>
    <n v="202"/>
    <n v="1"/>
    <n v="3510"/>
    <n v="205"/>
    <n v="2214"/>
    <n v="346"/>
    <n v="85.018566733535366"/>
    <n v="10.772973665115881"/>
    <n v="3.3420120363651886"/>
    <n v="0.86217935037773696"/>
    <n v="4.2682146058303817E-3"/>
    <n v="14.981433266464638"/>
  </r>
  <r>
    <x v="11"/>
    <n v="1"/>
    <x v="1"/>
    <x v="34"/>
    <s v="035"/>
    <x v="159"/>
    <n v="11397"/>
    <n v="9963"/>
    <n v="8489"/>
    <n v="0.85205259460002003"/>
    <n v="23.818127070159591"/>
    <n v="7590"/>
    <n v="1583"/>
    <n v="616"/>
    <n v="24"/>
    <n v="150"/>
    <n v="174"/>
    <n v="0"/>
    <n v="2373"/>
    <n v="92"/>
    <n v="1210"/>
    <n v="470"/>
    <n v="76.181872929840409"/>
    <n v="15.888788517514804"/>
    <n v="6.1828766435812508"/>
    <n v="1.7464619090635352"/>
    <n v="0"/>
    <n v="23.818127070159591"/>
  </r>
  <r>
    <x v="11"/>
    <n v="1"/>
    <x v="1"/>
    <x v="35"/>
    <s v="036"/>
    <x v="160"/>
    <n v="5914"/>
    <n v="5493"/>
    <n v="4192"/>
    <n v="0.76315310395048241"/>
    <n v="24.68596395412343"/>
    <n v="4137"/>
    <n v="900"/>
    <n v="363"/>
    <n v="17"/>
    <n v="74"/>
    <n v="91"/>
    <n v="2"/>
    <n v="1356"/>
    <n v="306"/>
    <n v="1173"/>
    <n v="564"/>
    <n v="75.314036045876577"/>
    <n v="16.384489350081921"/>
    <n v="6.6084107045330427"/>
    <n v="1.65665392317495"/>
    <n v="3.6409976333515379E-2"/>
    <n v="24.68596395412343"/>
  </r>
  <r>
    <x v="11"/>
    <n v="1"/>
    <x v="1"/>
    <x v="36"/>
    <s v="037"/>
    <x v="161"/>
    <n v="8684"/>
    <n v="7849"/>
    <n v="6703"/>
    <n v="0.85399413938081281"/>
    <n v="23.748248184482097"/>
    <n v="5985"/>
    <n v="1253"/>
    <n v="498"/>
    <n v="19"/>
    <n v="89"/>
    <n v="108"/>
    <n v="5"/>
    <n v="1864"/>
    <n v="79"/>
    <n v="842"/>
    <n v="247"/>
    <n v="76.251751815517892"/>
    <n v="15.963817046757548"/>
    <n v="6.3447572939227923"/>
    <n v="1.3759714613326539"/>
    <n v="6.3702382469104341E-2"/>
    <n v="23.748248184482097"/>
  </r>
  <r>
    <x v="11"/>
    <n v="1"/>
    <x v="1"/>
    <x v="37"/>
    <s v="038"/>
    <x v="162"/>
    <n v="11565"/>
    <n v="10559"/>
    <n v="8099"/>
    <n v="0.76702339236670136"/>
    <n v="21.772895160526566"/>
    <n v="8260"/>
    <n v="1555"/>
    <n v="580"/>
    <n v="35"/>
    <n v="126"/>
    <n v="161"/>
    <n v="3"/>
    <n v="2299"/>
    <n v="104"/>
    <n v="1743"/>
    <n v="484"/>
    <n v="78.227104839473441"/>
    <n v="14.726773368690216"/>
    <n v="5.492944407614357"/>
    <n v="1.5247656028032959"/>
    <n v="2.8411781418694954E-2"/>
    <n v="21.772895160526566"/>
  </r>
  <r>
    <x v="11"/>
    <n v="1"/>
    <x v="1"/>
    <x v="38"/>
    <s v="039"/>
    <x v="163"/>
    <n v="5586"/>
    <n v="4691"/>
    <n v="3039"/>
    <n v="0.64783628224259215"/>
    <n v="18.567469622681731"/>
    <n v="3820"/>
    <n v="571"/>
    <n v="251"/>
    <n v="8"/>
    <n v="41"/>
    <n v="49"/>
    <n v="0"/>
    <n v="871"/>
    <n v="164"/>
    <n v="780"/>
    <n v="732"/>
    <n v="81.432530377318272"/>
    <n v="12.172244723939459"/>
    <n v="5.3506714986143677"/>
    <n v="1.0445534001279047"/>
    <n v="0"/>
    <n v="18.567469622681731"/>
  </r>
  <r>
    <x v="11"/>
    <n v="1"/>
    <x v="1"/>
    <x v="39"/>
    <s v="040"/>
    <x v="164"/>
    <n v="47507"/>
    <n v="40850"/>
    <n v="26234"/>
    <n v="0.64220318237454099"/>
    <n v="19.150550795593634"/>
    <n v="33027"/>
    <n v="5354"/>
    <n v="1859"/>
    <n v="180"/>
    <n v="348"/>
    <n v="528"/>
    <n v="82"/>
    <n v="7823"/>
    <n v="817"/>
    <n v="4338"/>
    <n v="770"/>
    <n v="80.849449204406369"/>
    <n v="13.106487148102817"/>
    <n v="4.5507955936352511"/>
    <n v="1.2925336597307222"/>
    <n v="0.20073439412484703"/>
    <n v="19.150550795593634"/>
  </r>
  <r>
    <x v="11"/>
    <n v="1"/>
    <x v="1"/>
    <x v="40"/>
    <s v="041"/>
    <x v="165"/>
    <n v="7710"/>
    <n v="7357"/>
    <n v="7149"/>
    <n v="0.97172760636128852"/>
    <n v="25.798559195324184"/>
    <n v="5459"/>
    <n v="1237"/>
    <n v="533"/>
    <n v="25"/>
    <n v="103"/>
    <n v="128"/>
    <n v="0"/>
    <n v="1898"/>
    <n v="62"/>
    <n v="765"/>
    <n v="183"/>
    <n v="74.201440804675826"/>
    <n v="16.81391871686829"/>
    <n v="7.2448008699198043"/>
    <n v="1.7398396085360881"/>
    <n v="0"/>
    <n v="25.798559195324184"/>
  </r>
  <r>
    <x v="11"/>
    <n v="1"/>
    <x v="1"/>
    <x v="41"/>
    <s v="042"/>
    <x v="166"/>
    <n v="12006"/>
    <n v="11306"/>
    <n v="11174"/>
    <n v="0.98832478330090212"/>
    <n v="26.233858128427386"/>
    <n v="8340"/>
    <n v="1882"/>
    <n v="861"/>
    <n v="20"/>
    <n v="203"/>
    <n v="223"/>
    <n v="0"/>
    <n v="2966"/>
    <n v="230"/>
    <n v="1572"/>
    <n v="578"/>
    <n v="73.766141871572614"/>
    <n v="16.64602865735008"/>
    <n v="7.6154254378206261"/>
    <n v="1.9724040332566779"/>
    <n v="0"/>
    <n v="26.233858128427386"/>
  </r>
  <r>
    <x v="11"/>
    <n v="1"/>
    <x v="1"/>
    <x v="42"/>
    <s v="043"/>
    <x v="167"/>
    <n v="16511"/>
    <n v="15775"/>
    <n v="15261"/>
    <n v="0.96741679873217112"/>
    <n v="26.142630744849445"/>
    <n v="11651"/>
    <n v="2708"/>
    <n v="1166"/>
    <n v="44"/>
    <n v="187"/>
    <n v="231"/>
    <n v="19"/>
    <n v="4124"/>
    <n v="1492"/>
    <n v="2666"/>
    <n v="750"/>
    <n v="73.857369255150545"/>
    <n v="17.166402535657685"/>
    <n v="7.3914421553090328"/>
    <n v="1.4643423137876386"/>
    <n v="0.12044374009508717"/>
    <n v="26.142630744849445"/>
  </r>
  <r>
    <x v="11"/>
    <n v="1"/>
    <x v="1"/>
    <x v="43"/>
    <s v="044"/>
    <x v="168"/>
    <n v="10104"/>
    <n v="9398"/>
    <n v="9294"/>
    <n v="0.98893381570546923"/>
    <n v="25.30325601191743"/>
    <n v="7020"/>
    <n v="1558"/>
    <n v="687"/>
    <n v="16"/>
    <n v="117"/>
    <n v="133"/>
    <n v="0"/>
    <n v="2378"/>
    <n v="255"/>
    <n v="898"/>
    <n v="351"/>
    <n v="74.696743988082574"/>
    <n v="16.577995318152798"/>
    <n v="7.3100659714832945"/>
    <n v="1.4151947222813366"/>
    <n v="0"/>
    <n v="25.30325601191743"/>
  </r>
  <r>
    <x v="11"/>
    <n v="1"/>
    <x v="1"/>
    <x v="44"/>
    <s v="045"/>
    <x v="169"/>
    <n v="10507"/>
    <n v="9595"/>
    <n v="10265"/>
    <n v="1.0698280354351224"/>
    <n v="26.79520583637311"/>
    <n v="7024"/>
    <n v="1628"/>
    <n v="773"/>
    <n v="24"/>
    <n v="146"/>
    <n v="170"/>
    <n v="0"/>
    <n v="2571"/>
    <n v="149"/>
    <n v="858"/>
    <n v="1127"/>
    <n v="73.204794163626886"/>
    <n v="16.967170401250652"/>
    <n v="8.0562793121417418"/>
    <n v="1.7717561229807191"/>
    <n v="0"/>
    <n v="26.79520583637311"/>
  </r>
  <r>
    <x v="11"/>
    <n v="1"/>
    <x v="1"/>
    <x v="45"/>
    <s v="046"/>
    <x v="170"/>
    <n v="15326"/>
    <n v="14288"/>
    <n v="12874"/>
    <n v="0.90103583426651734"/>
    <n v="24.531075027995524"/>
    <n v="10783"/>
    <n v="2317"/>
    <n v="980"/>
    <n v="44"/>
    <n v="164"/>
    <n v="208"/>
    <n v="0"/>
    <n v="3505"/>
    <n v="304"/>
    <n v="1718"/>
    <n v="41"/>
    <n v="75.468924972004487"/>
    <n v="16.216405375139978"/>
    <n v="6.8589025755879067"/>
    <n v="1.4557670772676372"/>
    <n v="0"/>
    <n v="24.531075027995524"/>
  </r>
  <r>
    <x v="11"/>
    <n v="1"/>
    <x v="1"/>
    <x v="46"/>
    <s v="047"/>
    <x v="171"/>
    <n v="21023"/>
    <n v="17439"/>
    <n v="19249"/>
    <n v="1.1037903549515453"/>
    <n v="30.311371064854637"/>
    <n v="12153"/>
    <n v="3525"/>
    <n v="1455"/>
    <n v="51"/>
    <n v="255"/>
    <n v="306"/>
    <n v="0"/>
    <n v="5286"/>
    <n v="338"/>
    <n v="1569"/>
    <n v="623"/>
    <n v="69.688628935145374"/>
    <n v="20.21331498365732"/>
    <n v="8.3433683124032338"/>
    <n v="1.7546877687940821"/>
    <n v="0"/>
    <n v="30.311371064854637"/>
  </r>
  <r>
    <x v="11"/>
    <n v="1"/>
    <x v="1"/>
    <x v="47"/>
    <m/>
    <x v="48"/>
    <n v="1102313"/>
    <n v="1013845"/>
    <n v="640259"/>
    <n v="0.63151566560963457"/>
    <n v="17.906090181437992"/>
    <n v="832304"/>
    <n v="124347"/>
    <n v="46944"/>
    <n v="2164"/>
    <n v="7856"/>
    <n v="10020"/>
    <n v="391"/>
    <n v="181540"/>
    <n v="25904"/>
    <n v="123888"/>
    <n v="50766"/>
    <n v="82.093811184155371"/>
    <n v="12.264892562472568"/>
    <n v="4.6302935853113638"/>
    <n v="0.988316754533484"/>
    <n v="3.8566052996266684E-2"/>
    <n v="17.90609018143799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ﾋﾟﾎﾞｯﾄﾃｰﾌﾞﾙ1" cacheId="11" applyNumberFormats="0" applyBorderFormats="0" applyFontFormats="0" applyPatternFormats="0" applyAlignmentFormats="0" applyWidthHeightFormats="1" dataCaption="値" updatedVersion="4" minRefreshableVersion="3" useAutoFormatting="1" rowGrandTotals="0" colGrandTotals="0" itemPrintTitles="1" createdVersion="4" indent="0" outline="1" outlineData="1" multipleFieldFilters="0" chartFormat="2" rowHeaderCaption="自治体" colHeaderCaption="年度">
  <location ref="A3:C99" firstHeaderRow="1" firstDataRow="2" firstDataCol="1"/>
  <pivotFields count="28">
    <pivotField axis="axisCol" showAll="0" defaultSubtotal="0">
      <items count="12">
        <item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x="11"/>
      </items>
    </pivotField>
    <pivotField showAll="0" defaultSubtotal="0"/>
    <pivotField showAll="0" defaultSubtotal="0">
      <items count="3">
        <item x="2"/>
        <item h="1" x="0"/>
        <item h="1" x="1"/>
      </items>
    </pivotField>
    <pivotField showAll="0" defaultSubtotal="0">
      <items count="4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</items>
    </pivotField>
    <pivotField showAll="0" defaultSubtotal="0"/>
    <pivotField axis="axisRow" showAll="0" sortType="ascending" defaultSubtotal="0">
      <items count="194">
        <item m="1" x="192"/>
        <item m="1" x="193"/>
        <item m="1" x="191"/>
        <item x="64"/>
        <item x="93"/>
        <item x="147"/>
        <item x="22"/>
        <item x="162"/>
        <item x="37"/>
        <item x="61"/>
        <item x="132"/>
        <item x="7"/>
        <item x="65"/>
        <item x="66"/>
        <item x="52"/>
        <item x="174"/>
        <item x="157"/>
        <item x="32"/>
        <item x="80"/>
        <item x="171"/>
        <item x="46"/>
        <item x="99"/>
        <item x="123"/>
        <item x="127"/>
        <item x="2"/>
        <item x="145"/>
        <item x="20"/>
        <item x="71"/>
        <item x="180"/>
        <item x="169"/>
        <item x="44"/>
        <item x="89"/>
        <item x="128"/>
        <item x="3"/>
        <item x="55"/>
        <item x="150"/>
        <item x="25"/>
        <item x="69"/>
        <item x="167"/>
        <item x="42"/>
        <item x="87"/>
        <item x="134"/>
        <item x="9"/>
        <item x="63"/>
        <item x="98"/>
        <item x="158"/>
        <item x="33"/>
        <item x="58"/>
        <item x="124"/>
        <item x="109"/>
        <item x="104"/>
        <item x="119"/>
        <item x="161"/>
        <item x="36"/>
        <item x="186"/>
        <item x="83"/>
        <item x="163"/>
        <item x="38"/>
        <item x="85"/>
        <item x="175"/>
        <item x="48"/>
        <item x="165"/>
        <item x="40"/>
        <item x="101"/>
        <item x="76"/>
        <item x="135"/>
        <item x="10"/>
        <item x="49"/>
        <item x="148"/>
        <item x="23"/>
        <item x="130"/>
        <item x="5"/>
        <item x="159"/>
        <item x="34"/>
        <item x="143"/>
        <item x="18"/>
        <item x="182"/>
        <item x="149"/>
        <item x="24"/>
        <item x="170"/>
        <item x="45"/>
        <item x="90"/>
        <item x="129"/>
        <item x="4"/>
        <item x="62"/>
        <item x="114"/>
        <item x="47"/>
        <item x="91"/>
        <item x="84"/>
        <item x="139"/>
        <item x="14"/>
        <item x="67"/>
        <item x="105"/>
        <item x="57"/>
        <item x="138"/>
        <item x="13"/>
        <item x="116"/>
        <item x="113"/>
        <item x="178"/>
        <item x="97"/>
        <item x="126"/>
        <item x="1"/>
        <item x="177"/>
        <item x="146"/>
        <item x="21"/>
        <item x="72"/>
        <item x="141"/>
        <item x="16"/>
        <item x="50"/>
        <item x="102"/>
        <item x="136"/>
        <item x="11"/>
        <item x="51"/>
        <item x="172"/>
        <item x="53"/>
        <item x="173"/>
        <item x="184"/>
        <item x="81"/>
        <item x="94"/>
        <item x="122"/>
        <item x="107"/>
        <item x="56"/>
        <item x="151"/>
        <item x="26"/>
        <item x="185"/>
        <item x="112"/>
        <item x="168"/>
        <item x="43"/>
        <item x="88"/>
        <item x="100"/>
        <item x="103"/>
        <item x="115"/>
        <item x="187"/>
        <item x="166"/>
        <item x="41"/>
        <item x="86"/>
        <item x="144"/>
        <item x="19"/>
        <item x="70"/>
        <item x="155"/>
        <item x="30"/>
        <item x="156"/>
        <item x="31"/>
        <item x="137"/>
        <item x="12"/>
        <item x="95"/>
        <item x="176"/>
        <item x="160"/>
        <item x="35"/>
        <item x="133"/>
        <item x="8"/>
        <item x="153"/>
        <item x="28"/>
        <item x="78"/>
        <item x="190"/>
        <item x="96"/>
        <item x="179"/>
        <item x="92"/>
        <item x="181"/>
        <item x="120"/>
        <item x="77"/>
        <item x="110"/>
        <item x="73"/>
        <item x="140"/>
        <item x="15"/>
        <item x="68"/>
        <item x="142"/>
        <item x="17"/>
        <item x="164"/>
        <item x="39"/>
        <item x="60"/>
        <item x="82"/>
        <item x="131"/>
        <item x="6"/>
        <item x="106"/>
        <item x="152"/>
        <item x="27"/>
        <item x="74"/>
        <item x="188"/>
        <item x="75"/>
        <item x="117"/>
        <item x="125"/>
        <item x="0"/>
        <item x="59"/>
        <item x="118"/>
        <item x="108"/>
        <item x="189"/>
        <item x="54"/>
        <item x="111"/>
        <item x="121"/>
        <item x="154"/>
        <item x="29"/>
        <item x="79"/>
        <item x="183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0" count="1" selected="0">
              <x v="11"/>
            </reference>
          </references>
        </pivotArea>
      </autoSortScope>
    </pivotField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1">
    <field x="5"/>
  </rowFields>
  <rowItems count="95">
    <i>
      <x v="161"/>
    </i>
    <i>
      <x v="130"/>
    </i>
    <i>
      <x v="97"/>
    </i>
    <i>
      <x v="114"/>
    </i>
    <i>
      <x v="50"/>
    </i>
    <i>
      <x v="27"/>
    </i>
    <i>
      <x v="187"/>
    </i>
    <i>
      <x v="109"/>
    </i>
    <i>
      <x v="184"/>
    </i>
    <i>
      <x v="174"/>
    </i>
    <i>
      <x v="49"/>
    </i>
    <i>
      <x v="185"/>
    </i>
    <i>
      <x v="51"/>
    </i>
    <i>
      <x v="96"/>
    </i>
    <i>
      <x v="180"/>
    </i>
    <i>
      <x v="188"/>
    </i>
    <i>
      <x v="37"/>
    </i>
    <i>
      <x v="162"/>
    </i>
    <i>
      <x v="115"/>
    </i>
    <i>
      <x v="85"/>
    </i>
    <i>
      <x v="179"/>
    </i>
    <i>
      <x v="99"/>
    </i>
    <i>
      <x v="189"/>
    </i>
    <i>
      <x v="132"/>
    </i>
    <i>
      <x v="159"/>
    </i>
    <i>
      <x v="91"/>
    </i>
    <i>
      <x v="47"/>
    </i>
    <i>
      <x v="14"/>
    </i>
    <i>
      <x v="93"/>
    </i>
    <i>
      <x v="105"/>
    </i>
    <i>
      <x v="76"/>
    </i>
    <i>
      <x v="131"/>
    </i>
    <i>
      <x v="34"/>
    </i>
    <i>
      <x v="146"/>
    </i>
    <i>
      <x v="48"/>
    </i>
    <i>
      <x v="158"/>
    </i>
    <i>
      <x v="155"/>
    </i>
    <i>
      <x v="138"/>
    </i>
    <i>
      <x v="125"/>
    </i>
    <i>
      <x v="54"/>
    </i>
    <i>
      <x v="186"/>
    </i>
    <i>
      <x v="171"/>
    </i>
    <i>
      <x v="113"/>
    </i>
    <i>
      <x v="92"/>
    </i>
    <i>
      <x v="120"/>
    </i>
    <i>
      <x v="58"/>
    </i>
    <i>
      <x v="22"/>
    </i>
    <i>
      <x v="4"/>
    </i>
    <i>
      <x v="9"/>
    </i>
    <i>
      <x v="86"/>
    </i>
    <i>
      <x v="12"/>
    </i>
    <i>
      <x v="59"/>
    </i>
    <i>
      <x v="119"/>
    </i>
    <i>
      <x v="170"/>
    </i>
    <i>
      <x v="178"/>
    </i>
    <i>
      <x v="116"/>
    </i>
    <i>
      <x v="118"/>
    </i>
    <i>
      <x v="160"/>
    </i>
    <i>
      <x v="156"/>
    </i>
    <i>
      <x v="124"/>
    </i>
    <i>
      <x v="117"/>
    </i>
    <i>
      <x v="15"/>
    </i>
    <i>
      <x v="67"/>
    </i>
    <i>
      <x v="121"/>
    </i>
    <i>
      <x v="28"/>
    </i>
    <i>
      <x v="112"/>
    </i>
    <i>
      <x v="18"/>
    </i>
    <i>
      <x v="21"/>
    </i>
    <i>
      <x v="64"/>
    </i>
    <i>
      <x v="153"/>
    </i>
    <i>
      <x v="145"/>
    </i>
    <i>
      <x v="31"/>
    </i>
    <i>
      <x v="128"/>
    </i>
    <i>
      <x v="81"/>
    </i>
    <i>
      <x v="44"/>
    </i>
    <i>
      <x v="98"/>
    </i>
    <i>
      <x v="87"/>
    </i>
    <i>
      <x v="177"/>
    </i>
    <i>
      <x v="165"/>
    </i>
    <i>
      <x v="63"/>
    </i>
    <i>
      <x v="88"/>
    </i>
    <i>
      <x v="13"/>
    </i>
    <i>
      <x v="157"/>
    </i>
    <i>
      <x v="108"/>
    </i>
    <i>
      <x v="55"/>
    </i>
    <i>
      <x v="102"/>
    </i>
    <i>
      <x v="129"/>
    </i>
    <i>
      <x v="3"/>
    </i>
    <i>
      <x v="135"/>
    </i>
    <i>
      <x v="192"/>
    </i>
    <i>
      <x v="84"/>
    </i>
    <i>
      <x v="43"/>
    </i>
    <i>
      <x v="40"/>
    </i>
    <i>
      <x v="183"/>
    </i>
    <i>
      <x v="154"/>
    </i>
  </rowItems>
  <colFields count="1">
    <field x="0"/>
  </colFields>
  <colItems count="2">
    <i>
      <x/>
    </i>
    <i>
      <x v="11"/>
    </i>
  </colItems>
  <dataFields count="1">
    <dataField name="最大値" fld="10" subtotal="max" baseField="5" baseItem="5" numFmtId="185"/>
  </dataFields>
  <conditionalFormats count="1">
    <conditionalFormat priority="1">
      <pivotAreas count="1">
        <pivotArea type="data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</conditionalFormats>
  <chartFormats count="1"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ﾋﾟﾎﾞｯﾄﾃｰﾌﾞﾙ1" cacheId="11" applyNumberFormats="0" applyBorderFormats="0" applyFontFormats="0" applyPatternFormats="0" applyAlignmentFormats="0" applyWidthHeightFormats="1" dataCaption="値" updatedVersion="4" minRefreshableVersion="3" useAutoFormatting="1" rowGrandTotals="0" colGrandTotals="0" itemPrintTitles="1" createdVersion="4" indent="0" outline="1" outlineData="1" multipleFieldFilters="0" chartFormat="1" rowHeaderCaption="自治体" colHeaderCaption="年度">
  <location ref="A3:M100" firstHeaderRow="1" firstDataRow="2" firstDataCol="1"/>
  <pivotFields count="28">
    <pivotField axis="axisCol" showAll="0" defaultSubtota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  <pivotField showAll="0" defaultSubtotal="0"/>
    <pivotField showAll="0" defaultSubtotal="0">
      <items count="3">
        <item h="1" x="2"/>
        <item h="1" x="0"/>
        <item x="1"/>
      </items>
    </pivotField>
    <pivotField axis="axisRow" showAll="0" defaultSubtotal="0">
      <items count="4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</items>
    </pivotField>
    <pivotField showAll="0" defaultSubtotal="0"/>
    <pivotField axis="axisRow" showAll="0" defaultSubtotal="0">
      <items count="194">
        <item m="1" x="192"/>
        <item m="1" x="193"/>
        <item m="1" x="191"/>
        <item x="64"/>
        <item x="93"/>
        <item x="147"/>
        <item x="22"/>
        <item x="162"/>
        <item x="37"/>
        <item x="61"/>
        <item x="132"/>
        <item x="7"/>
        <item x="65"/>
        <item x="66"/>
        <item x="52"/>
        <item x="174"/>
        <item x="157"/>
        <item x="32"/>
        <item x="80"/>
        <item x="171"/>
        <item x="46"/>
        <item x="99"/>
        <item x="123"/>
        <item x="127"/>
        <item x="2"/>
        <item x="145"/>
        <item x="20"/>
        <item x="71"/>
        <item x="180"/>
        <item x="169"/>
        <item x="44"/>
        <item x="89"/>
        <item x="128"/>
        <item x="3"/>
        <item x="55"/>
        <item x="150"/>
        <item x="25"/>
        <item x="69"/>
        <item x="167"/>
        <item x="42"/>
        <item x="87"/>
        <item x="134"/>
        <item x="9"/>
        <item x="63"/>
        <item x="98"/>
        <item x="158"/>
        <item x="33"/>
        <item x="58"/>
        <item x="124"/>
        <item x="109"/>
        <item x="104"/>
        <item x="119"/>
        <item x="161"/>
        <item x="36"/>
        <item x="186"/>
        <item x="83"/>
        <item x="163"/>
        <item x="38"/>
        <item x="85"/>
        <item x="175"/>
        <item x="48"/>
        <item x="165"/>
        <item x="40"/>
        <item x="101"/>
        <item x="76"/>
        <item x="135"/>
        <item x="10"/>
        <item x="49"/>
        <item x="148"/>
        <item x="23"/>
        <item x="130"/>
        <item x="5"/>
        <item x="159"/>
        <item x="34"/>
        <item x="143"/>
        <item x="18"/>
        <item x="182"/>
        <item x="149"/>
        <item x="24"/>
        <item x="170"/>
        <item x="45"/>
        <item x="90"/>
        <item x="129"/>
        <item x="4"/>
        <item x="62"/>
        <item x="114"/>
        <item x="47"/>
        <item x="91"/>
        <item x="84"/>
        <item x="139"/>
        <item x="14"/>
        <item x="67"/>
        <item x="105"/>
        <item x="57"/>
        <item x="138"/>
        <item x="13"/>
        <item x="116"/>
        <item x="113"/>
        <item x="178"/>
        <item x="97"/>
        <item x="126"/>
        <item x="1"/>
        <item x="177"/>
        <item x="146"/>
        <item x="21"/>
        <item x="72"/>
        <item x="141"/>
        <item x="16"/>
        <item x="50"/>
        <item x="102"/>
        <item x="136"/>
        <item x="11"/>
        <item x="51"/>
        <item x="172"/>
        <item x="53"/>
        <item x="173"/>
        <item x="184"/>
        <item x="81"/>
        <item x="94"/>
        <item x="122"/>
        <item x="107"/>
        <item x="56"/>
        <item x="151"/>
        <item x="26"/>
        <item x="185"/>
        <item x="112"/>
        <item x="168"/>
        <item x="43"/>
        <item x="88"/>
        <item x="100"/>
        <item x="103"/>
        <item x="115"/>
        <item x="187"/>
        <item x="166"/>
        <item x="41"/>
        <item x="86"/>
        <item x="144"/>
        <item x="19"/>
        <item x="70"/>
        <item x="155"/>
        <item x="30"/>
        <item x="156"/>
        <item x="31"/>
        <item x="137"/>
        <item x="12"/>
        <item x="95"/>
        <item x="176"/>
        <item x="160"/>
        <item x="35"/>
        <item x="133"/>
        <item x="8"/>
        <item x="153"/>
        <item x="28"/>
        <item x="78"/>
        <item x="190"/>
        <item x="96"/>
        <item x="179"/>
        <item x="92"/>
        <item x="181"/>
        <item x="120"/>
        <item x="77"/>
        <item x="110"/>
        <item x="73"/>
        <item x="140"/>
        <item x="15"/>
        <item x="68"/>
        <item x="142"/>
        <item x="17"/>
        <item x="164"/>
        <item x="39"/>
        <item x="60"/>
        <item x="82"/>
        <item x="131"/>
        <item x="6"/>
        <item x="106"/>
        <item x="152"/>
        <item x="27"/>
        <item x="74"/>
        <item x="188"/>
        <item x="75"/>
        <item x="117"/>
        <item x="125"/>
        <item x="0"/>
        <item x="59"/>
        <item x="118"/>
        <item x="108"/>
        <item x="189"/>
        <item x="54"/>
        <item x="111"/>
        <item x="121"/>
        <item x="154"/>
        <item x="29"/>
        <item x="79"/>
        <item x="183"/>
      </items>
    </pivotField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2">
    <field x="3"/>
    <field x="5"/>
  </rowFields>
  <rowItems count="96">
    <i>
      <x/>
    </i>
    <i r="1">
      <x v="181"/>
    </i>
    <i>
      <x v="1"/>
    </i>
    <i r="1">
      <x v="100"/>
    </i>
    <i>
      <x v="2"/>
    </i>
    <i r="1">
      <x v="23"/>
    </i>
    <i>
      <x v="3"/>
    </i>
    <i r="1">
      <x v="32"/>
    </i>
    <i>
      <x v="4"/>
    </i>
    <i r="1">
      <x v="82"/>
    </i>
    <i>
      <x v="5"/>
    </i>
    <i r="1">
      <x v="70"/>
    </i>
    <i>
      <x v="6"/>
    </i>
    <i r="1">
      <x v="172"/>
    </i>
    <i>
      <x v="7"/>
    </i>
    <i r="1">
      <x v="10"/>
    </i>
    <i>
      <x v="8"/>
    </i>
    <i r="1">
      <x v="149"/>
    </i>
    <i>
      <x v="9"/>
    </i>
    <i r="1">
      <x v="41"/>
    </i>
    <i>
      <x v="10"/>
    </i>
    <i r="1">
      <x v="65"/>
    </i>
    <i>
      <x v="11"/>
    </i>
    <i r="1">
      <x v="110"/>
    </i>
    <i>
      <x v="12"/>
    </i>
    <i r="1">
      <x v="143"/>
    </i>
    <i>
      <x v="13"/>
    </i>
    <i r="1">
      <x v="94"/>
    </i>
    <i>
      <x v="14"/>
    </i>
    <i r="1">
      <x v="89"/>
    </i>
    <i>
      <x v="15"/>
    </i>
    <i r="1">
      <x v="163"/>
    </i>
    <i>
      <x v="16"/>
    </i>
    <i r="1">
      <x v="106"/>
    </i>
    <i>
      <x v="17"/>
    </i>
    <i r="1">
      <x v="166"/>
    </i>
    <i>
      <x v="18"/>
    </i>
    <i r="1">
      <x v="74"/>
    </i>
    <i>
      <x v="19"/>
    </i>
    <i r="1">
      <x v="136"/>
    </i>
    <i>
      <x v="20"/>
    </i>
    <i r="1">
      <x v="25"/>
    </i>
    <i>
      <x v="21"/>
    </i>
    <i r="1">
      <x v="103"/>
    </i>
    <i>
      <x v="22"/>
    </i>
    <i r="1">
      <x v="5"/>
    </i>
    <i>
      <x v="23"/>
    </i>
    <i r="1">
      <x v="68"/>
    </i>
    <i>
      <x v="24"/>
    </i>
    <i r="1">
      <x v="77"/>
    </i>
    <i>
      <x v="25"/>
    </i>
    <i r="1">
      <x v="35"/>
    </i>
    <i>
      <x v="26"/>
    </i>
    <i r="1">
      <x v="122"/>
    </i>
    <i>
      <x v="27"/>
    </i>
    <i r="1">
      <x v="175"/>
    </i>
    <i>
      <x v="28"/>
    </i>
    <i r="1">
      <x v="151"/>
    </i>
    <i>
      <x v="29"/>
    </i>
    <i r="1">
      <x v="190"/>
    </i>
    <i>
      <x v="30"/>
    </i>
    <i r="1">
      <x v="139"/>
    </i>
    <i>
      <x v="31"/>
    </i>
    <i r="1">
      <x v="141"/>
    </i>
    <i>
      <x v="32"/>
    </i>
    <i r="1">
      <x v="16"/>
    </i>
    <i>
      <x v="33"/>
    </i>
    <i r="1">
      <x v="45"/>
    </i>
    <i>
      <x v="34"/>
    </i>
    <i r="1">
      <x v="72"/>
    </i>
    <i>
      <x v="35"/>
    </i>
    <i r="1">
      <x v="147"/>
    </i>
    <i>
      <x v="36"/>
    </i>
    <i r="1">
      <x v="52"/>
    </i>
    <i>
      <x v="37"/>
    </i>
    <i r="1">
      <x v="7"/>
    </i>
    <i>
      <x v="38"/>
    </i>
    <i r="1">
      <x v="56"/>
    </i>
    <i>
      <x v="39"/>
    </i>
    <i r="1">
      <x v="168"/>
    </i>
    <i>
      <x v="40"/>
    </i>
    <i r="1">
      <x v="61"/>
    </i>
    <i>
      <x v="41"/>
    </i>
    <i r="1">
      <x v="133"/>
    </i>
    <i>
      <x v="42"/>
    </i>
    <i r="1">
      <x v="38"/>
    </i>
    <i>
      <x v="43"/>
    </i>
    <i r="1">
      <x v="126"/>
    </i>
    <i>
      <x v="44"/>
    </i>
    <i r="1">
      <x v="29"/>
    </i>
    <i>
      <x v="45"/>
    </i>
    <i r="1">
      <x v="79"/>
    </i>
    <i>
      <x v="46"/>
    </i>
    <i r="1">
      <x v="19"/>
    </i>
    <i>
      <x v="47"/>
    </i>
    <i r="1">
      <x v="60"/>
    </i>
  </rowItems>
  <colFields count="1">
    <field x="0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</colItems>
  <dataFields count="1">
    <dataField name="最大値" fld="10" subtotal="max" baseField="5" baseItem="181" numFmtId="185"/>
  </dataFields>
  <conditionalFormats count="1">
    <conditionalFormat priority="1">
      <pivotAreas count="1">
        <pivotArea type="data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</conditionalFormats>
  <chartFormats count="12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9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0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1"/>
          </reference>
        </references>
      </pivotArea>
    </chartFormat>
  </chartFormats>
  <pivotTableStyleInfo name="PivotStyleMedium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ﾋﾟﾎﾞｯﾄﾃｰﾌﾞﾙ1" cacheId="11" applyNumberFormats="0" applyBorderFormats="0" applyFontFormats="0" applyPatternFormats="0" applyAlignmentFormats="0" applyWidthHeightFormats="1" dataCaption="値" updatedVersion="4" minRefreshableVersion="3" useAutoFormatting="1" rowGrandTotals="0" colGrandTotals="0" itemPrintTitles="1" createdVersion="4" indent="0" outline="1" outlineData="1" multipleFieldFilters="0" rowHeaderCaption="自治体" colHeaderCaption="年度">
  <location ref="A3:M140" firstHeaderRow="1" firstDataRow="2" firstDataCol="1"/>
  <pivotFields count="28">
    <pivotField axis="axisCol" showAll="0" defaultSubtota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  <pivotField showAll="0" defaultSubtotal="0"/>
    <pivotField showAll="0" defaultSubtotal="0">
      <items count="3">
        <item x="2"/>
        <item h="1" x="0"/>
        <item h="1" x="1"/>
      </items>
    </pivotField>
    <pivotField axis="axisRow" showAll="0" defaultSubtotal="0">
      <items count="4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</items>
    </pivotField>
    <pivotField showAll="0" defaultSubtotal="0"/>
    <pivotField axis="axisRow" showAll="0" defaultSubtotal="0">
      <items count="194">
        <item m="1" x="192"/>
        <item m="1" x="193"/>
        <item m="1" x="191"/>
        <item x="64"/>
        <item x="93"/>
        <item x="147"/>
        <item x="22"/>
        <item x="162"/>
        <item x="37"/>
        <item x="61"/>
        <item x="132"/>
        <item x="7"/>
        <item x="65"/>
        <item x="66"/>
        <item x="52"/>
        <item x="174"/>
        <item x="157"/>
        <item x="32"/>
        <item x="80"/>
        <item x="171"/>
        <item x="46"/>
        <item x="99"/>
        <item x="123"/>
        <item x="127"/>
        <item x="2"/>
        <item x="145"/>
        <item x="20"/>
        <item x="71"/>
        <item x="180"/>
        <item x="169"/>
        <item x="44"/>
        <item x="89"/>
        <item x="128"/>
        <item x="3"/>
        <item x="55"/>
        <item x="150"/>
        <item x="25"/>
        <item x="69"/>
        <item x="167"/>
        <item x="42"/>
        <item x="87"/>
        <item x="134"/>
        <item x="9"/>
        <item x="63"/>
        <item x="98"/>
        <item x="158"/>
        <item x="33"/>
        <item x="58"/>
        <item x="124"/>
        <item x="109"/>
        <item x="104"/>
        <item x="119"/>
        <item x="161"/>
        <item x="36"/>
        <item x="186"/>
        <item x="83"/>
        <item x="163"/>
        <item x="38"/>
        <item x="85"/>
        <item x="175"/>
        <item x="48"/>
        <item x="165"/>
        <item x="40"/>
        <item x="101"/>
        <item x="76"/>
        <item x="135"/>
        <item x="10"/>
        <item x="49"/>
        <item x="148"/>
        <item x="23"/>
        <item x="130"/>
        <item x="5"/>
        <item x="159"/>
        <item x="34"/>
        <item x="143"/>
        <item x="18"/>
        <item x="182"/>
        <item x="149"/>
        <item x="24"/>
        <item x="170"/>
        <item x="45"/>
        <item x="90"/>
        <item x="129"/>
        <item x="4"/>
        <item x="62"/>
        <item x="114"/>
        <item x="47"/>
        <item x="91"/>
        <item x="84"/>
        <item x="139"/>
        <item x="14"/>
        <item x="67"/>
        <item x="105"/>
        <item x="57"/>
        <item x="138"/>
        <item x="13"/>
        <item x="116"/>
        <item x="113"/>
        <item x="178"/>
        <item x="97"/>
        <item x="126"/>
        <item x="1"/>
        <item x="177"/>
        <item x="146"/>
        <item x="21"/>
        <item x="72"/>
        <item x="141"/>
        <item x="16"/>
        <item x="50"/>
        <item x="102"/>
        <item x="136"/>
        <item x="11"/>
        <item x="51"/>
        <item x="172"/>
        <item x="53"/>
        <item x="173"/>
        <item x="184"/>
        <item x="81"/>
        <item x="94"/>
        <item x="122"/>
        <item x="107"/>
        <item x="56"/>
        <item x="151"/>
        <item x="26"/>
        <item x="185"/>
        <item x="112"/>
        <item x="168"/>
        <item x="43"/>
        <item x="88"/>
        <item x="100"/>
        <item x="103"/>
        <item x="115"/>
        <item x="187"/>
        <item x="166"/>
        <item x="41"/>
        <item x="86"/>
        <item x="144"/>
        <item x="19"/>
        <item x="70"/>
        <item x="155"/>
        <item x="30"/>
        <item x="156"/>
        <item x="31"/>
        <item x="137"/>
        <item x="12"/>
        <item x="95"/>
        <item x="176"/>
        <item x="160"/>
        <item x="35"/>
        <item x="133"/>
        <item x="8"/>
        <item x="153"/>
        <item x="28"/>
        <item x="78"/>
        <item x="190"/>
        <item x="96"/>
        <item x="179"/>
        <item x="92"/>
        <item x="181"/>
        <item x="120"/>
        <item x="77"/>
        <item x="110"/>
        <item x="73"/>
        <item x="140"/>
        <item x="15"/>
        <item x="68"/>
        <item x="142"/>
        <item x="17"/>
        <item x="164"/>
        <item x="39"/>
        <item x="60"/>
        <item x="82"/>
        <item x="131"/>
        <item x="6"/>
        <item x="106"/>
        <item x="152"/>
        <item x="27"/>
        <item x="74"/>
        <item x="188"/>
        <item x="75"/>
        <item x="117"/>
        <item x="125"/>
        <item x="0"/>
        <item x="59"/>
        <item x="118"/>
        <item x="108"/>
        <item x="189"/>
        <item x="54"/>
        <item x="111"/>
        <item x="121"/>
        <item x="154"/>
        <item x="29"/>
        <item x="79"/>
        <item x="183"/>
      </items>
    </pivotField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</pivotFields>
  <rowFields count="2">
    <field x="3"/>
    <field x="5"/>
  </rowFields>
  <rowItems count="136">
    <i>
      <x/>
    </i>
    <i r="1">
      <x v="9"/>
    </i>
    <i r="1">
      <x v="67"/>
    </i>
    <i r="1">
      <x v="87"/>
    </i>
    <i r="1">
      <x v="157"/>
    </i>
    <i>
      <x v="1"/>
    </i>
    <i r="1">
      <x v="102"/>
    </i>
    <i>
      <x v="2"/>
    </i>
    <i r="1">
      <x v="98"/>
    </i>
    <i>
      <x v="3"/>
    </i>
    <i r="1">
      <x v="108"/>
    </i>
    <i>
      <x v="4"/>
    </i>
    <i r="1">
      <x v="84"/>
    </i>
    <i>
      <x v="6"/>
    </i>
    <i r="1">
      <x v="3"/>
    </i>
    <i r="1">
      <x v="43"/>
    </i>
    <i>
      <x v="8"/>
    </i>
    <i r="1">
      <x v="12"/>
    </i>
    <i>
      <x v="9"/>
    </i>
    <i r="1">
      <x v="54"/>
    </i>
    <i r="1">
      <x v="116"/>
    </i>
    <i>
      <x v="10"/>
    </i>
    <i r="1">
      <x v="4"/>
    </i>
    <i r="1">
      <x v="113"/>
    </i>
    <i>
      <x v="11"/>
    </i>
    <i r="1">
      <x v="112"/>
    </i>
    <i r="1">
      <x v="115"/>
    </i>
    <i r="1">
      <x v="156"/>
    </i>
    <i>
      <x v="12"/>
    </i>
    <i r="1">
      <x v="22"/>
    </i>
    <i r="1">
      <x v="48"/>
    </i>
    <i r="1">
      <x v="49"/>
    </i>
    <i r="1">
      <x v="50"/>
    </i>
    <i r="1">
      <x v="51"/>
    </i>
    <i r="1">
      <x v="85"/>
    </i>
    <i r="1">
      <x v="92"/>
    </i>
    <i r="1">
      <x v="96"/>
    </i>
    <i r="1">
      <x v="97"/>
    </i>
    <i r="1">
      <x v="109"/>
    </i>
    <i r="1">
      <x v="119"/>
    </i>
    <i r="1">
      <x v="120"/>
    </i>
    <i r="1">
      <x v="125"/>
    </i>
    <i r="1">
      <x v="130"/>
    </i>
    <i r="1">
      <x v="131"/>
    </i>
    <i r="1">
      <x v="132"/>
    </i>
    <i r="1">
      <x v="158"/>
    </i>
    <i r="1">
      <x v="159"/>
    </i>
    <i r="1">
      <x v="161"/>
    </i>
    <i r="1">
      <x v="174"/>
    </i>
    <i r="1">
      <x v="180"/>
    </i>
    <i r="1">
      <x v="184"/>
    </i>
    <i r="1">
      <x v="185"/>
    </i>
    <i r="1">
      <x v="188"/>
    </i>
    <i r="1">
      <x v="189"/>
    </i>
    <i>
      <x v="13"/>
    </i>
    <i r="1">
      <x v="13"/>
    </i>
    <i r="1">
      <x v="14"/>
    </i>
    <i r="1">
      <x v="114"/>
    </i>
    <i r="1">
      <x v="118"/>
    </i>
    <i r="1">
      <x v="146"/>
    </i>
    <i>
      <x v="14"/>
    </i>
    <i r="1">
      <x v="91"/>
    </i>
    <i>
      <x v="15"/>
    </i>
    <i r="1">
      <x v="165"/>
    </i>
    <i>
      <x v="16"/>
    </i>
    <i r="1">
      <x v="37"/>
    </i>
    <i>
      <x v="19"/>
    </i>
    <i r="1">
      <x v="138"/>
    </i>
    <i>
      <x v="20"/>
    </i>
    <i r="1">
      <x v="27"/>
    </i>
    <i>
      <x v="21"/>
    </i>
    <i r="1">
      <x v="105"/>
    </i>
    <i r="1">
      <x v="162"/>
    </i>
    <i>
      <x v="22"/>
    </i>
    <i r="1">
      <x v="15"/>
    </i>
    <i r="1">
      <x v="177"/>
    </i>
    <i r="1">
      <x v="179"/>
    </i>
    <i r="1">
      <x v="187"/>
    </i>
    <i>
      <x v="23"/>
    </i>
    <i r="1">
      <x v="76"/>
    </i>
    <i>
      <x v="24"/>
    </i>
    <i r="1">
      <x v="124"/>
    </i>
    <i>
      <x v="25"/>
    </i>
    <i r="1">
      <x v="34"/>
    </i>
    <i>
      <x v="26"/>
    </i>
    <i r="1">
      <x v="59"/>
    </i>
    <i r="1">
      <x v="64"/>
    </i>
    <i r="1">
      <x v="121"/>
    </i>
    <i r="1">
      <x v="145"/>
    </i>
    <i r="1">
      <x v="178"/>
    </i>
    <i r="1">
      <x v="186"/>
    </i>
    <i>
      <x v="27"/>
    </i>
    <i r="1">
      <x v="93"/>
    </i>
    <i r="1">
      <x v="99"/>
    </i>
    <i r="1">
      <x v="155"/>
    </i>
    <i r="1">
      <x v="160"/>
    </i>
    <i>
      <x v="28"/>
    </i>
    <i r="1">
      <x v="153"/>
    </i>
    <i>
      <x v="29"/>
    </i>
    <i r="1">
      <x v="192"/>
    </i>
    <i>
      <x v="32"/>
    </i>
    <i r="1">
      <x v="18"/>
    </i>
    <i r="1">
      <x v="117"/>
    </i>
    <i>
      <x v="33"/>
    </i>
    <i r="1">
      <x v="44"/>
    </i>
    <i r="1">
      <x v="47"/>
    </i>
    <i r="1">
      <x v="171"/>
    </i>
    <i>
      <x v="34"/>
    </i>
    <i r="1">
      <x v="21"/>
    </i>
    <i>
      <x v="36"/>
    </i>
    <i r="1">
      <x v="55"/>
    </i>
    <i>
      <x v="37"/>
    </i>
    <i r="1">
      <x v="88"/>
    </i>
    <i>
      <x v="38"/>
    </i>
    <i r="1">
      <x v="58"/>
    </i>
    <i>
      <x v="39"/>
    </i>
    <i r="1">
      <x v="28"/>
    </i>
    <i r="1">
      <x v="129"/>
    </i>
    <i r="1">
      <x v="170"/>
    </i>
    <i r="1">
      <x v="183"/>
    </i>
    <i>
      <x v="41"/>
    </i>
    <i r="1">
      <x v="63"/>
    </i>
    <i r="1">
      <x v="135"/>
    </i>
    <i>
      <x v="42"/>
    </i>
    <i r="1">
      <x v="40"/>
    </i>
    <i>
      <x v="43"/>
    </i>
    <i r="1">
      <x v="128"/>
    </i>
    <i>
      <x v="44"/>
    </i>
    <i r="1">
      <x v="31"/>
    </i>
    <i>
      <x v="45"/>
    </i>
    <i r="1">
      <x v="81"/>
    </i>
    <i>
      <x v="46"/>
    </i>
    <i r="1">
      <x v="154"/>
    </i>
    <i>
      <x v="47"/>
    </i>
    <i r="1">
      <x v="86"/>
    </i>
    <i r="1">
      <x v="193"/>
    </i>
  </rowItems>
  <colFields count="1">
    <field x="0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</colItems>
  <dataFields count="1">
    <dataField name="受診児数" fld="7" baseField="5" baseItem="61" numFmtId="184"/>
  </dataFields>
  <pivotTableStyleInfo name="PivotStyleMedium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スライサー_自治体3区分・名称3" sourceName="自治体3区分・名称">
  <pivotTables>
    <pivotTable tabId="22" name="ﾋﾟﾎﾞｯﾄﾃｰﾌﾞﾙ1"/>
  </pivotTables>
  <data>
    <tabular pivotCacheId="3">
      <items count="3">
        <i x="2" s="1"/>
        <i x="0"/>
        <i x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スライサー_自治体3区分・名称31" sourceName="自治体3区分・名称">
  <pivotTables>
    <pivotTable tabId="23" name="ﾋﾟﾎﾞｯﾄﾃｰﾌﾞﾙ1"/>
  </pivotTables>
  <data>
    <tabular pivotCacheId="3">
      <items count="3">
        <i x="2"/>
        <i x="0"/>
        <i x="1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スライサー_自治体3区分・名称311" sourceName="自治体3区分・名称">
  <pivotTables>
    <pivotTable tabId="24" name="ﾋﾟﾎﾞｯﾄﾃｰﾌﾞﾙ1"/>
  </pivotTables>
  <data>
    <tabular pivotCacheId="3">
      <items count="3">
        <i x="2" s="1"/>
        <i x="0"/>
        <i x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スライサー_年度" sourceName="年度">
  <pivotTables>
    <pivotTable tabId="24" name="ﾋﾟﾎﾞｯﾄﾃｰﾌﾞﾙ1"/>
  </pivotTables>
  <data>
    <tabular pivotCacheId="3">
      <items count="12">
        <i x="0" s="1"/>
        <i x="1"/>
        <i x="2"/>
        <i x="3"/>
        <i x="4"/>
        <i x="5"/>
        <i x="6"/>
        <i x="7"/>
        <i x="8"/>
        <i x="9"/>
        <i x="10"/>
        <i x="11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自治体3区分・名称 9" cache="スライサー_自治体3区分・名称311" caption="自治体3区分・名称" rowHeight="225425"/>
  <slicer name="年度" cache="スライサー_年度" caption="年度" rowHeight="225425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自治体3区分・名称 6" cache="スライサー_自治体3区分・名称31" caption="自治体3区分・名称" rowHeight="225425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自治体3区分・名称 5" cache="スライサー_自治体3区分・名称3" caption="自治体3区分・名称" rowHeight="225425"/>
</slicer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3" Type="http://schemas.microsoft.com/office/2007/relationships/slicer" Target="../slicers/slicer3.xml"/><Relationship Id="rId2" Type="http://schemas.openxmlformats.org/officeDocument/2006/relationships/drawing" Target="../drawings/drawing5.xml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"/>
  <sheetViews>
    <sheetView tabSelected="1" workbookViewId="0">
      <selection activeCell="N33" sqref="N33"/>
    </sheetView>
  </sheetViews>
  <sheetFormatPr defaultRowHeight="13.5"/>
  <cols>
    <col min="1" max="1" width="2.875" customWidth="1"/>
  </cols>
  <sheetData>
    <row r="1" spans="1:1" ht="17.25">
      <c r="A1" s="143" t="s">
        <v>504</v>
      </c>
    </row>
  </sheetData>
  <phoneticPr fontId="4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B258"/>
  <sheetViews>
    <sheetView zoomScale="70" zoomScaleNormal="70" workbookViewId="0">
      <selection activeCell="AG50" sqref="AG50"/>
    </sheetView>
  </sheetViews>
  <sheetFormatPr defaultRowHeight="13.5"/>
  <sheetData>
    <row r="1" spans="1:2" ht="35.25" customHeight="1">
      <c r="A1" s="142" t="s">
        <v>496</v>
      </c>
    </row>
    <row r="2" spans="1:2" ht="28.5" customHeight="1">
      <c r="B2" s="140" t="s">
        <v>497</v>
      </c>
    </row>
    <row r="4" spans="1:2" ht="24">
      <c r="A4" s="141" t="s">
        <v>498</v>
      </c>
    </row>
    <row r="67" spans="1:1" ht="24">
      <c r="A67" s="141" t="s">
        <v>499</v>
      </c>
    </row>
    <row r="131" spans="1:1" ht="24">
      <c r="A131" s="141" t="s">
        <v>500</v>
      </c>
    </row>
    <row r="194" spans="1:1" ht="24">
      <c r="A194" s="141" t="s">
        <v>501</v>
      </c>
    </row>
    <row r="195" spans="1:1" ht="18.75">
      <c r="A195" s="139" t="s">
        <v>503</v>
      </c>
    </row>
    <row r="258" spans="1:1" ht="24">
      <c r="A258" s="141" t="s">
        <v>502</v>
      </c>
    </row>
  </sheetData>
  <phoneticPr fontId="4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99"/>
  <sheetViews>
    <sheetView topLeftCell="A3" zoomScale="90" zoomScaleNormal="90" workbookViewId="0">
      <pane xSplit="1" ySplit="2" topLeftCell="B5" activePane="bottomRight" state="frozen"/>
      <selection activeCell="G2221" sqref="G2221"/>
      <selection pane="topRight" activeCell="G2221" sqref="G2221"/>
      <selection pane="bottomLeft" activeCell="G2221" sqref="G2221"/>
      <selection pane="bottomRight" activeCell="Q24" sqref="Q24"/>
    </sheetView>
  </sheetViews>
  <sheetFormatPr defaultRowHeight="13.5"/>
  <cols>
    <col min="1" max="1" width="9.875" customWidth="1"/>
    <col min="2" max="2" width="7.5" bestFit="1" customWidth="1"/>
    <col min="3" max="13" width="5.5" bestFit="1" customWidth="1"/>
    <col min="14" max="14" width="6.25" bestFit="1" customWidth="1"/>
  </cols>
  <sheetData>
    <row r="3" spans="1:3">
      <c r="A3" s="2" t="s">
        <v>495</v>
      </c>
      <c r="B3" s="2" t="s">
        <v>188</v>
      </c>
    </row>
    <row r="4" spans="1:3">
      <c r="A4" s="2" t="s">
        <v>458</v>
      </c>
      <c r="B4">
        <v>2002</v>
      </c>
      <c r="C4">
        <v>2013</v>
      </c>
    </row>
    <row r="5" spans="1:3">
      <c r="A5" s="3" t="s">
        <v>121</v>
      </c>
      <c r="B5" s="12">
        <v>19.860627177700348</v>
      </c>
      <c r="C5" s="12">
        <v>9.0405904059040587</v>
      </c>
    </row>
    <row r="6" spans="1:3">
      <c r="A6" s="3" t="s">
        <v>114</v>
      </c>
      <c r="B6" s="12">
        <v>19.262295081967213</v>
      </c>
      <c r="C6" s="12">
        <v>9.5030514385353086</v>
      </c>
    </row>
    <row r="7" spans="1:3">
      <c r="A7" s="3" t="s">
        <v>18</v>
      </c>
      <c r="B7" s="12">
        <v>20.608899297423889</v>
      </c>
      <c r="C7" s="12">
        <v>9.526784319850071</v>
      </c>
    </row>
    <row r="8" spans="1:3">
      <c r="A8" s="3" t="s">
        <v>70</v>
      </c>
      <c r="B8" s="12">
        <v>18.251859723698193</v>
      </c>
      <c r="C8" s="12">
        <v>9.8280098280098276</v>
      </c>
    </row>
    <row r="9" spans="1:3">
      <c r="A9" s="3" t="s">
        <v>115</v>
      </c>
      <c r="B9" s="12">
        <v>16.793893129770993</v>
      </c>
      <c r="C9" s="12">
        <v>10.047281323877069</v>
      </c>
    </row>
    <row r="10" spans="1:3">
      <c r="A10" s="3" t="s">
        <v>86</v>
      </c>
      <c r="B10" s="12">
        <v>17.632381480454669</v>
      </c>
      <c r="C10" s="12">
        <v>10.135551447935921</v>
      </c>
    </row>
    <row r="11" spans="1:3">
      <c r="A11" s="3" t="s">
        <v>5</v>
      </c>
      <c r="B11" s="12">
        <v>19.969370453426681</v>
      </c>
      <c r="C11" s="12">
        <v>10.179796300145499</v>
      </c>
    </row>
    <row r="12" spans="1:3">
      <c r="A12" s="3" t="s">
        <v>17</v>
      </c>
      <c r="B12" s="12">
        <v>19.196428571428573</v>
      </c>
      <c r="C12" s="12">
        <v>10.327455919395465</v>
      </c>
    </row>
    <row r="13" spans="1:3">
      <c r="A13" s="3" t="s">
        <v>128</v>
      </c>
      <c r="B13" s="12">
        <v>22.33211868818324</v>
      </c>
      <c r="C13" s="12">
        <v>10.332594235033261</v>
      </c>
    </row>
    <row r="14" spans="1:3">
      <c r="A14" s="3" t="s">
        <v>117</v>
      </c>
      <c r="B14" s="12">
        <v>19.067357512953368</v>
      </c>
      <c r="C14" s="12">
        <v>10.390428211586903</v>
      </c>
    </row>
    <row r="15" spans="1:3">
      <c r="A15" s="3" t="s">
        <v>120</v>
      </c>
      <c r="B15" s="12">
        <v>22.471496873850679</v>
      </c>
      <c r="C15" s="12">
        <v>10.582386363636363</v>
      </c>
    </row>
    <row r="16" spans="1:3">
      <c r="A16" s="3" t="s">
        <v>119</v>
      </c>
      <c r="B16" s="12">
        <v>24.552429667519181</v>
      </c>
      <c r="C16" s="12">
        <v>10.634743875278396</v>
      </c>
    </row>
    <row r="17" spans="1:3">
      <c r="A17" s="3" t="s">
        <v>129</v>
      </c>
      <c r="B17" s="12">
        <v>20.722891566265062</v>
      </c>
      <c r="C17" s="12">
        <v>11.184606133493686</v>
      </c>
    </row>
    <row r="18" spans="1:3">
      <c r="A18" s="3" t="s">
        <v>126</v>
      </c>
      <c r="B18" s="12">
        <v>20</v>
      </c>
      <c r="C18" s="12">
        <v>11.334601793965751</v>
      </c>
    </row>
    <row r="19" spans="1:3">
      <c r="A19" s="3" t="s">
        <v>127</v>
      </c>
      <c r="B19" s="12">
        <v>22.650602409638555</v>
      </c>
      <c r="C19" s="12">
        <v>11.413404114134043</v>
      </c>
    </row>
    <row r="20" spans="1:3">
      <c r="A20" s="3" t="s">
        <v>122</v>
      </c>
      <c r="B20" s="12">
        <v>21.660079051383399</v>
      </c>
      <c r="C20" s="12">
        <v>11.727688787185354</v>
      </c>
    </row>
    <row r="21" spans="1:3">
      <c r="A21" s="3" t="s">
        <v>84</v>
      </c>
      <c r="B21" s="12">
        <v>25.490659730432725</v>
      </c>
      <c r="C21" s="12">
        <v>11.780104712041885</v>
      </c>
    </row>
    <row r="22" spans="1:3">
      <c r="A22" s="3" t="s">
        <v>88</v>
      </c>
      <c r="B22" s="12">
        <v>21.113501882732653</v>
      </c>
      <c r="C22" s="12">
        <v>11.926986102468367</v>
      </c>
    </row>
    <row r="23" spans="1:3">
      <c r="A23" s="3" t="s">
        <v>143</v>
      </c>
      <c r="B23" s="12"/>
      <c r="C23" s="12">
        <v>12.120000000000001</v>
      </c>
    </row>
    <row r="24" spans="1:3">
      <c r="A24" s="3" t="s">
        <v>124</v>
      </c>
      <c r="B24" s="12">
        <v>24.232081911262799</v>
      </c>
      <c r="C24" s="12">
        <v>12.154696132596685</v>
      </c>
    </row>
    <row r="25" spans="1:3">
      <c r="A25" s="3" t="s">
        <v>90</v>
      </c>
      <c r="B25" s="12">
        <v>24.886394012296179</v>
      </c>
      <c r="C25" s="12">
        <v>12.328767123287671</v>
      </c>
    </row>
    <row r="26" spans="1:3">
      <c r="A26" s="3" t="s">
        <v>111</v>
      </c>
      <c r="B26" s="12">
        <v>22.135785007072137</v>
      </c>
      <c r="C26" s="12">
        <v>12.654320987654321</v>
      </c>
    </row>
    <row r="27" spans="1:3">
      <c r="A27" s="3" t="s">
        <v>131</v>
      </c>
      <c r="B27" s="12">
        <v>20.872103630724322</v>
      </c>
      <c r="C27" s="12">
        <v>12.666187567373338</v>
      </c>
    </row>
    <row r="28" spans="1:3">
      <c r="A28" s="3" t="s">
        <v>158</v>
      </c>
      <c r="B28" s="12"/>
      <c r="C28" s="12">
        <v>12.763320941759604</v>
      </c>
    </row>
    <row r="29" spans="1:3">
      <c r="A29" s="3" t="s">
        <v>130</v>
      </c>
      <c r="B29" s="12">
        <v>25.053361792956242</v>
      </c>
      <c r="C29" s="12">
        <v>13.203786746387644</v>
      </c>
    </row>
    <row r="30" spans="1:3">
      <c r="A30" s="3" t="s">
        <v>82</v>
      </c>
      <c r="B30" s="12">
        <v>28.214531285812516</v>
      </c>
      <c r="C30" s="12">
        <v>13.233908948194662</v>
      </c>
    </row>
    <row r="31" spans="1:3">
      <c r="A31" s="3" t="s">
        <v>74</v>
      </c>
      <c r="B31" s="12">
        <v>26.76154923005133</v>
      </c>
      <c r="C31" s="12">
        <v>13.358667056416252</v>
      </c>
    </row>
    <row r="32" spans="1:3">
      <c r="A32" s="3" t="s">
        <v>69</v>
      </c>
      <c r="B32" s="12">
        <v>22.047728523783309</v>
      </c>
      <c r="C32" s="12">
        <v>14.008712456192068</v>
      </c>
    </row>
    <row r="33" spans="1:3">
      <c r="A33" s="3" t="s">
        <v>73</v>
      </c>
      <c r="B33" s="12">
        <v>21.735755317497283</v>
      </c>
      <c r="C33" s="12">
        <v>14.184170593403083</v>
      </c>
    </row>
    <row r="34" spans="1:3">
      <c r="A34" s="3" t="s">
        <v>87</v>
      </c>
      <c r="B34" s="12">
        <v>23.692851730234906</v>
      </c>
      <c r="C34" s="12">
        <v>14.250177683013504</v>
      </c>
    </row>
    <row r="35" spans="1:3">
      <c r="A35" s="3" t="s">
        <v>160</v>
      </c>
      <c r="B35" s="12"/>
      <c r="C35" s="12">
        <v>14.510000000000002</v>
      </c>
    </row>
    <row r="36" spans="1:3">
      <c r="A36" s="3" t="s">
        <v>125</v>
      </c>
      <c r="B36" s="12">
        <v>15.550755939524837</v>
      </c>
      <c r="C36" s="12">
        <v>14.56736035049288</v>
      </c>
    </row>
    <row r="37" spans="1:3">
      <c r="A37" s="3" t="s">
        <v>71</v>
      </c>
      <c r="B37" s="12">
        <v>24.566286297430189</v>
      </c>
      <c r="C37" s="12">
        <v>14.64</v>
      </c>
    </row>
    <row r="38" spans="1:3">
      <c r="A38" s="3" t="s">
        <v>159</v>
      </c>
      <c r="B38" s="12"/>
      <c r="C38" s="12">
        <v>14.672489082969431</v>
      </c>
    </row>
    <row r="39" spans="1:3">
      <c r="A39" s="3" t="s">
        <v>19</v>
      </c>
      <c r="B39" s="12">
        <v>23.522057510269693</v>
      </c>
      <c r="C39" s="12">
        <v>14.710654407787993</v>
      </c>
    </row>
    <row r="40" spans="1:3">
      <c r="A40" s="3" t="s">
        <v>157</v>
      </c>
      <c r="B40" s="12"/>
      <c r="C40" s="12">
        <v>14.753309265944644</v>
      </c>
    </row>
    <row r="41" spans="1:3">
      <c r="A41" s="3" t="s">
        <v>110</v>
      </c>
      <c r="B41" s="12">
        <v>21.724407397759833</v>
      </c>
      <c r="C41" s="12">
        <v>14.762301918265223</v>
      </c>
    </row>
    <row r="42" spans="1:3">
      <c r="A42" s="3" t="s">
        <v>85</v>
      </c>
      <c r="B42" s="12">
        <v>31.10105580693816</v>
      </c>
      <c r="C42" s="12">
        <v>14.838101226029551</v>
      </c>
    </row>
    <row r="43" spans="1:3">
      <c r="A43" s="3" t="s">
        <v>123</v>
      </c>
      <c r="B43" s="12">
        <v>23.931064572425829</v>
      </c>
      <c r="C43" s="12">
        <v>14.840227406390905</v>
      </c>
    </row>
    <row r="44" spans="1:3">
      <c r="A44" s="3" t="s">
        <v>156</v>
      </c>
      <c r="B44" s="12"/>
      <c r="C44" s="12">
        <v>14.867807153965785</v>
      </c>
    </row>
    <row r="45" spans="1:3">
      <c r="A45" s="3" t="s">
        <v>185</v>
      </c>
      <c r="B45" s="12"/>
      <c r="C45" s="12">
        <v>14.901436685599734</v>
      </c>
    </row>
    <row r="46" spans="1:3">
      <c r="A46" s="3" t="s">
        <v>100</v>
      </c>
      <c r="B46" s="12">
        <v>24.892948900942049</v>
      </c>
      <c r="C46" s="12">
        <v>15.121722846441948</v>
      </c>
    </row>
    <row r="47" spans="1:3">
      <c r="A47" s="3" t="s">
        <v>142</v>
      </c>
      <c r="B47" s="12"/>
      <c r="C47" s="12">
        <v>15.167364016736402</v>
      </c>
    </row>
    <row r="48" spans="1:3">
      <c r="A48" s="3" t="s">
        <v>116</v>
      </c>
      <c r="B48" s="12">
        <v>21.511627906976745</v>
      </c>
      <c r="C48" s="12">
        <v>15.194147439504782</v>
      </c>
    </row>
    <row r="49" spans="1:3">
      <c r="A49" s="3" t="s">
        <v>118</v>
      </c>
      <c r="B49" s="12">
        <v>30.23516237402016</v>
      </c>
      <c r="C49" s="12">
        <v>15.26919682259488</v>
      </c>
    </row>
    <row r="50" spans="1:3">
      <c r="A50" s="3" t="s">
        <v>103</v>
      </c>
      <c r="B50" s="12">
        <v>29.401170643854119</v>
      </c>
      <c r="C50" s="12">
        <v>15.364238410596027</v>
      </c>
    </row>
    <row r="51" spans="1:3">
      <c r="A51" s="3" t="s">
        <v>133</v>
      </c>
      <c r="B51" s="12">
        <v>27.19640179910045</v>
      </c>
      <c r="C51" s="12">
        <v>15.403274711946635</v>
      </c>
    </row>
    <row r="52" spans="1:3">
      <c r="A52" s="3" t="s">
        <v>148</v>
      </c>
      <c r="B52" s="12">
        <v>34.923588039867113</v>
      </c>
      <c r="C52" s="12">
        <v>15.451691663760029</v>
      </c>
    </row>
    <row r="53" spans="1:3">
      <c r="A53" s="3" t="s">
        <v>76</v>
      </c>
      <c r="B53" s="12">
        <v>33.019607843137258</v>
      </c>
      <c r="C53" s="12">
        <v>15.544794188861985</v>
      </c>
    </row>
    <row r="54" spans="1:3">
      <c r="A54" s="3" t="s">
        <v>155</v>
      </c>
      <c r="B54" s="12">
        <v>27.983550662105529</v>
      </c>
      <c r="C54" s="12">
        <v>16.084021519377721</v>
      </c>
    </row>
    <row r="55" spans="1:3">
      <c r="A55" s="3" t="s">
        <v>8</v>
      </c>
      <c r="B55" s="12">
        <v>28.363549618320612</v>
      </c>
      <c r="C55" s="12">
        <v>16.258591065292098</v>
      </c>
    </row>
    <row r="56" spans="1:3">
      <c r="A56" s="3" t="s">
        <v>145</v>
      </c>
      <c r="B56" s="12"/>
      <c r="C56" s="12">
        <v>16.416346489696124</v>
      </c>
    </row>
    <row r="57" spans="1:3">
      <c r="A57" s="3" t="s">
        <v>132</v>
      </c>
      <c r="B57" s="12">
        <v>30.863239573229873</v>
      </c>
      <c r="C57" s="12">
        <v>16.423637759017652</v>
      </c>
    </row>
    <row r="58" spans="1:3">
      <c r="A58" s="3" t="s">
        <v>75</v>
      </c>
      <c r="B58" s="12">
        <v>29.913941480206539</v>
      </c>
      <c r="C58" s="12">
        <v>16.544869921075708</v>
      </c>
    </row>
    <row r="59" spans="1:3">
      <c r="A59" s="3" t="s">
        <v>184</v>
      </c>
      <c r="B59" s="12"/>
      <c r="C59" s="12">
        <v>16.743189470462198</v>
      </c>
    </row>
    <row r="60" spans="1:3">
      <c r="A60" s="3" t="s">
        <v>151</v>
      </c>
      <c r="B60" s="12"/>
      <c r="C60" s="12">
        <v>16.77</v>
      </c>
    </row>
    <row r="61" spans="1:3">
      <c r="A61" s="3" t="s">
        <v>13</v>
      </c>
      <c r="B61" s="12">
        <v>30.386029411764703</v>
      </c>
      <c r="C61" s="12">
        <v>16.839955440029708</v>
      </c>
    </row>
    <row r="62" spans="1:3">
      <c r="A62" s="3" t="s">
        <v>94</v>
      </c>
      <c r="B62" s="12">
        <v>23.310944290794154</v>
      </c>
      <c r="C62" s="12">
        <v>16.974859754830668</v>
      </c>
    </row>
    <row r="63" spans="1:3">
      <c r="A63" s="3" t="s">
        <v>152</v>
      </c>
      <c r="B63" s="12"/>
      <c r="C63" s="12">
        <v>17.264705882352942</v>
      </c>
    </row>
    <row r="64" spans="1:3">
      <c r="A64" s="3" t="s">
        <v>153</v>
      </c>
      <c r="B64" s="12"/>
      <c r="C64" s="12">
        <v>17.701312522170983</v>
      </c>
    </row>
    <row r="65" spans="1:3">
      <c r="A65" s="3" t="s">
        <v>147</v>
      </c>
      <c r="B65" s="12">
        <v>35.074626865671647</v>
      </c>
      <c r="C65" s="12">
        <v>17.815950920245399</v>
      </c>
    </row>
    <row r="66" spans="1:3">
      <c r="A66" s="3" t="s">
        <v>144</v>
      </c>
      <c r="B66" s="12"/>
      <c r="C66" s="12">
        <v>18.051985147100829</v>
      </c>
    </row>
    <row r="67" spans="1:3">
      <c r="A67" s="3" t="s">
        <v>65</v>
      </c>
      <c r="B67" s="12">
        <v>28.128135854882284</v>
      </c>
      <c r="C67" s="12">
        <v>18.078234995282678</v>
      </c>
    </row>
    <row r="68" spans="1:3">
      <c r="A68" s="3" t="s">
        <v>72</v>
      </c>
      <c r="B68" s="12">
        <v>31.79339860467843</v>
      </c>
      <c r="C68" s="12">
        <v>18.940439537105849</v>
      </c>
    </row>
    <row r="69" spans="1:3">
      <c r="A69" s="3" t="s">
        <v>154</v>
      </c>
      <c r="B69" s="12"/>
      <c r="C69" s="12">
        <v>18.996569468267584</v>
      </c>
    </row>
    <row r="70" spans="1:3">
      <c r="A70" s="3" t="s">
        <v>68</v>
      </c>
      <c r="B70" s="12">
        <v>35.037517486964262</v>
      </c>
      <c r="C70" s="12">
        <v>19.102861562258315</v>
      </c>
    </row>
    <row r="71" spans="1:3">
      <c r="A71" s="3" t="s">
        <v>97</v>
      </c>
      <c r="B71" s="12">
        <v>28.694673668417103</v>
      </c>
      <c r="C71" s="12">
        <v>19.302444862369637</v>
      </c>
    </row>
    <row r="72" spans="1:3">
      <c r="A72" s="3" t="s">
        <v>113</v>
      </c>
      <c r="B72" s="12">
        <v>32.702915681639084</v>
      </c>
      <c r="C72" s="12">
        <v>19.62931760741365</v>
      </c>
    </row>
    <row r="73" spans="1:3">
      <c r="A73" s="3" t="s">
        <v>92</v>
      </c>
      <c r="B73" s="12">
        <v>34.400116907788977</v>
      </c>
      <c r="C73" s="12">
        <v>19.690385659967408</v>
      </c>
    </row>
    <row r="74" spans="1:3">
      <c r="A74" s="3" t="s">
        <v>146</v>
      </c>
      <c r="B74" s="12">
        <v>30.003567606136283</v>
      </c>
      <c r="C74" s="12">
        <v>19.871019750100764</v>
      </c>
    </row>
    <row r="75" spans="1:3">
      <c r="A75" s="3" t="s">
        <v>14</v>
      </c>
      <c r="B75" s="12">
        <v>31.655725747629464</v>
      </c>
      <c r="C75" s="12">
        <v>19.960915689558906</v>
      </c>
    </row>
    <row r="76" spans="1:3">
      <c r="A76" s="3" t="s">
        <v>107</v>
      </c>
      <c r="B76" s="12">
        <v>45.464725643896976</v>
      </c>
      <c r="C76" s="12">
        <v>20.074250861840362</v>
      </c>
    </row>
    <row r="77" spans="1:3">
      <c r="A77" s="3" t="s">
        <v>106</v>
      </c>
      <c r="B77" s="12">
        <v>37.490007993605118</v>
      </c>
      <c r="C77" s="12">
        <v>20.374269005847953</v>
      </c>
    </row>
    <row r="78" spans="1:3">
      <c r="A78" s="3" t="s">
        <v>11</v>
      </c>
      <c r="B78" s="12">
        <v>35.454943132108482</v>
      </c>
      <c r="C78" s="12">
        <v>20.463528566295363</v>
      </c>
    </row>
    <row r="79" spans="1:3">
      <c r="A79" s="3" t="s">
        <v>112</v>
      </c>
      <c r="B79" s="12">
        <v>37.885462555066077</v>
      </c>
      <c r="C79" s="12">
        <v>20.502793296089386</v>
      </c>
    </row>
    <row r="80" spans="1:3">
      <c r="A80" s="3" t="s">
        <v>150</v>
      </c>
      <c r="B80" s="12"/>
      <c r="C80" s="12">
        <v>20.618137454249695</v>
      </c>
    </row>
    <row r="81" spans="1:3">
      <c r="A81" s="3" t="s">
        <v>108</v>
      </c>
      <c r="B81" s="12">
        <v>35.738068812430633</v>
      </c>
      <c r="C81" s="12">
        <v>20.718232044198896</v>
      </c>
    </row>
    <row r="82" spans="1:3">
      <c r="A82" s="3" t="s">
        <v>89</v>
      </c>
      <c r="B82" s="12">
        <v>32.628650904033378</v>
      </c>
      <c r="C82" s="12">
        <v>20.769919427036708</v>
      </c>
    </row>
    <row r="83" spans="1:3">
      <c r="A83" s="3" t="s">
        <v>83</v>
      </c>
      <c r="B83" s="12">
        <v>40.628549791745549</v>
      </c>
      <c r="C83" s="12">
        <v>20.817293455729939</v>
      </c>
    </row>
    <row r="84" spans="1:3">
      <c r="A84" s="3" t="s">
        <v>16</v>
      </c>
      <c r="B84" s="12">
        <v>40.247383444338723</v>
      </c>
      <c r="C84" s="12">
        <v>21.140787686736079</v>
      </c>
    </row>
    <row r="85" spans="1:3">
      <c r="A85" s="3" t="s">
        <v>102</v>
      </c>
      <c r="B85" s="12">
        <v>29.289325007433835</v>
      </c>
      <c r="C85" s="12">
        <v>21.154316458791879</v>
      </c>
    </row>
    <row r="86" spans="1:3">
      <c r="A86" s="3" t="s">
        <v>134</v>
      </c>
      <c r="B86" s="12">
        <v>36.373687119955775</v>
      </c>
      <c r="C86" s="12">
        <v>21.275873769935526</v>
      </c>
    </row>
    <row r="87" spans="1:3">
      <c r="A87" s="3" t="s">
        <v>109</v>
      </c>
      <c r="B87" s="12">
        <v>36.702127659574465</v>
      </c>
      <c r="C87" s="12">
        <v>21.529051987767584</v>
      </c>
    </row>
    <row r="88" spans="1:3">
      <c r="A88" s="3" t="s">
        <v>66</v>
      </c>
      <c r="B88" s="12">
        <v>43.28375966686496</v>
      </c>
      <c r="C88" s="12">
        <v>22.147887323943664</v>
      </c>
    </row>
    <row r="89" spans="1:3">
      <c r="A89" s="3" t="s">
        <v>101</v>
      </c>
      <c r="B89" s="12">
        <v>40.273396424815985</v>
      </c>
      <c r="C89" s="12">
        <v>22.416762342135478</v>
      </c>
    </row>
    <row r="90" spans="1:3">
      <c r="A90" s="3" t="s">
        <v>149</v>
      </c>
      <c r="B90" s="12"/>
      <c r="C90" s="12">
        <v>22.551789077212806</v>
      </c>
    </row>
    <row r="91" spans="1:3">
      <c r="A91" s="3" t="s">
        <v>15</v>
      </c>
      <c r="B91" s="12">
        <v>37.941176470588232</v>
      </c>
      <c r="C91" s="12">
        <v>22.593582887700535</v>
      </c>
    </row>
    <row r="92" spans="1:3">
      <c r="A92" s="3" t="s">
        <v>7</v>
      </c>
      <c r="B92" s="12">
        <v>41.064516129032256</v>
      </c>
      <c r="C92" s="12">
        <v>23.27475353621946</v>
      </c>
    </row>
    <row r="93" spans="1:3">
      <c r="A93" s="3" t="s">
        <v>104</v>
      </c>
      <c r="B93" s="12">
        <v>37.551148882593644</v>
      </c>
      <c r="C93" s="12">
        <v>23.616</v>
      </c>
    </row>
    <row r="94" spans="1:3">
      <c r="A94" s="3" t="s">
        <v>10</v>
      </c>
      <c r="B94" s="12">
        <v>37.037037037037038</v>
      </c>
      <c r="C94" s="12">
        <v>23.844460748349231</v>
      </c>
    </row>
    <row r="95" spans="1:3">
      <c r="A95" s="3" t="s">
        <v>77</v>
      </c>
      <c r="B95" s="12">
        <v>41.972920696324948</v>
      </c>
      <c r="C95" s="12">
        <v>24.024284475281874</v>
      </c>
    </row>
    <row r="96" spans="1:3">
      <c r="A96" s="3" t="s">
        <v>78</v>
      </c>
      <c r="B96" s="12">
        <v>38.071225969114401</v>
      </c>
      <c r="C96" s="12">
        <v>25.873844917637605</v>
      </c>
    </row>
    <row r="97" spans="1:3">
      <c r="A97" s="3" t="s">
        <v>105</v>
      </c>
      <c r="B97" s="12">
        <v>33.948397185301019</v>
      </c>
      <c r="C97" s="12">
        <v>26.327565632458231</v>
      </c>
    </row>
    <row r="98" spans="1:3">
      <c r="A98" s="3" t="s">
        <v>6</v>
      </c>
      <c r="B98" s="12">
        <v>34.937113196246756</v>
      </c>
      <c r="C98" s="12">
        <v>27.064017660044147</v>
      </c>
    </row>
    <row r="99" spans="1:3">
      <c r="A99" s="3" t="s">
        <v>183</v>
      </c>
      <c r="B99" s="12"/>
      <c r="C99" s="12">
        <v>28.952843273231622</v>
      </c>
    </row>
  </sheetData>
  <phoneticPr fontId="4"/>
  <conditionalFormatting pivot="1" sqref="B5:C99">
    <cfRule type="colorScale" priority="1">
      <colorScale>
        <cfvo type="min"/>
        <cfvo type="max"/>
        <color rgb="FFFCFCFF"/>
        <color rgb="FFF8696B"/>
      </colorScale>
    </cfRule>
  </conditionalFormatting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M100"/>
  <sheetViews>
    <sheetView topLeftCell="A3" zoomScale="90" zoomScaleNormal="90" workbookViewId="0">
      <pane xSplit="1" ySplit="2" topLeftCell="B5" activePane="bottomRight" state="frozen"/>
      <selection activeCell="G2221" sqref="G2221"/>
      <selection pane="topRight" activeCell="G2221" sqref="G2221"/>
      <selection pane="bottomLeft" activeCell="G2221" sqref="G2221"/>
      <selection pane="bottomRight" activeCell="V7" sqref="V7"/>
    </sheetView>
  </sheetViews>
  <sheetFormatPr defaultRowHeight="13.5"/>
  <cols>
    <col min="1" max="1" width="13.75" customWidth="1"/>
    <col min="2" max="2" width="7.5" bestFit="1" customWidth="1"/>
    <col min="3" max="13" width="5.5" bestFit="1" customWidth="1"/>
    <col min="14" max="14" width="6.25" bestFit="1" customWidth="1"/>
  </cols>
  <sheetData>
    <row r="3" spans="1:13">
      <c r="A3" s="2" t="s">
        <v>495</v>
      </c>
      <c r="B3" s="2" t="s">
        <v>188</v>
      </c>
    </row>
    <row r="4" spans="1:13">
      <c r="A4" s="2" t="s">
        <v>458</v>
      </c>
      <c r="B4">
        <v>2002</v>
      </c>
      <c r="C4">
        <v>2003</v>
      </c>
      <c r="D4">
        <v>2004</v>
      </c>
      <c r="E4">
        <v>2005</v>
      </c>
      <c r="F4">
        <v>2006</v>
      </c>
      <c r="G4">
        <v>2007</v>
      </c>
      <c r="H4">
        <v>2008</v>
      </c>
      <c r="I4">
        <v>2009</v>
      </c>
      <c r="J4">
        <v>2010</v>
      </c>
      <c r="K4">
        <v>2011</v>
      </c>
      <c r="L4">
        <v>2012</v>
      </c>
      <c r="M4">
        <v>2013</v>
      </c>
    </row>
    <row r="5" spans="1:13">
      <c r="A5" s="3">
        <v>1</v>
      </c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</row>
    <row r="6" spans="1:13">
      <c r="A6" s="10" t="s">
        <v>20</v>
      </c>
      <c r="B6" s="12">
        <v>34.85</v>
      </c>
      <c r="C6" s="12">
        <v>33.21</v>
      </c>
      <c r="D6" s="12">
        <v>31.18</v>
      </c>
      <c r="E6" s="12">
        <v>29.781029113736345</v>
      </c>
      <c r="F6" s="12">
        <v>27.5</v>
      </c>
      <c r="G6" s="12">
        <v>27.36</v>
      </c>
      <c r="H6" s="12">
        <v>25.85</v>
      </c>
      <c r="I6" s="12">
        <v>24.52</v>
      </c>
      <c r="J6" s="12">
        <v>23.61</v>
      </c>
      <c r="K6" s="12">
        <v>22.158159217138323</v>
      </c>
      <c r="L6" s="12">
        <v>20.528503097310434</v>
      </c>
      <c r="M6" s="12">
        <v>19.683834778174401</v>
      </c>
    </row>
    <row r="7" spans="1:13">
      <c r="A7" s="3">
        <v>2</v>
      </c>
      <c r="B7" s="12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</row>
    <row r="8" spans="1:13">
      <c r="A8" s="10" t="s">
        <v>21</v>
      </c>
      <c r="B8" s="12">
        <v>48.61</v>
      </c>
      <c r="C8" s="12">
        <v>48.85</v>
      </c>
      <c r="D8" s="12">
        <v>46.69</v>
      </c>
      <c r="E8" s="12">
        <v>44.032679188073779</v>
      </c>
      <c r="F8" s="12">
        <v>43.45</v>
      </c>
      <c r="G8" s="12">
        <v>40.159999999999997</v>
      </c>
      <c r="H8" s="12">
        <v>39.299999999999997</v>
      </c>
      <c r="I8" s="12">
        <v>37.49</v>
      </c>
      <c r="J8" s="12">
        <v>37.450000000000003</v>
      </c>
      <c r="K8" s="12">
        <v>35.042994436014162</v>
      </c>
      <c r="L8" s="12">
        <v>31.939445267838241</v>
      </c>
      <c r="M8" s="12">
        <v>30.370055295618887</v>
      </c>
    </row>
    <row r="9" spans="1:13">
      <c r="A9" s="3">
        <v>3</v>
      </c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</row>
    <row r="10" spans="1:13">
      <c r="A10" s="10" t="s">
        <v>22</v>
      </c>
      <c r="B10" s="12">
        <v>42.72</v>
      </c>
      <c r="C10" s="12">
        <v>42.21</v>
      </c>
      <c r="D10" s="12">
        <v>40.44</v>
      </c>
      <c r="E10" s="12">
        <v>36.825617821092933</v>
      </c>
      <c r="F10" s="12">
        <v>36.19</v>
      </c>
      <c r="G10" s="12">
        <v>33.86</v>
      </c>
      <c r="H10" s="12">
        <v>31.8</v>
      </c>
      <c r="I10" s="12">
        <v>30.11</v>
      </c>
      <c r="J10" s="12">
        <v>25.08</v>
      </c>
      <c r="K10" s="12">
        <v>26.675400584500654</v>
      </c>
      <c r="L10" s="12">
        <v>26.48637489677952</v>
      </c>
      <c r="M10" s="12">
        <v>24.307500778089015</v>
      </c>
    </row>
    <row r="11" spans="1:13">
      <c r="A11" s="3">
        <v>4</v>
      </c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</row>
    <row r="12" spans="1:13">
      <c r="A12" s="10" t="s">
        <v>23</v>
      </c>
      <c r="B12" s="12">
        <v>47.82</v>
      </c>
      <c r="C12" s="12">
        <v>45.27</v>
      </c>
      <c r="D12" s="12">
        <v>43.53</v>
      </c>
      <c r="E12" s="12">
        <v>41.484379021051005</v>
      </c>
      <c r="F12" s="12">
        <v>39.200000000000003</v>
      </c>
      <c r="G12" s="12">
        <v>36.85</v>
      </c>
      <c r="H12" s="12">
        <v>36.11</v>
      </c>
      <c r="I12" s="12">
        <v>31.74</v>
      </c>
      <c r="J12" s="12">
        <v>26.4</v>
      </c>
      <c r="K12" s="12">
        <v>27.36422730132103</v>
      </c>
      <c r="L12" s="12">
        <v>26.935690067255852</v>
      </c>
      <c r="M12" s="12">
        <v>25.561921551344202</v>
      </c>
    </row>
    <row r="13" spans="1:13">
      <c r="A13" s="3">
        <v>5</v>
      </c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</row>
    <row r="14" spans="1:13">
      <c r="A14" s="10" t="s">
        <v>24</v>
      </c>
      <c r="B14" s="12">
        <v>47.81</v>
      </c>
      <c r="C14" s="12">
        <v>48.36</v>
      </c>
      <c r="D14" s="12">
        <v>44.93</v>
      </c>
      <c r="E14" s="12">
        <v>43.67529880478088</v>
      </c>
      <c r="F14" s="12">
        <v>39.68</v>
      </c>
      <c r="G14" s="12">
        <v>38.9</v>
      </c>
      <c r="H14" s="12">
        <v>37.42</v>
      </c>
      <c r="I14" s="12">
        <v>34.53</v>
      </c>
      <c r="J14" s="12">
        <v>32.33</v>
      </c>
      <c r="K14" s="12">
        <v>30.161357054199421</v>
      </c>
      <c r="L14" s="12">
        <v>28.005188815220521</v>
      </c>
      <c r="M14" s="12">
        <v>25.908096280087527</v>
      </c>
    </row>
    <row r="15" spans="1:13">
      <c r="A15" s="3">
        <v>6</v>
      </c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</row>
    <row r="16" spans="1:13">
      <c r="A16" s="10" t="s">
        <v>25</v>
      </c>
      <c r="B16" s="12">
        <v>45.68</v>
      </c>
      <c r="C16" s="12">
        <v>45.06</v>
      </c>
      <c r="D16" s="12">
        <v>41.83</v>
      </c>
      <c r="E16" s="12">
        <v>41.459211030256604</v>
      </c>
      <c r="F16" s="12">
        <v>38.56</v>
      </c>
      <c r="G16" s="12">
        <v>35.659999999999997</v>
      </c>
      <c r="H16" s="12">
        <v>33.74</v>
      </c>
      <c r="I16" s="12">
        <v>32.35</v>
      </c>
      <c r="J16" s="12">
        <v>29.76</v>
      </c>
      <c r="K16" s="12">
        <v>29.085359206366512</v>
      </c>
      <c r="L16" s="12">
        <v>25.587089593767391</v>
      </c>
      <c r="M16" s="12">
        <v>22.576966932725199</v>
      </c>
    </row>
    <row r="17" spans="1:13">
      <c r="A17" s="3">
        <v>7</v>
      </c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</row>
    <row r="18" spans="1:13">
      <c r="A18" s="10" t="s">
        <v>26</v>
      </c>
      <c r="B18" s="12">
        <v>44.95</v>
      </c>
      <c r="C18" s="12">
        <v>44.78</v>
      </c>
      <c r="D18" s="12">
        <v>43.32</v>
      </c>
      <c r="E18" s="12">
        <v>41.10859603599625</v>
      </c>
      <c r="F18" s="12">
        <v>38.43</v>
      </c>
      <c r="G18" s="12">
        <v>37.76</v>
      </c>
      <c r="H18" s="12">
        <v>37.01</v>
      </c>
      <c r="I18" s="12">
        <v>34.409999999999997</v>
      </c>
      <c r="J18" s="12">
        <v>29.26</v>
      </c>
      <c r="K18" s="12">
        <v>30.474316346610568</v>
      </c>
      <c r="L18" s="12">
        <v>30.124267961719752</v>
      </c>
      <c r="M18" s="12">
        <v>27.43889170958149</v>
      </c>
    </row>
    <row r="19" spans="1:13">
      <c r="A19" s="3">
        <v>8</v>
      </c>
      <c r="B19" s="12"/>
      <c r="C19" s="12"/>
      <c r="D19" s="12"/>
      <c r="E19" s="12"/>
      <c r="F19" s="12"/>
      <c r="G19" s="12"/>
      <c r="H19" s="12"/>
      <c r="I19" s="12"/>
      <c r="J19" s="12"/>
      <c r="K19" s="12"/>
      <c r="L19" s="12"/>
      <c r="M19" s="12"/>
    </row>
    <row r="20" spans="1:13">
      <c r="A20" s="10" t="s">
        <v>27</v>
      </c>
      <c r="B20" s="12">
        <v>38.19</v>
      </c>
      <c r="C20" s="12">
        <v>36.92</v>
      </c>
      <c r="D20" s="12">
        <v>34.56</v>
      </c>
      <c r="E20" s="12">
        <v>32.175963571312408</v>
      </c>
      <c r="F20" s="12">
        <v>29.55</v>
      </c>
      <c r="G20" s="12">
        <v>30.04</v>
      </c>
      <c r="H20" s="12">
        <v>26.97</v>
      </c>
      <c r="I20" s="12">
        <v>25.18</v>
      </c>
      <c r="J20" s="12">
        <v>24.53</v>
      </c>
      <c r="K20" s="12">
        <v>23.194245851206723</v>
      </c>
      <c r="L20" s="12">
        <v>20.397899234466795</v>
      </c>
      <c r="M20" s="12">
        <v>20.213097944808524</v>
      </c>
    </row>
    <row r="21" spans="1:13">
      <c r="A21" s="3">
        <v>9</v>
      </c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</row>
    <row r="22" spans="1:13">
      <c r="A22" s="10" t="s">
        <v>28</v>
      </c>
      <c r="B22" s="12">
        <v>33.85</v>
      </c>
      <c r="C22" s="12">
        <v>34.049999999999997</v>
      </c>
      <c r="D22" s="12">
        <v>31.46</v>
      </c>
      <c r="E22" s="12">
        <v>30.512041150339027</v>
      </c>
      <c r="F22" s="12">
        <v>28.19</v>
      </c>
      <c r="G22" s="12">
        <v>28.48</v>
      </c>
      <c r="H22" s="12">
        <v>27.18</v>
      </c>
      <c r="I22" s="12">
        <v>24.7</v>
      </c>
      <c r="J22" s="12">
        <v>24.14</v>
      </c>
      <c r="K22" s="12">
        <v>21.219936424158821</v>
      </c>
      <c r="L22" s="12">
        <v>20.483900309259596</v>
      </c>
      <c r="M22" s="12">
        <v>19.838107098381073</v>
      </c>
    </row>
    <row r="23" spans="1:13">
      <c r="A23" s="3">
        <v>10</v>
      </c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</row>
    <row r="24" spans="1:13">
      <c r="A24" s="10" t="s">
        <v>29</v>
      </c>
      <c r="B24" s="12">
        <v>35.81</v>
      </c>
      <c r="C24" s="12">
        <v>33.36</v>
      </c>
      <c r="D24" s="12">
        <v>33.25</v>
      </c>
      <c r="E24" s="12">
        <v>28.739273167079421</v>
      </c>
      <c r="F24" s="12">
        <v>26.62</v>
      </c>
      <c r="G24" s="12">
        <v>28.46</v>
      </c>
      <c r="H24" s="12">
        <v>25.04</v>
      </c>
      <c r="I24" s="12">
        <v>23.9</v>
      </c>
      <c r="J24" s="12">
        <v>22.67</v>
      </c>
      <c r="K24" s="12">
        <v>20.489518962801405</v>
      </c>
      <c r="L24" s="12">
        <v>19.21984472637758</v>
      </c>
      <c r="M24" s="12">
        <v>18.178316965145388</v>
      </c>
    </row>
    <row r="25" spans="1:13">
      <c r="A25" s="3">
        <v>11</v>
      </c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</row>
    <row r="26" spans="1:13">
      <c r="A26" s="10" t="s">
        <v>30</v>
      </c>
      <c r="B26" s="12">
        <v>28.6</v>
      </c>
      <c r="C26" s="12">
        <v>30.58</v>
      </c>
      <c r="D26" s="12">
        <v>28.57</v>
      </c>
      <c r="E26" s="12">
        <v>26.987028197256578</v>
      </c>
      <c r="F26" s="12">
        <v>24.99</v>
      </c>
      <c r="G26" s="12">
        <v>24.6</v>
      </c>
      <c r="H26" s="12">
        <v>23.77</v>
      </c>
      <c r="I26" s="12">
        <v>21.77</v>
      </c>
      <c r="J26" s="12">
        <v>20.96</v>
      </c>
      <c r="K26" s="12">
        <v>18.497757847533634</v>
      </c>
      <c r="L26" s="12">
        <v>17.058475255110924</v>
      </c>
      <c r="M26" s="12">
        <v>16.88678386009655</v>
      </c>
    </row>
    <row r="27" spans="1:13">
      <c r="A27" s="3">
        <v>12</v>
      </c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</row>
    <row r="28" spans="1:13">
      <c r="A28" s="10" t="s">
        <v>31</v>
      </c>
      <c r="B28" s="12">
        <v>35.01</v>
      </c>
      <c r="C28" s="12">
        <v>32.94</v>
      </c>
      <c r="D28" s="12">
        <v>31.7</v>
      </c>
      <c r="E28" s="12">
        <v>28.955846516046424</v>
      </c>
      <c r="F28" s="12">
        <v>27.8</v>
      </c>
      <c r="G28" s="12">
        <v>26.79</v>
      </c>
      <c r="H28" s="12">
        <v>26.26</v>
      </c>
      <c r="I28" s="12">
        <v>23.86</v>
      </c>
      <c r="J28" s="12">
        <v>22.7</v>
      </c>
      <c r="K28" s="12">
        <v>21.491390293017712</v>
      </c>
      <c r="L28" s="12">
        <v>19.864493528831833</v>
      </c>
      <c r="M28" s="12">
        <v>17.431683274211661</v>
      </c>
    </row>
    <row r="29" spans="1:13">
      <c r="A29" s="3">
        <v>13</v>
      </c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</row>
    <row r="30" spans="1:13">
      <c r="A30" s="10" t="s">
        <v>32</v>
      </c>
      <c r="B30" s="12">
        <v>23.28</v>
      </c>
      <c r="C30" s="12">
        <v>21.99</v>
      </c>
      <c r="D30" s="12">
        <v>20.66</v>
      </c>
      <c r="E30" s="12">
        <v>19.389408099688474</v>
      </c>
      <c r="F30" s="12">
        <v>18.5</v>
      </c>
      <c r="G30" s="12">
        <v>18.39</v>
      </c>
      <c r="H30" s="12">
        <v>17.079999999999998</v>
      </c>
      <c r="I30" s="12">
        <v>16.32</v>
      </c>
      <c r="J30" s="12">
        <v>15.32</v>
      </c>
      <c r="K30" s="12">
        <v>13.793853065703255</v>
      </c>
      <c r="L30" s="12">
        <v>13.235745726276999</v>
      </c>
      <c r="M30" s="12">
        <v>12.589430894308942</v>
      </c>
    </row>
    <row r="31" spans="1:13">
      <c r="A31" s="3">
        <v>14</v>
      </c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</row>
    <row r="32" spans="1:13">
      <c r="A32" s="10" t="s">
        <v>2</v>
      </c>
      <c r="B32" s="12">
        <v>24.19</v>
      </c>
      <c r="C32" s="12">
        <v>23.52</v>
      </c>
      <c r="D32" s="12">
        <v>22.25</v>
      </c>
      <c r="E32" s="12">
        <v>21.357375278124316</v>
      </c>
      <c r="F32" s="12">
        <v>20.41</v>
      </c>
      <c r="G32" s="12">
        <v>19.87</v>
      </c>
      <c r="H32" s="12">
        <v>19.54</v>
      </c>
      <c r="I32" s="12">
        <v>18.239999999999998</v>
      </c>
      <c r="J32" s="12">
        <v>17.510000000000002</v>
      </c>
      <c r="K32" s="12">
        <v>15.89988759023254</v>
      </c>
      <c r="L32" s="12">
        <v>14.52307021844528</v>
      </c>
      <c r="M32" s="12">
        <v>14.21415578421524</v>
      </c>
    </row>
    <row r="33" spans="1:13">
      <c r="A33" s="3">
        <v>15</v>
      </c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</row>
    <row r="34" spans="1:13">
      <c r="A34" s="10" t="s">
        <v>33</v>
      </c>
      <c r="B34" s="12">
        <v>33.229999999999997</v>
      </c>
      <c r="C34" s="12">
        <v>30</v>
      </c>
      <c r="D34" s="12">
        <v>28.1</v>
      </c>
      <c r="E34" s="12">
        <v>24.752635847526356</v>
      </c>
      <c r="F34" s="12">
        <v>25.78</v>
      </c>
      <c r="G34" s="12">
        <v>24.3</v>
      </c>
      <c r="H34" s="12">
        <v>22.77</v>
      </c>
      <c r="I34" s="12">
        <v>20.58</v>
      </c>
      <c r="J34" s="12">
        <v>19.25</v>
      </c>
      <c r="K34" s="12">
        <v>17.199442119944212</v>
      </c>
      <c r="L34" s="12">
        <v>16.168067226890756</v>
      </c>
      <c r="M34" s="12">
        <v>14.551502508879743</v>
      </c>
    </row>
    <row r="35" spans="1:13">
      <c r="A35" s="3">
        <v>16</v>
      </c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</row>
    <row r="36" spans="1:13">
      <c r="A36" s="10" t="s">
        <v>34</v>
      </c>
      <c r="B36" s="12">
        <v>36.49</v>
      </c>
      <c r="C36" s="12">
        <v>34.1</v>
      </c>
      <c r="D36" s="12">
        <v>33.67</v>
      </c>
      <c r="E36" s="12">
        <v>31.520602384438401</v>
      </c>
      <c r="F36" s="12">
        <v>29.91</v>
      </c>
      <c r="G36" s="12">
        <v>32.479999999999997</v>
      </c>
      <c r="H36" s="12">
        <v>26.9</v>
      </c>
      <c r="I36" s="12">
        <v>24.83</v>
      </c>
      <c r="J36" s="12">
        <v>23.45</v>
      </c>
      <c r="K36" s="12">
        <v>22.210587550901685</v>
      </c>
      <c r="L36" s="12">
        <v>21.787842669845052</v>
      </c>
      <c r="M36" s="12">
        <v>18.095121653013816</v>
      </c>
    </row>
    <row r="37" spans="1:13">
      <c r="A37" s="3">
        <v>17</v>
      </c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</row>
    <row r="38" spans="1:13">
      <c r="A38" s="10" t="s">
        <v>35</v>
      </c>
      <c r="B38" s="12">
        <v>33.72</v>
      </c>
      <c r="C38" s="12">
        <v>30.76</v>
      </c>
      <c r="D38" s="12">
        <v>29.39</v>
      </c>
      <c r="E38" s="12">
        <v>28.505904167073286</v>
      </c>
      <c r="F38" s="12">
        <v>28.7</v>
      </c>
      <c r="G38" s="12">
        <v>26.64</v>
      </c>
      <c r="H38" s="12">
        <v>24.4</v>
      </c>
      <c r="I38" s="12">
        <v>22.33</v>
      </c>
      <c r="J38" s="12">
        <v>20.78</v>
      </c>
      <c r="K38" s="12">
        <v>20.524412296564197</v>
      </c>
      <c r="L38" s="12">
        <v>18.376200805701888</v>
      </c>
      <c r="M38" s="12">
        <v>16.218820254790707</v>
      </c>
    </row>
    <row r="39" spans="1:13">
      <c r="A39" s="3">
        <v>18</v>
      </c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</row>
    <row r="40" spans="1:13">
      <c r="A40" s="10" t="s">
        <v>36</v>
      </c>
      <c r="B40" s="12">
        <v>32.24</v>
      </c>
      <c r="C40" s="12">
        <v>30.47</v>
      </c>
      <c r="D40" s="12">
        <v>29.22</v>
      </c>
      <c r="E40" s="12">
        <v>27.133688379079612</v>
      </c>
      <c r="F40" s="12">
        <v>26.81</v>
      </c>
      <c r="G40" s="12">
        <v>25.69</v>
      </c>
      <c r="H40" s="12">
        <v>23.36</v>
      </c>
      <c r="I40" s="12">
        <v>22.72</v>
      </c>
      <c r="J40" s="12">
        <v>21.23</v>
      </c>
      <c r="K40" s="12">
        <v>20.45259238040676</v>
      </c>
      <c r="L40" s="12">
        <v>18.646746157161328</v>
      </c>
      <c r="M40" s="12">
        <v>17.049229839927516</v>
      </c>
    </row>
    <row r="41" spans="1:13">
      <c r="A41" s="3">
        <v>19</v>
      </c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</row>
    <row r="42" spans="1:13">
      <c r="A42" s="10" t="s">
        <v>37</v>
      </c>
      <c r="B42" s="12">
        <v>39.520000000000003</v>
      </c>
      <c r="C42" s="12">
        <v>40.229999999999997</v>
      </c>
      <c r="D42" s="12">
        <v>38.159999999999997</v>
      </c>
      <c r="E42" s="12">
        <v>36.471259449436602</v>
      </c>
      <c r="F42" s="12">
        <v>34.03</v>
      </c>
      <c r="G42" s="12">
        <v>33.840000000000003</v>
      </c>
      <c r="H42" s="12">
        <v>30.69</v>
      </c>
      <c r="I42" s="12">
        <v>27.75</v>
      </c>
      <c r="J42" s="12">
        <v>27.92</v>
      </c>
      <c r="K42" s="12">
        <v>25.663580246913583</v>
      </c>
      <c r="L42" s="12">
        <v>23.443815683104287</v>
      </c>
      <c r="M42" s="12">
        <v>23.095313994262035</v>
      </c>
    </row>
    <row r="43" spans="1:13">
      <c r="A43" s="3">
        <v>20</v>
      </c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</row>
    <row r="44" spans="1:13">
      <c r="A44" s="10" t="s">
        <v>38</v>
      </c>
      <c r="B44" s="12">
        <v>31.24</v>
      </c>
      <c r="C44" s="12">
        <v>29.32</v>
      </c>
      <c r="D44" s="12">
        <v>28.57</v>
      </c>
      <c r="E44" s="12">
        <v>26.996136509980683</v>
      </c>
      <c r="F44" s="12">
        <v>25.57</v>
      </c>
      <c r="G44" s="12">
        <v>25.12</v>
      </c>
      <c r="H44" s="12">
        <v>23.93</v>
      </c>
      <c r="I44" s="12">
        <v>22.08</v>
      </c>
      <c r="J44" s="12">
        <v>20.96</v>
      </c>
      <c r="K44" s="12">
        <v>19.778026578396535</v>
      </c>
      <c r="L44" s="12">
        <v>17.398479695939187</v>
      </c>
      <c r="M44" s="12">
        <v>16.321793668823151</v>
      </c>
    </row>
    <row r="45" spans="1:13">
      <c r="A45" s="3">
        <v>21</v>
      </c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</row>
    <row r="46" spans="1:13">
      <c r="A46" s="10" t="s">
        <v>39</v>
      </c>
      <c r="B46" s="12">
        <v>25.16</v>
      </c>
      <c r="C46" s="12">
        <v>23.79</v>
      </c>
      <c r="D46" s="12">
        <v>23.06</v>
      </c>
      <c r="E46" s="12">
        <v>21.970518101018861</v>
      </c>
      <c r="F46" s="12">
        <v>20.11</v>
      </c>
      <c r="G46" s="12">
        <v>19.36</v>
      </c>
      <c r="H46" s="12">
        <v>17.5</v>
      </c>
      <c r="I46" s="12">
        <v>15.86</v>
      </c>
      <c r="J46" s="12">
        <v>15.33</v>
      </c>
      <c r="K46" s="12">
        <v>14.611633577150817</v>
      </c>
      <c r="L46" s="12">
        <v>12.854866316472879</v>
      </c>
      <c r="M46" s="12">
        <v>12.780162136385313</v>
      </c>
    </row>
    <row r="47" spans="1:13">
      <c r="A47" s="3">
        <v>22</v>
      </c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</row>
    <row r="48" spans="1:13">
      <c r="A48" s="10" t="s">
        <v>40</v>
      </c>
      <c r="B48" s="12">
        <v>24.98</v>
      </c>
      <c r="C48" s="12">
        <v>23.49</v>
      </c>
      <c r="D48" s="12">
        <v>22.18</v>
      </c>
      <c r="E48" s="12">
        <v>20.880364722527904</v>
      </c>
      <c r="F48" s="12">
        <v>20.23</v>
      </c>
      <c r="G48" s="12">
        <v>19.8</v>
      </c>
      <c r="H48" s="12">
        <v>18.04</v>
      </c>
      <c r="I48" s="12">
        <v>17.22</v>
      </c>
      <c r="J48" s="12">
        <v>15.87</v>
      </c>
      <c r="K48" s="12">
        <v>14.401663536356319</v>
      </c>
      <c r="L48" s="12">
        <v>13.638830472830879</v>
      </c>
      <c r="M48" s="12">
        <v>13.235496761747278</v>
      </c>
    </row>
    <row r="49" spans="1:13">
      <c r="A49" s="3">
        <v>23</v>
      </c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</row>
    <row r="50" spans="1:13">
      <c r="A50" s="10" t="s">
        <v>41</v>
      </c>
      <c r="B50" s="12">
        <v>23.93</v>
      </c>
      <c r="C50" s="12">
        <v>22.68</v>
      </c>
      <c r="D50" s="12">
        <v>21.28</v>
      </c>
      <c r="E50" s="12">
        <v>19.246935201401051</v>
      </c>
      <c r="F50" s="12">
        <v>18.510000000000002</v>
      </c>
      <c r="G50" s="12">
        <v>18.28</v>
      </c>
      <c r="H50" s="12">
        <v>16.510000000000002</v>
      </c>
      <c r="I50" s="12">
        <v>15.58</v>
      </c>
      <c r="J50" s="12">
        <v>14.29</v>
      </c>
      <c r="K50" s="12">
        <v>13.737976684741657</v>
      </c>
      <c r="L50" s="12">
        <v>12.703910945317819</v>
      </c>
      <c r="M50" s="12">
        <v>11.925342648234215</v>
      </c>
    </row>
    <row r="51" spans="1:13">
      <c r="A51" s="3">
        <v>24</v>
      </c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</row>
    <row r="52" spans="1:13">
      <c r="A52" s="10" t="s">
        <v>42</v>
      </c>
      <c r="B52" s="12">
        <v>35.86</v>
      </c>
      <c r="C52" s="12">
        <v>38.08</v>
      </c>
      <c r="D52" s="12">
        <v>35.54</v>
      </c>
      <c r="E52" s="12">
        <v>32.439791843156243</v>
      </c>
      <c r="F52" s="12">
        <v>29.57</v>
      </c>
      <c r="G52" s="12">
        <v>29.98</v>
      </c>
      <c r="H52" s="12">
        <v>27.72</v>
      </c>
      <c r="I52" s="12">
        <v>26.39</v>
      </c>
      <c r="J52" s="12">
        <v>24.96</v>
      </c>
      <c r="K52" s="12">
        <v>21.135312795944515</v>
      </c>
      <c r="L52" s="12">
        <v>20.561114381008437</v>
      </c>
      <c r="M52" s="12">
        <v>19.006154249050674</v>
      </c>
    </row>
    <row r="53" spans="1:13">
      <c r="A53" s="3">
        <v>25</v>
      </c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</row>
    <row r="54" spans="1:13">
      <c r="A54" s="10" t="s">
        <v>43</v>
      </c>
      <c r="B54" s="12">
        <v>34.08</v>
      </c>
      <c r="C54" s="12">
        <v>35.22</v>
      </c>
      <c r="D54" s="12">
        <v>32.130000000000003</v>
      </c>
      <c r="E54" s="12">
        <v>30.332126554383755</v>
      </c>
      <c r="F54" s="12">
        <v>28.98</v>
      </c>
      <c r="G54" s="12">
        <v>26.32</v>
      </c>
      <c r="H54" s="12">
        <v>25.17</v>
      </c>
      <c r="I54" s="12">
        <v>23.6</v>
      </c>
      <c r="J54" s="12">
        <v>22.69</v>
      </c>
      <c r="K54" s="12">
        <v>19.672766749379651</v>
      </c>
      <c r="L54" s="12">
        <v>19.870645990804956</v>
      </c>
      <c r="M54" s="12">
        <v>18.520864676538125</v>
      </c>
    </row>
    <row r="55" spans="1:13">
      <c r="A55" s="3">
        <v>26</v>
      </c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</row>
    <row r="56" spans="1:13">
      <c r="A56" s="10" t="s">
        <v>44</v>
      </c>
      <c r="B56" s="12">
        <v>29.05</v>
      </c>
      <c r="C56" s="12">
        <v>29.42</v>
      </c>
      <c r="D56" s="12">
        <v>26.57</v>
      </c>
      <c r="E56" s="12">
        <v>26.50350977044204</v>
      </c>
      <c r="F56" s="12">
        <v>25.76</v>
      </c>
      <c r="G56" s="12">
        <v>24.55</v>
      </c>
      <c r="H56" s="12">
        <v>22.61</v>
      </c>
      <c r="I56" s="12">
        <v>21.52</v>
      </c>
      <c r="J56" s="12">
        <v>20.49</v>
      </c>
      <c r="K56" s="12">
        <v>19.129416357602967</v>
      </c>
      <c r="L56" s="12">
        <v>17.121526747750419</v>
      </c>
      <c r="M56" s="12">
        <v>16.949406995946553</v>
      </c>
    </row>
    <row r="57" spans="1:13">
      <c r="A57" s="3">
        <v>27</v>
      </c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</row>
    <row r="58" spans="1:13">
      <c r="A58" s="10" t="s">
        <v>45</v>
      </c>
      <c r="B58" s="12">
        <v>32.020000000000003</v>
      </c>
      <c r="C58" s="12">
        <v>31.09</v>
      </c>
      <c r="D58" s="12">
        <v>29.62</v>
      </c>
      <c r="E58" s="12">
        <v>28.640479778013155</v>
      </c>
      <c r="F58" s="12">
        <v>27.12</v>
      </c>
      <c r="G58" s="12">
        <v>26.24</v>
      </c>
      <c r="H58" s="12">
        <v>25</v>
      </c>
      <c r="I58" s="12">
        <v>23.19</v>
      </c>
      <c r="J58" s="12">
        <v>22.59</v>
      </c>
      <c r="K58" s="12">
        <v>21.624827627111102</v>
      </c>
      <c r="L58" s="12">
        <v>20.514575675957204</v>
      </c>
      <c r="M58" s="12">
        <v>18.278381164378445</v>
      </c>
    </row>
    <row r="59" spans="1:13">
      <c r="A59" s="3">
        <v>28</v>
      </c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</row>
    <row r="60" spans="1:13">
      <c r="A60" s="10" t="s">
        <v>46</v>
      </c>
      <c r="B60" s="12">
        <v>25.23</v>
      </c>
      <c r="C60" s="12">
        <v>24.4</v>
      </c>
      <c r="D60" s="12">
        <v>24.65</v>
      </c>
      <c r="E60" s="12">
        <v>23.247563511805243</v>
      </c>
      <c r="F60" s="12">
        <v>21.19</v>
      </c>
      <c r="G60" s="12">
        <v>20.9</v>
      </c>
      <c r="H60" s="12">
        <v>20.22</v>
      </c>
      <c r="I60" s="12">
        <v>18.989999999999998</v>
      </c>
      <c r="J60" s="12">
        <v>18.07</v>
      </c>
      <c r="K60" s="12">
        <v>17.248364633889008</v>
      </c>
      <c r="L60" s="12">
        <v>15.979392508318128</v>
      </c>
      <c r="M60" s="12">
        <v>14.938614376816625</v>
      </c>
    </row>
    <row r="61" spans="1:13">
      <c r="A61" s="3">
        <v>29</v>
      </c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</row>
    <row r="62" spans="1:13">
      <c r="A62" s="10" t="s">
        <v>47</v>
      </c>
      <c r="B62" s="12">
        <v>35.08</v>
      </c>
      <c r="C62" s="12">
        <v>35.35</v>
      </c>
      <c r="D62" s="12">
        <v>32.28</v>
      </c>
      <c r="E62" s="12">
        <v>32.176470588235297</v>
      </c>
      <c r="F62" s="12">
        <v>29.53</v>
      </c>
      <c r="G62" s="12">
        <v>27.71</v>
      </c>
      <c r="H62" s="12">
        <v>27.2</v>
      </c>
      <c r="I62" s="12">
        <v>26.31</v>
      </c>
      <c r="J62" s="12">
        <v>25.05</v>
      </c>
      <c r="K62" s="12">
        <v>23.924250394529196</v>
      </c>
      <c r="L62" s="12">
        <v>22.028443890792069</v>
      </c>
      <c r="M62" s="12">
        <v>19.819525983909543</v>
      </c>
    </row>
    <row r="63" spans="1:13">
      <c r="A63" s="3">
        <v>30</v>
      </c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</row>
    <row r="64" spans="1:13">
      <c r="A64" s="10" t="s">
        <v>3</v>
      </c>
      <c r="B64" s="12">
        <v>39.78</v>
      </c>
      <c r="C64" s="12">
        <v>37.6</v>
      </c>
      <c r="D64" s="12">
        <v>37.1</v>
      </c>
      <c r="E64" s="12">
        <v>35.508421709295071</v>
      </c>
      <c r="F64" s="12">
        <v>33.020000000000003</v>
      </c>
      <c r="G64" s="12">
        <v>29.18</v>
      </c>
      <c r="H64" s="12">
        <v>30.91</v>
      </c>
      <c r="I64" s="12">
        <v>28.94</v>
      </c>
      <c r="J64" s="12">
        <v>27.99</v>
      </c>
      <c r="K64" s="12">
        <v>27.254428341384862</v>
      </c>
      <c r="L64" s="12">
        <v>24.59332781913427</v>
      </c>
      <c r="M64" s="12">
        <v>21.276595744680851</v>
      </c>
    </row>
    <row r="65" spans="1:13">
      <c r="A65" s="3">
        <v>31</v>
      </c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</row>
    <row r="66" spans="1:13">
      <c r="A66" s="10" t="s">
        <v>48</v>
      </c>
      <c r="B66" s="12">
        <v>31.04</v>
      </c>
      <c r="C66" s="12">
        <v>29.6</v>
      </c>
      <c r="D66" s="12">
        <v>28.36</v>
      </c>
      <c r="E66" s="12">
        <v>27.368622938243192</v>
      </c>
      <c r="F66" s="12">
        <v>25</v>
      </c>
      <c r="G66" s="12">
        <v>24.8</v>
      </c>
      <c r="H66" s="12">
        <v>24.3</v>
      </c>
      <c r="I66" s="12">
        <v>21.52</v>
      </c>
      <c r="J66" s="12">
        <v>19.03</v>
      </c>
      <c r="K66" s="12">
        <v>17.238458280389665</v>
      </c>
      <c r="L66" s="12">
        <v>16.748768472906402</v>
      </c>
      <c r="M66" s="12">
        <v>15.63573883161512</v>
      </c>
    </row>
    <row r="67" spans="1:13">
      <c r="A67" s="3">
        <v>32</v>
      </c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</row>
    <row r="68" spans="1:13">
      <c r="A68" s="10" t="s">
        <v>49</v>
      </c>
      <c r="B68" s="12">
        <v>33.36</v>
      </c>
      <c r="C68" s="12">
        <v>33.229999999999997</v>
      </c>
      <c r="D68" s="12">
        <v>28.7</v>
      </c>
      <c r="E68" s="12">
        <v>27.397498262682419</v>
      </c>
      <c r="F68" s="12">
        <v>27.41</v>
      </c>
      <c r="G68" s="12">
        <v>25.98</v>
      </c>
      <c r="H68" s="12">
        <v>26.43</v>
      </c>
      <c r="I68" s="12">
        <v>23.48</v>
      </c>
      <c r="J68" s="12">
        <v>22.28</v>
      </c>
      <c r="K68" s="12">
        <v>22.093252016525675</v>
      </c>
      <c r="L68" s="12">
        <v>20.079165167326376</v>
      </c>
      <c r="M68" s="12">
        <v>21.169176262178919</v>
      </c>
    </row>
    <row r="69" spans="1:13">
      <c r="A69" s="3">
        <v>33</v>
      </c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</row>
    <row r="70" spans="1:13">
      <c r="A70" s="10" t="s">
        <v>50</v>
      </c>
      <c r="B70" s="12">
        <v>32.04</v>
      </c>
      <c r="C70" s="12">
        <v>31.6</v>
      </c>
      <c r="D70" s="12">
        <v>28.85</v>
      </c>
      <c r="E70" s="12">
        <v>24.311597094740204</v>
      </c>
      <c r="F70" s="12">
        <v>26.65</v>
      </c>
      <c r="G70" s="12">
        <v>25.9</v>
      </c>
      <c r="H70" s="12">
        <v>24.43</v>
      </c>
      <c r="I70" s="12">
        <v>23.68</v>
      </c>
      <c r="J70" s="12">
        <v>21.99</v>
      </c>
      <c r="K70" s="12">
        <v>21.243285733001439</v>
      </c>
      <c r="L70" s="12">
        <v>20.928116469517743</v>
      </c>
      <c r="M70" s="12">
        <v>19.451026856240127</v>
      </c>
    </row>
    <row r="71" spans="1:13">
      <c r="A71" s="3">
        <v>34</v>
      </c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</row>
    <row r="72" spans="1:13">
      <c r="A72" s="10" t="s">
        <v>51</v>
      </c>
      <c r="B72" s="12">
        <v>27.93</v>
      </c>
      <c r="C72" s="12">
        <v>27.05</v>
      </c>
      <c r="D72" s="12">
        <v>25.64</v>
      </c>
      <c r="E72" s="12">
        <v>23.436281033454179</v>
      </c>
      <c r="F72" s="12">
        <v>22.77</v>
      </c>
      <c r="G72" s="12">
        <v>21.6</v>
      </c>
      <c r="H72" s="12">
        <v>21.29</v>
      </c>
      <c r="I72" s="12">
        <v>20.05</v>
      </c>
      <c r="J72" s="12">
        <v>19.05</v>
      </c>
      <c r="K72" s="12">
        <v>18.556298289782099</v>
      </c>
      <c r="L72" s="12">
        <v>16.433611289288006</v>
      </c>
      <c r="M72" s="12">
        <v>14.981433266464638</v>
      </c>
    </row>
    <row r="73" spans="1:13">
      <c r="A73" s="3">
        <v>35</v>
      </c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</row>
    <row r="74" spans="1:13">
      <c r="A74" s="10" t="s">
        <v>52</v>
      </c>
      <c r="B74" s="12">
        <v>30.62</v>
      </c>
      <c r="C74" s="12">
        <v>28.93</v>
      </c>
      <c r="D74" s="12">
        <v>29.21</v>
      </c>
      <c r="E74" s="12">
        <v>26.963657678780773</v>
      </c>
      <c r="F74" s="12">
        <v>26.27</v>
      </c>
      <c r="G74" s="12">
        <v>25.34</v>
      </c>
      <c r="H74" s="12">
        <v>24.76</v>
      </c>
      <c r="I74" s="12">
        <v>24.27</v>
      </c>
      <c r="J74" s="12">
        <v>23.87</v>
      </c>
      <c r="K74" s="12">
        <v>24.048262949864778</v>
      </c>
      <c r="L74" s="12">
        <v>23.806862635520286</v>
      </c>
      <c r="M74" s="12">
        <v>23.818127070159591</v>
      </c>
    </row>
    <row r="75" spans="1:13">
      <c r="A75" s="3">
        <v>36</v>
      </c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</row>
    <row r="76" spans="1:13">
      <c r="A76" s="10" t="s">
        <v>53</v>
      </c>
      <c r="B76" s="12">
        <v>41.57</v>
      </c>
      <c r="C76" s="12">
        <v>41.46</v>
      </c>
      <c r="D76" s="12">
        <v>39.880000000000003</v>
      </c>
      <c r="E76" s="12">
        <v>35.524407926534558</v>
      </c>
      <c r="F76" s="12">
        <v>35.590000000000003</v>
      </c>
      <c r="G76" s="12">
        <v>34.42</v>
      </c>
      <c r="H76" s="12">
        <v>31.96</v>
      </c>
      <c r="I76" s="12">
        <v>30.96</v>
      </c>
      <c r="J76" s="12">
        <v>28.66</v>
      </c>
      <c r="K76" s="12">
        <v>27.165852776270572</v>
      </c>
      <c r="L76" s="12">
        <v>25.562700964630224</v>
      </c>
      <c r="M76" s="12">
        <v>24.68596395412343</v>
      </c>
    </row>
    <row r="77" spans="1:13">
      <c r="A77" s="3">
        <v>37</v>
      </c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</row>
    <row r="78" spans="1:13">
      <c r="A78" s="10" t="s">
        <v>54</v>
      </c>
      <c r="B78" s="12">
        <v>39.68</v>
      </c>
      <c r="C78" s="12">
        <v>39.590000000000003</v>
      </c>
      <c r="D78" s="12">
        <v>35.39</v>
      </c>
      <c r="E78" s="12">
        <v>34.996427720885926</v>
      </c>
      <c r="F78" s="12">
        <v>35.020000000000003</v>
      </c>
      <c r="G78" s="12">
        <v>33.07</v>
      </c>
      <c r="H78" s="12">
        <v>32.659999999999997</v>
      </c>
      <c r="I78" s="12">
        <v>30.11</v>
      </c>
      <c r="J78" s="12">
        <v>27.73</v>
      </c>
      <c r="K78" s="12">
        <v>25.833333333333336</v>
      </c>
      <c r="L78" s="12">
        <v>26.87731866444928</v>
      </c>
      <c r="M78" s="12">
        <v>23.748248184482097</v>
      </c>
    </row>
    <row r="79" spans="1:13">
      <c r="A79" s="3">
        <v>38</v>
      </c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</row>
    <row r="80" spans="1:13">
      <c r="A80" s="10" t="s">
        <v>55</v>
      </c>
      <c r="B80" s="12">
        <v>32.21</v>
      </c>
      <c r="C80" s="12">
        <v>32.799999999999997</v>
      </c>
      <c r="D80" s="12">
        <v>29.47</v>
      </c>
      <c r="E80" s="12">
        <v>29.81117307504158</v>
      </c>
      <c r="F80" s="12">
        <v>29.91</v>
      </c>
      <c r="G80" s="12">
        <v>27.91</v>
      </c>
      <c r="H80" s="12">
        <v>27.86</v>
      </c>
      <c r="I80" s="12">
        <v>25.99</v>
      </c>
      <c r="J80" s="12">
        <v>25.88</v>
      </c>
      <c r="K80" s="12">
        <v>23.804132465326919</v>
      </c>
      <c r="L80" s="12">
        <v>23.378611057968239</v>
      </c>
      <c r="M80" s="12">
        <v>21.772895160526566</v>
      </c>
    </row>
    <row r="81" spans="1:13">
      <c r="A81" s="3">
        <v>39</v>
      </c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</row>
    <row r="82" spans="1:13">
      <c r="A82" s="10" t="s">
        <v>56</v>
      </c>
      <c r="B82" s="12">
        <v>36.369999999999997</v>
      </c>
      <c r="C82" s="12">
        <v>34.97</v>
      </c>
      <c r="D82" s="12">
        <v>33.18</v>
      </c>
      <c r="E82" s="12">
        <v>29.849543256313808</v>
      </c>
      <c r="F82" s="12">
        <v>28.5</v>
      </c>
      <c r="G82" s="12">
        <v>30.27</v>
      </c>
      <c r="H82" s="12">
        <v>28.64</v>
      </c>
      <c r="I82" s="12">
        <v>27.67</v>
      </c>
      <c r="J82" s="12">
        <v>26.57</v>
      </c>
      <c r="K82" s="12">
        <v>23.463331920305215</v>
      </c>
      <c r="L82" s="12">
        <v>19.291171477079796</v>
      </c>
      <c r="M82" s="12">
        <v>18.567469622681731</v>
      </c>
    </row>
    <row r="83" spans="1:13">
      <c r="A83" s="3">
        <v>40</v>
      </c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</row>
    <row r="84" spans="1:13">
      <c r="A84" s="10" t="s">
        <v>57</v>
      </c>
      <c r="B84" s="12">
        <v>31.68</v>
      </c>
      <c r="C84" s="12">
        <v>30.88</v>
      </c>
      <c r="D84" s="12">
        <v>29.13</v>
      </c>
      <c r="E84" s="12">
        <v>29.239595229874372</v>
      </c>
      <c r="F84" s="12">
        <v>27.09</v>
      </c>
      <c r="G84" s="12">
        <v>26.29</v>
      </c>
      <c r="H84" s="12">
        <v>24.78</v>
      </c>
      <c r="I84" s="12">
        <v>23.63</v>
      </c>
      <c r="J84" s="12">
        <v>22.74</v>
      </c>
      <c r="K84" s="12">
        <v>22.250957378027554</v>
      </c>
      <c r="L84" s="12">
        <v>20.257634536954143</v>
      </c>
      <c r="M84" s="12">
        <v>19.150550795593634</v>
      </c>
    </row>
    <row r="85" spans="1:13">
      <c r="A85" s="3">
        <v>41</v>
      </c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</row>
    <row r="86" spans="1:13">
      <c r="A86" s="10" t="s">
        <v>58</v>
      </c>
      <c r="B86" s="12">
        <v>48.09</v>
      </c>
      <c r="C86" s="12">
        <v>46.49</v>
      </c>
      <c r="D86" s="12">
        <v>44.82</v>
      </c>
      <c r="E86" s="12">
        <v>41.750503018108652</v>
      </c>
      <c r="F86" s="12">
        <v>41.08</v>
      </c>
      <c r="G86" s="12">
        <v>38.67</v>
      </c>
      <c r="H86" s="12">
        <v>36.61</v>
      </c>
      <c r="I86" s="12">
        <v>37.520000000000003</v>
      </c>
      <c r="J86" s="12">
        <v>33.24</v>
      </c>
      <c r="K86" s="12">
        <v>31.47515119642388</v>
      </c>
      <c r="L86" s="12">
        <v>28.561727556702433</v>
      </c>
      <c r="M86" s="12">
        <v>25.798559195324184</v>
      </c>
    </row>
    <row r="87" spans="1:13">
      <c r="A87" s="3">
        <v>42</v>
      </c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</row>
    <row r="88" spans="1:13">
      <c r="A88" s="10" t="s">
        <v>59</v>
      </c>
      <c r="B88" s="12">
        <v>46.41</v>
      </c>
      <c r="C88" s="12">
        <v>44.51</v>
      </c>
      <c r="D88" s="12">
        <v>42.45</v>
      </c>
      <c r="E88" s="12">
        <v>40.842627013630732</v>
      </c>
      <c r="F88" s="12">
        <v>40.119999999999997</v>
      </c>
      <c r="G88" s="12">
        <v>37.340000000000003</v>
      </c>
      <c r="H88" s="12">
        <v>37.11</v>
      </c>
      <c r="I88" s="12">
        <v>33.9</v>
      </c>
      <c r="J88" s="12">
        <v>32.89</v>
      </c>
      <c r="K88" s="12">
        <v>30.414584976772723</v>
      </c>
      <c r="L88" s="12">
        <v>28.731642189586115</v>
      </c>
      <c r="M88" s="12">
        <v>26.233858128427386</v>
      </c>
    </row>
    <row r="89" spans="1:13">
      <c r="A89" s="3">
        <v>43</v>
      </c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</row>
    <row r="90" spans="1:13">
      <c r="A90" s="10" t="s">
        <v>60</v>
      </c>
      <c r="B90" s="12">
        <v>40.340000000000003</v>
      </c>
      <c r="C90" s="12">
        <v>38.450000000000003</v>
      </c>
      <c r="D90" s="12">
        <v>37.31</v>
      </c>
      <c r="E90" s="12">
        <v>34.274881516587676</v>
      </c>
      <c r="F90" s="12">
        <v>32.32</v>
      </c>
      <c r="G90" s="12">
        <v>30.74</v>
      </c>
      <c r="H90" s="12">
        <v>30.19</v>
      </c>
      <c r="I90" s="12">
        <v>29.49</v>
      </c>
      <c r="J90" s="12">
        <v>27.44</v>
      </c>
      <c r="K90" s="12">
        <v>27.38570460194321</v>
      </c>
      <c r="L90" s="12">
        <v>27.618141452584837</v>
      </c>
      <c r="M90" s="12">
        <v>26.142630744849445</v>
      </c>
    </row>
    <row r="91" spans="1:13">
      <c r="A91" s="3">
        <v>44</v>
      </c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</row>
    <row r="92" spans="1:13">
      <c r="A92" s="10" t="s">
        <v>61</v>
      </c>
      <c r="B92" s="12">
        <v>42.68</v>
      </c>
      <c r="C92" s="12">
        <v>43.38</v>
      </c>
      <c r="D92" s="12">
        <v>41.72</v>
      </c>
      <c r="E92" s="12">
        <v>40.28069399933694</v>
      </c>
      <c r="F92" s="12">
        <v>41.5</v>
      </c>
      <c r="G92" s="12">
        <v>39.979999999999997</v>
      </c>
      <c r="H92" s="12">
        <v>37.08</v>
      </c>
      <c r="I92" s="12">
        <v>34.49</v>
      </c>
      <c r="J92" s="12">
        <v>32.57</v>
      </c>
      <c r="K92" s="12">
        <v>30.500320718409235</v>
      </c>
      <c r="L92" s="12">
        <v>27.491926803013992</v>
      </c>
      <c r="M92" s="12">
        <v>25.30325601191743</v>
      </c>
    </row>
    <row r="93" spans="1:13">
      <c r="A93" s="3">
        <v>45</v>
      </c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</row>
    <row r="94" spans="1:13">
      <c r="A94" s="10" t="s">
        <v>62</v>
      </c>
      <c r="B94" s="12">
        <v>48.59</v>
      </c>
      <c r="C94" s="12">
        <v>46.55</v>
      </c>
      <c r="D94" s="12">
        <v>43.96</v>
      </c>
      <c r="E94" s="12">
        <v>42.25775297778732</v>
      </c>
      <c r="F94" s="12">
        <v>37.86</v>
      </c>
      <c r="G94" s="12">
        <v>34.75</v>
      </c>
      <c r="H94" s="12">
        <v>35.049999999999997</v>
      </c>
      <c r="I94" s="12">
        <v>33.96</v>
      </c>
      <c r="J94" s="12">
        <v>32.51</v>
      </c>
      <c r="K94" s="12">
        <v>29.012412304371288</v>
      </c>
      <c r="L94" s="12">
        <v>28.821393199075601</v>
      </c>
      <c r="M94" s="12">
        <v>26.79520583637311</v>
      </c>
    </row>
    <row r="95" spans="1:13">
      <c r="A95" s="3">
        <v>46</v>
      </c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</row>
    <row r="96" spans="1:13">
      <c r="A96" s="10" t="s">
        <v>4</v>
      </c>
      <c r="B96" s="12">
        <v>43.17</v>
      </c>
      <c r="C96" s="12">
        <v>41.9</v>
      </c>
      <c r="D96" s="12">
        <v>40.4</v>
      </c>
      <c r="E96" s="12">
        <v>35.277457253750136</v>
      </c>
      <c r="F96" s="12">
        <v>34.74</v>
      </c>
      <c r="G96" s="12">
        <v>33.79</v>
      </c>
      <c r="H96" s="12">
        <v>32.21</v>
      </c>
      <c r="I96" s="12">
        <v>29.85</v>
      </c>
      <c r="J96" s="12">
        <v>29.35</v>
      </c>
      <c r="K96" s="12">
        <v>27.249213561691715</v>
      </c>
      <c r="L96" s="12">
        <v>27.183638687686408</v>
      </c>
      <c r="M96" s="12">
        <v>24.531075027995524</v>
      </c>
    </row>
    <row r="97" spans="1:13">
      <c r="A97" s="3">
        <v>47</v>
      </c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</row>
    <row r="98" spans="1:13">
      <c r="A98" s="10" t="s">
        <v>63</v>
      </c>
      <c r="B98" s="12">
        <v>50.19</v>
      </c>
      <c r="C98" s="12">
        <v>49.32</v>
      </c>
      <c r="D98" s="12">
        <v>48.59</v>
      </c>
      <c r="E98" s="12">
        <v>45.544709098008589</v>
      </c>
      <c r="F98" s="12">
        <v>43.53</v>
      </c>
      <c r="G98" s="12">
        <v>42.85</v>
      </c>
      <c r="H98" s="12">
        <v>39.85</v>
      </c>
      <c r="I98" s="12">
        <v>38.51</v>
      </c>
      <c r="J98" s="12">
        <v>36.06</v>
      </c>
      <c r="K98" s="12">
        <v>34.159014876503669</v>
      </c>
      <c r="L98" s="12">
        <v>33.17334839073969</v>
      </c>
      <c r="M98" s="12">
        <v>30.311371064854637</v>
      </c>
    </row>
    <row r="99" spans="1:13">
      <c r="A99" s="3" t="s">
        <v>410</v>
      </c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</row>
    <row r="100" spans="1:13">
      <c r="A100" s="10" t="s">
        <v>64</v>
      </c>
      <c r="B100" s="12">
        <v>32.25</v>
      </c>
      <c r="C100" s="12">
        <v>31.35</v>
      </c>
      <c r="D100" s="12">
        <v>29.84</v>
      </c>
      <c r="E100" s="12">
        <v>28.006125848641599</v>
      </c>
      <c r="F100" s="12">
        <v>26.672747817475628</v>
      </c>
      <c r="G100" s="12">
        <v>25.864746309972258</v>
      </c>
      <c r="H100" s="12">
        <v>24.56</v>
      </c>
      <c r="I100" s="12">
        <v>22.95</v>
      </c>
      <c r="J100" s="12">
        <v>21.544138778654894</v>
      </c>
      <c r="K100" s="12">
        <v>20.365796248475931</v>
      </c>
      <c r="L100" s="12">
        <v>19.073876803097214</v>
      </c>
      <c r="M100" s="12">
        <v>17.906090181437992</v>
      </c>
    </row>
  </sheetData>
  <phoneticPr fontId="4"/>
  <conditionalFormatting pivot="1" sqref="B5:M100">
    <cfRule type="colorScale" priority="1">
      <colorScale>
        <cfvo type="min"/>
        <cfvo type="max"/>
        <color rgb="FFFCFCFF"/>
        <color rgb="FFF8696B"/>
      </colorScale>
    </cfRule>
  </conditionalFormatting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M140"/>
  <sheetViews>
    <sheetView topLeftCell="A3" zoomScale="90" zoomScaleNormal="90" workbookViewId="0">
      <pane xSplit="1" ySplit="2" topLeftCell="B5" activePane="bottomRight" state="frozen"/>
      <selection activeCell="G2221" sqref="G2221"/>
      <selection pane="topRight" activeCell="G2221" sqref="G2221"/>
      <selection pane="bottomLeft" activeCell="G2221" sqref="G2221"/>
      <selection pane="bottomRight" activeCell="S36" sqref="S36"/>
    </sheetView>
  </sheetViews>
  <sheetFormatPr defaultRowHeight="13.5"/>
  <cols>
    <col min="1" max="1" width="14.75" customWidth="1"/>
    <col min="2" max="13" width="8.5" customWidth="1"/>
    <col min="14" max="14" width="6.25" bestFit="1" customWidth="1"/>
  </cols>
  <sheetData>
    <row r="3" spans="1:13">
      <c r="A3" s="2" t="s">
        <v>0</v>
      </c>
      <c r="B3" s="2" t="s">
        <v>188</v>
      </c>
    </row>
    <row r="4" spans="1:13">
      <c r="A4" s="2" t="s">
        <v>458</v>
      </c>
      <c r="B4">
        <v>2002</v>
      </c>
      <c r="C4">
        <v>2003</v>
      </c>
      <c r="D4">
        <v>2004</v>
      </c>
      <c r="E4">
        <v>2005</v>
      </c>
      <c r="F4">
        <v>2006</v>
      </c>
      <c r="G4">
        <v>2007</v>
      </c>
      <c r="H4">
        <v>2008</v>
      </c>
      <c r="I4">
        <v>2009</v>
      </c>
      <c r="J4">
        <v>2010</v>
      </c>
      <c r="K4">
        <v>2011</v>
      </c>
      <c r="L4">
        <v>2012</v>
      </c>
      <c r="M4">
        <v>2013</v>
      </c>
    </row>
    <row r="5" spans="1:13">
      <c r="A5" s="3">
        <v>1</v>
      </c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</row>
    <row r="6" spans="1:13">
      <c r="A6" s="10" t="s">
        <v>76</v>
      </c>
      <c r="B6" s="11">
        <v>2550</v>
      </c>
      <c r="C6" s="11">
        <v>2475</v>
      </c>
      <c r="D6" s="11">
        <v>2571</v>
      </c>
      <c r="E6" s="11">
        <v>2482</v>
      </c>
      <c r="F6" s="11">
        <v>2404</v>
      </c>
      <c r="G6" s="11">
        <v>2368</v>
      </c>
      <c r="H6" s="11">
        <v>2563</v>
      </c>
      <c r="I6" s="11">
        <v>2526</v>
      </c>
      <c r="J6" s="11">
        <v>2360</v>
      </c>
      <c r="K6" s="11">
        <v>2312</v>
      </c>
      <c r="L6" s="11">
        <v>2510</v>
      </c>
      <c r="M6" s="11">
        <v>2065</v>
      </c>
    </row>
    <row r="7" spans="1:13">
      <c r="A7" s="10" t="s">
        <v>65</v>
      </c>
      <c r="B7" s="11">
        <v>12955</v>
      </c>
      <c r="C7" s="11">
        <v>12906</v>
      </c>
      <c r="D7" s="11">
        <v>12971</v>
      </c>
      <c r="E7" s="11">
        <v>12957</v>
      </c>
      <c r="F7" s="11">
        <v>13060</v>
      </c>
      <c r="G7" s="11">
        <v>12735</v>
      </c>
      <c r="H7" s="11">
        <v>12506</v>
      </c>
      <c r="I7" s="11">
        <v>12744</v>
      </c>
      <c r="J7" s="11">
        <v>13199</v>
      </c>
      <c r="K7" s="11">
        <v>13360</v>
      </c>
      <c r="L7" s="11">
        <v>13741</v>
      </c>
      <c r="M7" s="11">
        <v>13779</v>
      </c>
    </row>
    <row r="8" spans="1:13">
      <c r="A8" s="10" t="s">
        <v>108</v>
      </c>
      <c r="B8" s="11">
        <v>901</v>
      </c>
      <c r="C8" s="11">
        <v>870</v>
      </c>
      <c r="D8" s="11">
        <v>855</v>
      </c>
      <c r="E8" s="11">
        <v>881</v>
      </c>
      <c r="F8" s="11">
        <v>837</v>
      </c>
      <c r="G8" s="11">
        <v>722</v>
      </c>
      <c r="H8" s="11">
        <v>729</v>
      </c>
      <c r="I8" s="11">
        <v>747</v>
      </c>
      <c r="J8" s="11">
        <v>767</v>
      </c>
      <c r="K8" s="11">
        <v>696</v>
      </c>
      <c r="L8" s="11">
        <v>711</v>
      </c>
      <c r="M8" s="11">
        <v>724</v>
      </c>
    </row>
    <row r="9" spans="1:13">
      <c r="A9" s="10" t="s">
        <v>109</v>
      </c>
      <c r="B9" s="11">
        <v>1880</v>
      </c>
      <c r="C9" s="11">
        <v>1859</v>
      </c>
      <c r="D9" s="11">
        <v>1611</v>
      </c>
      <c r="E9" s="11">
        <v>1790</v>
      </c>
      <c r="F9" s="11">
        <v>1858</v>
      </c>
      <c r="G9" s="11">
        <v>1749</v>
      </c>
      <c r="H9" s="11">
        <v>1654</v>
      </c>
      <c r="I9" s="11">
        <v>1705</v>
      </c>
      <c r="J9" s="11">
        <v>1659</v>
      </c>
      <c r="K9" s="11">
        <v>1680</v>
      </c>
      <c r="L9" s="11">
        <v>1577</v>
      </c>
      <c r="M9" s="11">
        <v>1635</v>
      </c>
    </row>
    <row r="10" spans="1:13">
      <c r="A10" s="3">
        <v>2</v>
      </c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</row>
    <row r="11" spans="1:13">
      <c r="A11" s="10" t="s">
        <v>149</v>
      </c>
      <c r="B11" s="11"/>
      <c r="C11" s="11"/>
      <c r="D11" s="11"/>
      <c r="E11" s="11"/>
      <c r="F11" s="11">
        <v>2384</v>
      </c>
      <c r="G11" s="11">
        <v>2400</v>
      </c>
      <c r="H11" s="11">
        <v>2249</v>
      </c>
      <c r="I11" s="11">
        <v>2226</v>
      </c>
      <c r="J11" s="11">
        <v>2213</v>
      </c>
      <c r="K11" s="11">
        <v>2147</v>
      </c>
      <c r="L11" s="11">
        <v>2153</v>
      </c>
      <c r="M11" s="11">
        <v>2124</v>
      </c>
    </row>
    <row r="12" spans="1:13">
      <c r="A12" s="3">
        <v>3</v>
      </c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</row>
    <row r="13" spans="1:13">
      <c r="A13" s="10" t="s">
        <v>150</v>
      </c>
      <c r="B13" s="11"/>
      <c r="C13" s="11"/>
      <c r="D13" s="11"/>
      <c r="E13" s="11"/>
      <c r="F13" s="11"/>
      <c r="G13" s="11">
        <v>2537</v>
      </c>
      <c r="H13" s="11">
        <v>2413</v>
      </c>
      <c r="I13" s="11">
        <v>2412</v>
      </c>
      <c r="J13" s="11">
        <v>2376</v>
      </c>
      <c r="K13" s="11">
        <v>2439</v>
      </c>
      <c r="L13" s="11">
        <v>2467</v>
      </c>
      <c r="M13" s="11">
        <v>2459</v>
      </c>
    </row>
    <row r="14" spans="1:13">
      <c r="A14" s="3">
        <v>4</v>
      </c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</row>
    <row r="15" spans="1:13">
      <c r="A15" s="10" t="s">
        <v>66</v>
      </c>
      <c r="B15" s="11">
        <v>8405</v>
      </c>
      <c r="C15" s="11">
        <v>8550</v>
      </c>
      <c r="D15" s="11">
        <v>8388</v>
      </c>
      <c r="E15" s="11">
        <v>8268</v>
      </c>
      <c r="F15" s="11">
        <v>8245</v>
      </c>
      <c r="G15" s="11">
        <v>8117</v>
      </c>
      <c r="H15" s="11">
        <v>7812</v>
      </c>
      <c r="I15" s="11">
        <v>8002</v>
      </c>
      <c r="J15" s="11">
        <v>7821</v>
      </c>
      <c r="K15" s="11">
        <v>8620</v>
      </c>
      <c r="L15" s="11">
        <v>8472</v>
      </c>
      <c r="M15" s="11">
        <v>8520</v>
      </c>
    </row>
    <row r="16" spans="1:13">
      <c r="A16" s="3">
        <v>5</v>
      </c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</row>
    <row r="17" spans="1:13">
      <c r="A17" s="10" t="s">
        <v>77</v>
      </c>
      <c r="B17" s="11">
        <v>2585</v>
      </c>
      <c r="C17" s="11">
        <v>2544</v>
      </c>
      <c r="D17" s="11">
        <v>2553</v>
      </c>
      <c r="E17" s="11">
        <v>2590</v>
      </c>
      <c r="F17" s="11">
        <v>2530</v>
      </c>
      <c r="G17" s="11">
        <v>2531</v>
      </c>
      <c r="H17" s="11">
        <v>2368</v>
      </c>
      <c r="I17" s="11">
        <v>2377</v>
      </c>
      <c r="J17" s="11">
        <v>2344</v>
      </c>
      <c r="K17" s="11">
        <v>2428</v>
      </c>
      <c r="L17" s="11">
        <v>2331</v>
      </c>
      <c r="M17" s="11">
        <v>2306</v>
      </c>
    </row>
    <row r="18" spans="1:13">
      <c r="A18" s="3">
        <v>7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</row>
    <row r="19" spans="1:13">
      <c r="A19" s="10" t="s">
        <v>7</v>
      </c>
      <c r="B19" s="11">
        <v>3100</v>
      </c>
      <c r="C19" s="11">
        <v>3126</v>
      </c>
      <c r="D19" s="11">
        <v>2942</v>
      </c>
      <c r="E19" s="11">
        <v>2995</v>
      </c>
      <c r="F19" s="11">
        <v>2884</v>
      </c>
      <c r="G19" s="11">
        <v>2857</v>
      </c>
      <c r="H19" s="11">
        <v>2706</v>
      </c>
      <c r="I19" s="11">
        <v>2787</v>
      </c>
      <c r="J19" s="11">
        <v>2654</v>
      </c>
      <c r="K19" s="11">
        <v>2485</v>
      </c>
      <c r="L19" s="11">
        <v>2342</v>
      </c>
      <c r="M19" s="11">
        <v>2333</v>
      </c>
    </row>
    <row r="20" spans="1:13">
      <c r="A20" s="10" t="s">
        <v>78</v>
      </c>
      <c r="B20" s="11">
        <v>3173</v>
      </c>
      <c r="C20" s="11">
        <v>3130</v>
      </c>
      <c r="D20" s="11">
        <v>3121</v>
      </c>
      <c r="E20" s="11">
        <v>3120</v>
      </c>
      <c r="F20" s="11">
        <v>3116</v>
      </c>
      <c r="G20" s="11">
        <v>3042</v>
      </c>
      <c r="H20" s="11">
        <v>2901</v>
      </c>
      <c r="I20" s="11">
        <v>3038</v>
      </c>
      <c r="J20" s="11">
        <v>2958</v>
      </c>
      <c r="K20" s="11">
        <v>2634</v>
      </c>
      <c r="L20" s="11">
        <v>2455</v>
      </c>
      <c r="M20" s="11">
        <v>2489</v>
      </c>
    </row>
    <row r="21" spans="1:13">
      <c r="A21" s="3">
        <v>9</v>
      </c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</row>
    <row r="22" spans="1:13">
      <c r="A22" s="10" t="s">
        <v>8</v>
      </c>
      <c r="B22" s="11">
        <v>4192</v>
      </c>
      <c r="C22" s="11">
        <v>4297</v>
      </c>
      <c r="D22" s="11">
        <v>4232</v>
      </c>
      <c r="E22" s="11">
        <v>4253</v>
      </c>
      <c r="F22" s="11">
        <v>4170</v>
      </c>
      <c r="G22" s="11">
        <v>4634</v>
      </c>
      <c r="H22" s="11">
        <v>4607</v>
      </c>
      <c r="I22" s="11">
        <v>4748</v>
      </c>
      <c r="J22" s="11">
        <v>4484</v>
      </c>
      <c r="K22" s="11">
        <v>4625</v>
      </c>
      <c r="L22" s="11">
        <v>4705</v>
      </c>
      <c r="M22" s="11">
        <v>4656</v>
      </c>
    </row>
    <row r="23" spans="1:13">
      <c r="A23" s="3">
        <v>10</v>
      </c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</row>
    <row r="24" spans="1:13">
      <c r="A24" s="10" t="s">
        <v>156</v>
      </c>
      <c r="B24" s="11"/>
      <c r="C24" s="11"/>
      <c r="D24" s="11"/>
      <c r="E24" s="11"/>
      <c r="F24" s="11"/>
      <c r="G24" s="11"/>
      <c r="H24" s="11"/>
      <c r="I24" s="11"/>
      <c r="J24" s="11"/>
      <c r="K24" s="11">
        <v>3485</v>
      </c>
      <c r="L24" s="11">
        <v>3257</v>
      </c>
      <c r="M24" s="11">
        <v>3215</v>
      </c>
    </row>
    <row r="25" spans="1:13">
      <c r="A25" s="10" t="s">
        <v>151</v>
      </c>
      <c r="B25" s="11"/>
      <c r="C25" s="11"/>
      <c r="D25" s="11"/>
      <c r="E25" s="11"/>
      <c r="F25" s="11"/>
      <c r="G25" s="11"/>
      <c r="H25" s="11"/>
      <c r="I25" s="11">
        <v>2749</v>
      </c>
      <c r="J25" s="11">
        <v>2671</v>
      </c>
      <c r="K25" s="11">
        <v>2727</v>
      </c>
      <c r="L25" s="11">
        <v>2756</v>
      </c>
      <c r="M25" s="11">
        <v>2629</v>
      </c>
    </row>
    <row r="26" spans="1:13">
      <c r="A26" s="3">
        <v>11</v>
      </c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</row>
    <row r="27" spans="1:13">
      <c r="A27" s="10" t="s">
        <v>148</v>
      </c>
      <c r="B27" s="11">
        <v>7525</v>
      </c>
      <c r="C27" s="11">
        <v>11180</v>
      </c>
      <c r="D27" s="11">
        <v>7736</v>
      </c>
      <c r="E27" s="11">
        <v>8092</v>
      </c>
      <c r="F27" s="11">
        <v>8007</v>
      </c>
      <c r="G27" s="11">
        <v>8028</v>
      </c>
      <c r="H27" s="11">
        <v>7363</v>
      </c>
      <c r="I27" s="11">
        <v>7729</v>
      </c>
      <c r="J27" s="11">
        <v>7933</v>
      </c>
      <c r="K27" s="11">
        <v>8113</v>
      </c>
      <c r="L27" s="11">
        <v>8242</v>
      </c>
      <c r="M27" s="11">
        <v>8601</v>
      </c>
    </row>
    <row r="28" spans="1:13">
      <c r="A28" s="10" t="s">
        <v>142</v>
      </c>
      <c r="B28" s="11"/>
      <c r="C28" s="11">
        <v>2603</v>
      </c>
      <c r="D28" s="11">
        <v>2618</v>
      </c>
      <c r="E28" s="11">
        <v>2639</v>
      </c>
      <c r="F28" s="11">
        <v>2645</v>
      </c>
      <c r="G28" s="11">
        <v>2517</v>
      </c>
      <c r="H28" s="11">
        <v>2542</v>
      </c>
      <c r="I28" s="11">
        <v>2663</v>
      </c>
      <c r="J28" s="11">
        <v>2713</v>
      </c>
      <c r="K28" s="11">
        <v>2685</v>
      </c>
      <c r="L28" s="11">
        <v>2745</v>
      </c>
      <c r="M28" s="11">
        <v>2868</v>
      </c>
    </row>
    <row r="29" spans="1:13">
      <c r="A29" s="3">
        <v>12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</row>
    <row r="30" spans="1:13">
      <c r="A30" s="10" t="s">
        <v>68</v>
      </c>
      <c r="B30" s="11">
        <v>7863</v>
      </c>
      <c r="C30" s="11">
        <v>7899</v>
      </c>
      <c r="D30" s="11">
        <v>7915</v>
      </c>
      <c r="E30" s="11">
        <v>8099</v>
      </c>
      <c r="F30" s="11">
        <v>7919</v>
      </c>
      <c r="G30" s="11">
        <v>7874</v>
      </c>
      <c r="H30" s="11">
        <v>7952</v>
      </c>
      <c r="I30" s="11">
        <v>7861</v>
      </c>
      <c r="J30" s="11">
        <v>7895</v>
      </c>
      <c r="K30" s="11">
        <v>8102</v>
      </c>
      <c r="L30" s="11">
        <v>7884</v>
      </c>
      <c r="M30" s="11">
        <v>7758</v>
      </c>
    </row>
    <row r="31" spans="1:13">
      <c r="A31" s="10" t="s">
        <v>143</v>
      </c>
      <c r="B31" s="11"/>
      <c r="C31" s="11">
        <v>4876</v>
      </c>
      <c r="D31" s="11">
        <v>4600</v>
      </c>
      <c r="E31" s="11">
        <v>4742</v>
      </c>
      <c r="F31" s="11">
        <v>4598</v>
      </c>
      <c r="G31" s="11">
        <v>4670</v>
      </c>
      <c r="H31" s="11">
        <v>4831</v>
      </c>
      <c r="I31" s="11">
        <v>4891</v>
      </c>
      <c r="J31" s="11">
        <v>4900</v>
      </c>
      <c r="K31" s="11">
        <v>5156</v>
      </c>
      <c r="L31" s="11">
        <v>5137</v>
      </c>
      <c r="M31" s="11">
        <v>5089</v>
      </c>
    </row>
    <row r="32" spans="1:13">
      <c r="A32" s="10" t="s">
        <v>152</v>
      </c>
      <c r="B32" s="11"/>
      <c r="C32" s="11"/>
      <c r="D32" s="11"/>
      <c r="E32" s="11"/>
      <c r="F32" s="11"/>
      <c r="G32" s="11">
        <v>3141</v>
      </c>
      <c r="H32" s="11">
        <v>3159</v>
      </c>
      <c r="I32" s="11">
        <v>3158</v>
      </c>
      <c r="J32" s="11">
        <v>3341</v>
      </c>
      <c r="K32" s="11">
        <v>3450</v>
      </c>
      <c r="L32" s="11">
        <v>3344</v>
      </c>
      <c r="M32" s="11">
        <v>3400</v>
      </c>
    </row>
    <row r="33" spans="1:13">
      <c r="A33" s="3">
        <v>13</v>
      </c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</row>
    <row r="34" spans="1:13">
      <c r="A34" s="10" t="s">
        <v>133</v>
      </c>
      <c r="B34" s="11">
        <v>3335</v>
      </c>
      <c r="C34" s="11">
        <v>3451</v>
      </c>
      <c r="D34" s="11">
        <v>3299</v>
      </c>
      <c r="E34" s="11">
        <v>3330</v>
      </c>
      <c r="F34" s="11">
        <v>3266</v>
      </c>
      <c r="G34" s="11">
        <v>3182</v>
      </c>
      <c r="H34" s="11">
        <v>3152</v>
      </c>
      <c r="I34" s="11">
        <v>3127</v>
      </c>
      <c r="J34" s="11">
        <v>3387</v>
      </c>
      <c r="K34" s="11">
        <v>3325</v>
      </c>
      <c r="L34" s="11">
        <v>3452</v>
      </c>
      <c r="M34" s="11">
        <v>3298</v>
      </c>
    </row>
    <row r="35" spans="1:13">
      <c r="A35" s="10" t="s">
        <v>19</v>
      </c>
      <c r="B35" s="11">
        <v>5599</v>
      </c>
      <c r="C35" s="11">
        <v>5712</v>
      </c>
      <c r="D35" s="11">
        <v>5541</v>
      </c>
      <c r="E35" s="11">
        <v>5670</v>
      </c>
      <c r="F35" s="11">
        <v>4858</v>
      </c>
      <c r="G35" s="11">
        <v>5838</v>
      </c>
      <c r="H35" s="11">
        <v>5447</v>
      </c>
      <c r="I35" s="11">
        <v>5636</v>
      </c>
      <c r="J35" s="11">
        <v>5912</v>
      </c>
      <c r="K35" s="11">
        <v>5818</v>
      </c>
      <c r="L35" s="11">
        <v>5727</v>
      </c>
      <c r="M35" s="11">
        <v>5547</v>
      </c>
    </row>
    <row r="36" spans="1:13">
      <c r="A36" s="10" t="s">
        <v>120</v>
      </c>
      <c r="B36" s="11">
        <v>2719</v>
      </c>
      <c r="C36" s="11">
        <v>2937</v>
      </c>
      <c r="D36" s="11">
        <v>2777</v>
      </c>
      <c r="E36" s="11">
        <v>2930</v>
      </c>
      <c r="F36" s="11">
        <v>3345</v>
      </c>
      <c r="G36" s="11">
        <v>3483</v>
      </c>
      <c r="H36" s="11">
        <v>3522</v>
      </c>
      <c r="I36" s="11">
        <v>3764</v>
      </c>
      <c r="J36" s="11">
        <v>3870</v>
      </c>
      <c r="K36" s="11">
        <v>3996</v>
      </c>
      <c r="L36" s="11">
        <v>4081</v>
      </c>
      <c r="M36" s="11">
        <v>4224</v>
      </c>
    </row>
    <row r="37" spans="1:13">
      <c r="A37" s="10" t="s">
        <v>115</v>
      </c>
      <c r="B37" s="11">
        <v>917</v>
      </c>
      <c r="C37" s="11">
        <v>931</v>
      </c>
      <c r="D37" s="11">
        <v>960</v>
      </c>
      <c r="E37" s="11">
        <v>1003</v>
      </c>
      <c r="F37" s="11">
        <v>1082</v>
      </c>
      <c r="G37" s="11">
        <v>1179</v>
      </c>
      <c r="H37" s="11">
        <v>1248</v>
      </c>
      <c r="I37" s="11">
        <v>1388</v>
      </c>
      <c r="J37" s="11">
        <v>1432</v>
      </c>
      <c r="K37" s="11">
        <v>1548</v>
      </c>
      <c r="L37" s="11">
        <v>1581</v>
      </c>
      <c r="M37" s="11">
        <v>1692</v>
      </c>
    </row>
    <row r="38" spans="1:13">
      <c r="A38" s="10" t="s">
        <v>129</v>
      </c>
      <c r="B38" s="11">
        <v>1245</v>
      </c>
      <c r="C38" s="11">
        <v>1225</v>
      </c>
      <c r="D38" s="11">
        <v>1201</v>
      </c>
      <c r="E38" s="11">
        <v>1265</v>
      </c>
      <c r="F38" s="11">
        <v>1236</v>
      </c>
      <c r="G38" s="11">
        <v>1282</v>
      </c>
      <c r="H38" s="11">
        <v>1322</v>
      </c>
      <c r="I38" s="11">
        <v>1398</v>
      </c>
      <c r="J38" s="11">
        <v>1491</v>
      </c>
      <c r="K38" s="11">
        <v>1594</v>
      </c>
      <c r="L38" s="11">
        <v>1570</v>
      </c>
      <c r="M38" s="11">
        <v>1663</v>
      </c>
    </row>
    <row r="39" spans="1:13">
      <c r="A39" s="10" t="s">
        <v>124</v>
      </c>
      <c r="B39" s="11">
        <v>879</v>
      </c>
      <c r="C39" s="11">
        <v>879</v>
      </c>
      <c r="D39" s="11">
        <v>1031</v>
      </c>
      <c r="E39" s="11">
        <v>951</v>
      </c>
      <c r="F39" s="11">
        <v>979</v>
      </c>
      <c r="G39" s="11">
        <v>955</v>
      </c>
      <c r="H39" s="11">
        <v>971</v>
      </c>
      <c r="I39" s="11">
        <v>1031</v>
      </c>
      <c r="J39" s="11">
        <v>1122</v>
      </c>
      <c r="K39" s="11">
        <v>1126</v>
      </c>
      <c r="L39" s="11">
        <v>1282</v>
      </c>
      <c r="M39" s="11">
        <v>1267</v>
      </c>
    </row>
    <row r="40" spans="1:13">
      <c r="A40" s="10" t="s">
        <v>116</v>
      </c>
      <c r="B40" s="11">
        <v>1376</v>
      </c>
      <c r="C40" s="11">
        <v>1469</v>
      </c>
      <c r="D40" s="11">
        <v>1500</v>
      </c>
      <c r="E40" s="11">
        <v>1408</v>
      </c>
      <c r="F40" s="11">
        <v>1370</v>
      </c>
      <c r="G40" s="11">
        <v>1487</v>
      </c>
      <c r="H40" s="11">
        <v>1433</v>
      </c>
      <c r="I40" s="11">
        <v>1544</v>
      </c>
      <c r="J40" s="11">
        <v>1538</v>
      </c>
      <c r="K40" s="11">
        <v>1591</v>
      </c>
      <c r="L40" s="11">
        <v>1756</v>
      </c>
      <c r="M40" s="11">
        <v>1777</v>
      </c>
    </row>
    <row r="41" spans="1:13">
      <c r="A41" s="10" t="s">
        <v>126</v>
      </c>
      <c r="B41" s="11">
        <v>3005</v>
      </c>
      <c r="C41" s="11">
        <v>3168</v>
      </c>
      <c r="D41" s="11">
        <v>3030</v>
      </c>
      <c r="E41" s="11">
        <v>3003</v>
      </c>
      <c r="F41" s="11">
        <v>3031</v>
      </c>
      <c r="G41" s="11">
        <v>3185</v>
      </c>
      <c r="H41" s="11">
        <v>3053</v>
      </c>
      <c r="I41" s="11">
        <v>3293</v>
      </c>
      <c r="J41" s="11">
        <v>3397</v>
      </c>
      <c r="K41" s="11">
        <v>3507</v>
      </c>
      <c r="L41" s="11">
        <v>3582</v>
      </c>
      <c r="M41" s="11">
        <v>3679</v>
      </c>
    </row>
    <row r="42" spans="1:13">
      <c r="A42" s="10" t="s">
        <v>18</v>
      </c>
      <c r="B42" s="11">
        <v>5124</v>
      </c>
      <c r="C42" s="11">
        <v>5082</v>
      </c>
      <c r="D42" s="11">
        <v>5050</v>
      </c>
      <c r="E42" s="11">
        <v>5169</v>
      </c>
      <c r="F42" s="11">
        <v>5164</v>
      </c>
      <c r="G42" s="11">
        <v>5360</v>
      </c>
      <c r="H42" s="11">
        <v>5318</v>
      </c>
      <c r="I42" s="11">
        <v>5221</v>
      </c>
      <c r="J42" s="11">
        <v>5856</v>
      </c>
      <c r="K42" s="11">
        <v>6103</v>
      </c>
      <c r="L42" s="11">
        <v>6297</v>
      </c>
      <c r="M42" s="11">
        <v>6403</v>
      </c>
    </row>
    <row r="43" spans="1:13">
      <c r="A43" s="10" t="s">
        <v>17</v>
      </c>
      <c r="B43" s="11">
        <v>224</v>
      </c>
      <c r="C43" s="11">
        <v>233</v>
      </c>
      <c r="D43" s="11">
        <v>226</v>
      </c>
      <c r="E43" s="11">
        <v>221</v>
      </c>
      <c r="F43" s="11">
        <v>260</v>
      </c>
      <c r="G43" s="11">
        <v>251</v>
      </c>
      <c r="H43" s="11">
        <v>258</v>
      </c>
      <c r="I43" s="11">
        <v>290</v>
      </c>
      <c r="J43" s="11">
        <v>305</v>
      </c>
      <c r="K43" s="11">
        <v>387</v>
      </c>
      <c r="L43" s="11">
        <v>394</v>
      </c>
      <c r="M43" s="11">
        <v>397</v>
      </c>
    </row>
    <row r="44" spans="1:13">
      <c r="A44" s="10" t="s">
        <v>132</v>
      </c>
      <c r="B44" s="11">
        <v>5155</v>
      </c>
      <c r="C44" s="11">
        <v>5258</v>
      </c>
      <c r="D44" s="11">
        <v>5231</v>
      </c>
      <c r="E44" s="11">
        <v>5050</v>
      </c>
      <c r="F44" s="11">
        <v>4896</v>
      </c>
      <c r="G44" s="11">
        <v>4931</v>
      </c>
      <c r="H44" s="11">
        <v>4679</v>
      </c>
      <c r="I44" s="11">
        <v>5107</v>
      </c>
      <c r="J44" s="11">
        <v>5176</v>
      </c>
      <c r="K44" s="11">
        <v>5294</v>
      </c>
      <c r="L44" s="11">
        <v>5443</v>
      </c>
      <c r="M44" s="11">
        <v>5212</v>
      </c>
    </row>
    <row r="45" spans="1:13">
      <c r="A45" s="10" t="s">
        <v>118</v>
      </c>
      <c r="B45" s="11">
        <v>893</v>
      </c>
      <c r="C45" s="11">
        <v>953</v>
      </c>
      <c r="D45" s="11">
        <v>910</v>
      </c>
      <c r="E45" s="11">
        <v>906</v>
      </c>
      <c r="F45" s="11">
        <v>940</v>
      </c>
      <c r="G45" s="11">
        <v>973</v>
      </c>
      <c r="H45" s="11">
        <v>937</v>
      </c>
      <c r="I45" s="11">
        <v>1045</v>
      </c>
      <c r="J45" s="11">
        <v>1032</v>
      </c>
      <c r="K45" s="11">
        <v>991</v>
      </c>
      <c r="L45" s="11">
        <v>992</v>
      </c>
      <c r="M45" s="11">
        <v>1133</v>
      </c>
    </row>
    <row r="46" spans="1:13">
      <c r="A46" s="10" t="s">
        <v>123</v>
      </c>
      <c r="B46" s="11">
        <v>4584</v>
      </c>
      <c r="C46" s="11">
        <v>4606</v>
      </c>
      <c r="D46" s="11">
        <v>4588</v>
      </c>
      <c r="E46" s="11">
        <v>4687</v>
      </c>
      <c r="F46" s="11">
        <v>3782</v>
      </c>
      <c r="G46" s="11">
        <v>4772</v>
      </c>
      <c r="H46" s="11">
        <v>4719</v>
      </c>
      <c r="I46" s="11">
        <v>4875</v>
      </c>
      <c r="J46" s="11">
        <v>4793</v>
      </c>
      <c r="K46" s="11">
        <v>5017</v>
      </c>
      <c r="L46" s="11">
        <v>5099</v>
      </c>
      <c r="M46" s="11">
        <v>5101</v>
      </c>
    </row>
    <row r="47" spans="1:13">
      <c r="A47" s="10" t="s">
        <v>114</v>
      </c>
      <c r="B47" s="11">
        <v>488</v>
      </c>
      <c r="C47" s="11">
        <v>578</v>
      </c>
      <c r="D47" s="11">
        <v>546</v>
      </c>
      <c r="E47" s="11">
        <v>660</v>
      </c>
      <c r="F47" s="11">
        <v>688</v>
      </c>
      <c r="G47" s="11">
        <v>713</v>
      </c>
      <c r="H47" s="11">
        <v>763</v>
      </c>
      <c r="I47" s="11">
        <v>884</v>
      </c>
      <c r="J47" s="11">
        <v>948</v>
      </c>
      <c r="K47" s="11">
        <v>993</v>
      </c>
      <c r="L47" s="11">
        <v>1060</v>
      </c>
      <c r="M47" s="11">
        <v>1147</v>
      </c>
    </row>
    <row r="48" spans="1:13">
      <c r="A48" s="10" t="s">
        <v>125</v>
      </c>
      <c r="B48" s="11">
        <v>1389</v>
      </c>
      <c r="C48" s="11">
        <v>1411</v>
      </c>
      <c r="D48" s="11">
        <v>1328</v>
      </c>
      <c r="E48" s="11">
        <v>1325</v>
      </c>
      <c r="F48" s="11">
        <v>1296</v>
      </c>
      <c r="G48" s="11">
        <v>1636</v>
      </c>
      <c r="H48" s="11">
        <v>1531</v>
      </c>
      <c r="I48" s="11">
        <v>1600</v>
      </c>
      <c r="J48" s="11">
        <v>1646</v>
      </c>
      <c r="K48" s="11">
        <v>1674</v>
      </c>
      <c r="L48" s="11">
        <v>1754</v>
      </c>
      <c r="M48" s="11">
        <v>1826</v>
      </c>
    </row>
    <row r="49" spans="1:13">
      <c r="A49" s="10" t="s">
        <v>158</v>
      </c>
      <c r="B49" s="11"/>
      <c r="C49" s="11"/>
      <c r="D49" s="11"/>
      <c r="E49" s="11"/>
      <c r="F49" s="11"/>
      <c r="G49" s="11"/>
      <c r="H49" s="11"/>
      <c r="I49" s="11"/>
      <c r="J49" s="11"/>
      <c r="K49" s="11">
        <v>3370</v>
      </c>
      <c r="L49" s="11">
        <v>3267</v>
      </c>
      <c r="M49" s="11">
        <v>3228</v>
      </c>
    </row>
    <row r="50" spans="1:13">
      <c r="A50" s="10" t="s">
        <v>157</v>
      </c>
      <c r="B50" s="11"/>
      <c r="C50" s="11"/>
      <c r="D50" s="11"/>
      <c r="E50" s="11"/>
      <c r="F50" s="11"/>
      <c r="G50" s="11">
        <v>3968</v>
      </c>
      <c r="H50" s="11">
        <v>3877</v>
      </c>
      <c r="I50" s="11">
        <v>4138</v>
      </c>
      <c r="J50" s="11">
        <v>4112</v>
      </c>
      <c r="K50" s="11">
        <v>4003</v>
      </c>
      <c r="L50" s="11">
        <v>4117</v>
      </c>
      <c r="M50" s="11">
        <v>4155</v>
      </c>
    </row>
    <row r="51" spans="1:13">
      <c r="A51" s="10" t="s">
        <v>130</v>
      </c>
      <c r="B51" s="11">
        <v>3748</v>
      </c>
      <c r="C51" s="11">
        <v>3874</v>
      </c>
      <c r="D51" s="11">
        <v>3678</v>
      </c>
      <c r="E51" s="11">
        <v>3666</v>
      </c>
      <c r="F51" s="11">
        <v>3672</v>
      </c>
      <c r="G51" s="11">
        <v>3702</v>
      </c>
      <c r="H51" s="11">
        <v>3573</v>
      </c>
      <c r="I51" s="11">
        <v>3724</v>
      </c>
      <c r="J51" s="11">
        <v>3642</v>
      </c>
      <c r="K51" s="11">
        <v>3929</v>
      </c>
      <c r="L51" s="11">
        <v>3941</v>
      </c>
      <c r="M51" s="11">
        <v>4014</v>
      </c>
    </row>
    <row r="52" spans="1:13">
      <c r="A52" s="10" t="s">
        <v>121</v>
      </c>
      <c r="B52" s="11">
        <v>1722</v>
      </c>
      <c r="C52" s="11">
        <v>1948</v>
      </c>
      <c r="D52" s="11">
        <v>2019</v>
      </c>
      <c r="E52" s="11">
        <v>2009</v>
      </c>
      <c r="F52" s="11">
        <v>2112</v>
      </c>
      <c r="G52" s="11">
        <v>2201</v>
      </c>
      <c r="H52" s="11">
        <v>2178</v>
      </c>
      <c r="I52" s="11">
        <v>2439</v>
      </c>
      <c r="J52" s="11">
        <v>2452</v>
      </c>
      <c r="K52" s="11">
        <v>2635</v>
      </c>
      <c r="L52" s="11">
        <v>2727</v>
      </c>
      <c r="M52" s="11">
        <v>2710</v>
      </c>
    </row>
    <row r="53" spans="1:13">
      <c r="A53" s="10" t="s">
        <v>117</v>
      </c>
      <c r="B53" s="11">
        <v>965</v>
      </c>
      <c r="C53" s="11">
        <v>1018</v>
      </c>
      <c r="D53" s="11">
        <v>1017</v>
      </c>
      <c r="E53" s="11">
        <v>1011</v>
      </c>
      <c r="F53" s="11">
        <v>1129</v>
      </c>
      <c r="G53" s="11">
        <v>1190</v>
      </c>
      <c r="H53" s="11">
        <v>1143</v>
      </c>
      <c r="I53" s="11">
        <v>1318</v>
      </c>
      <c r="J53" s="11">
        <v>1287</v>
      </c>
      <c r="K53" s="11">
        <v>1497</v>
      </c>
      <c r="L53" s="11">
        <v>1512</v>
      </c>
      <c r="M53" s="11">
        <v>1588</v>
      </c>
    </row>
    <row r="54" spans="1:13">
      <c r="A54" s="10" t="s">
        <v>127</v>
      </c>
      <c r="B54" s="11">
        <v>1245</v>
      </c>
      <c r="C54" s="11">
        <v>1223</v>
      </c>
      <c r="D54" s="11">
        <v>1258</v>
      </c>
      <c r="E54" s="11">
        <v>1186</v>
      </c>
      <c r="F54" s="11">
        <v>1232</v>
      </c>
      <c r="G54" s="11">
        <v>1191</v>
      </c>
      <c r="H54" s="11">
        <v>1215</v>
      </c>
      <c r="I54" s="11">
        <v>1288</v>
      </c>
      <c r="J54" s="11">
        <v>1303</v>
      </c>
      <c r="K54" s="11">
        <v>1410</v>
      </c>
      <c r="L54" s="11">
        <v>1507</v>
      </c>
      <c r="M54" s="11">
        <v>1507</v>
      </c>
    </row>
    <row r="55" spans="1:13">
      <c r="A55" s="10" t="s">
        <v>128</v>
      </c>
      <c r="B55" s="11">
        <v>1921</v>
      </c>
      <c r="C55" s="11">
        <v>1950</v>
      </c>
      <c r="D55" s="11">
        <v>1976</v>
      </c>
      <c r="E55" s="11">
        <v>2021</v>
      </c>
      <c r="F55" s="11">
        <v>1946</v>
      </c>
      <c r="G55" s="11">
        <v>1957</v>
      </c>
      <c r="H55" s="11">
        <v>2015</v>
      </c>
      <c r="I55" s="11">
        <v>2083</v>
      </c>
      <c r="J55" s="11">
        <v>2061</v>
      </c>
      <c r="K55" s="11">
        <v>2076</v>
      </c>
      <c r="L55" s="11">
        <v>2200</v>
      </c>
      <c r="M55" s="11">
        <v>2255</v>
      </c>
    </row>
    <row r="56" spans="1:13">
      <c r="A56" s="10" t="s">
        <v>119</v>
      </c>
      <c r="B56" s="11">
        <v>1564</v>
      </c>
      <c r="C56" s="11">
        <v>1579</v>
      </c>
      <c r="D56" s="11">
        <v>1606</v>
      </c>
      <c r="E56" s="11">
        <v>1596</v>
      </c>
      <c r="F56" s="11">
        <v>1639</v>
      </c>
      <c r="G56" s="11">
        <v>1633</v>
      </c>
      <c r="H56" s="11">
        <v>1629</v>
      </c>
      <c r="I56" s="11">
        <v>1700</v>
      </c>
      <c r="J56" s="11">
        <v>1710</v>
      </c>
      <c r="K56" s="11">
        <v>1724</v>
      </c>
      <c r="L56" s="11">
        <v>1830</v>
      </c>
      <c r="M56" s="11">
        <v>1796</v>
      </c>
    </row>
    <row r="57" spans="1:13">
      <c r="A57" s="10" t="s">
        <v>122</v>
      </c>
      <c r="B57" s="11">
        <v>1265</v>
      </c>
      <c r="C57" s="11">
        <v>1364</v>
      </c>
      <c r="D57" s="11">
        <v>1356</v>
      </c>
      <c r="E57" s="11">
        <v>1315</v>
      </c>
      <c r="F57" s="11">
        <v>1392</v>
      </c>
      <c r="G57" s="11">
        <v>1321</v>
      </c>
      <c r="H57" s="11">
        <v>1448</v>
      </c>
      <c r="I57" s="11">
        <v>1410</v>
      </c>
      <c r="J57" s="11">
        <v>1433</v>
      </c>
      <c r="K57" s="11">
        <v>1566</v>
      </c>
      <c r="L57" s="11">
        <v>1597</v>
      </c>
      <c r="M57" s="11">
        <v>1748</v>
      </c>
    </row>
    <row r="58" spans="1:13">
      <c r="A58" s="10" t="s">
        <v>131</v>
      </c>
      <c r="B58" s="11">
        <v>5481</v>
      </c>
      <c r="C58" s="11">
        <v>5610</v>
      </c>
      <c r="D58" s="11">
        <v>5490</v>
      </c>
      <c r="E58" s="11">
        <v>5338</v>
      </c>
      <c r="F58" s="11">
        <v>5337</v>
      </c>
      <c r="G58" s="11">
        <v>5211</v>
      </c>
      <c r="H58" s="11">
        <v>5129</v>
      </c>
      <c r="I58" s="11">
        <v>5190</v>
      </c>
      <c r="J58" s="11">
        <v>5234</v>
      </c>
      <c r="K58" s="11">
        <v>5656</v>
      </c>
      <c r="L58" s="11">
        <v>5499</v>
      </c>
      <c r="M58" s="11">
        <v>5566</v>
      </c>
    </row>
    <row r="59" spans="1:13">
      <c r="A59" s="3">
        <v>14</v>
      </c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</row>
    <row r="60" spans="1:13">
      <c r="A60" s="10" t="s">
        <v>134</v>
      </c>
      <c r="B60" s="11">
        <v>3618</v>
      </c>
      <c r="C60" s="11">
        <v>3617</v>
      </c>
      <c r="D60" s="11">
        <v>3549</v>
      </c>
      <c r="E60" s="11">
        <v>3545</v>
      </c>
      <c r="F60" s="11">
        <v>3420</v>
      </c>
      <c r="G60" s="11">
        <v>3314</v>
      </c>
      <c r="H60" s="11">
        <v>3257</v>
      </c>
      <c r="I60" s="11">
        <v>3159</v>
      </c>
      <c r="J60" s="11">
        <v>3102</v>
      </c>
      <c r="K60" s="11">
        <v>3135</v>
      </c>
      <c r="L60" s="11">
        <v>2968</v>
      </c>
      <c r="M60" s="11">
        <v>2947</v>
      </c>
    </row>
    <row r="61" spans="1:13">
      <c r="A61" s="10" t="s">
        <v>69</v>
      </c>
      <c r="B61" s="11">
        <v>30883</v>
      </c>
      <c r="C61" s="11">
        <v>31351</v>
      </c>
      <c r="D61" s="11">
        <v>31514</v>
      </c>
      <c r="E61" s="11">
        <v>30957</v>
      </c>
      <c r="F61" s="11">
        <v>30973</v>
      </c>
      <c r="G61" s="11">
        <v>30429</v>
      </c>
      <c r="H61" s="11">
        <v>29547</v>
      </c>
      <c r="I61" s="11">
        <v>30448</v>
      </c>
      <c r="J61" s="11">
        <v>30448</v>
      </c>
      <c r="K61" s="11">
        <v>30410</v>
      </c>
      <c r="L61" s="11">
        <v>30371</v>
      </c>
      <c r="M61" s="11">
        <v>30531</v>
      </c>
    </row>
    <row r="62" spans="1:13">
      <c r="A62" s="10" t="s">
        <v>70</v>
      </c>
      <c r="B62" s="11">
        <v>11292</v>
      </c>
      <c r="C62" s="11">
        <v>11603</v>
      </c>
      <c r="D62" s="11">
        <v>11678</v>
      </c>
      <c r="E62" s="11">
        <v>11606</v>
      </c>
      <c r="F62" s="11">
        <v>11415</v>
      </c>
      <c r="G62" s="11">
        <v>11812</v>
      </c>
      <c r="H62" s="11">
        <v>11860</v>
      </c>
      <c r="I62" s="11">
        <v>12303</v>
      </c>
      <c r="J62" s="11">
        <v>12691</v>
      </c>
      <c r="K62" s="11">
        <v>12796</v>
      </c>
      <c r="L62" s="11">
        <v>12634</v>
      </c>
      <c r="M62" s="11">
        <v>13024</v>
      </c>
    </row>
    <row r="63" spans="1:13">
      <c r="A63" s="10" t="s">
        <v>13</v>
      </c>
      <c r="B63" s="11">
        <v>5440</v>
      </c>
      <c r="C63" s="11">
        <v>5245</v>
      </c>
      <c r="D63" s="11">
        <v>5351</v>
      </c>
      <c r="E63" s="11">
        <v>5182</v>
      </c>
      <c r="F63" s="11">
        <v>5262</v>
      </c>
      <c r="G63" s="11">
        <v>5377</v>
      </c>
      <c r="H63" s="11">
        <v>5268</v>
      </c>
      <c r="I63" s="11">
        <v>5442</v>
      </c>
      <c r="J63" s="11">
        <v>5449</v>
      </c>
      <c r="K63" s="11">
        <v>5473</v>
      </c>
      <c r="L63" s="11">
        <v>5530</v>
      </c>
      <c r="M63" s="11">
        <v>5386</v>
      </c>
    </row>
    <row r="64" spans="1:13">
      <c r="A64" s="10" t="s">
        <v>159</v>
      </c>
      <c r="B64" s="11"/>
      <c r="C64" s="11"/>
      <c r="D64" s="11"/>
      <c r="E64" s="11">
        <v>3332</v>
      </c>
      <c r="F64" s="11">
        <v>3266</v>
      </c>
      <c r="G64" s="11">
        <v>3375</v>
      </c>
      <c r="H64" s="11">
        <v>3293</v>
      </c>
      <c r="I64" s="11">
        <v>3187</v>
      </c>
      <c r="J64" s="11">
        <v>3293</v>
      </c>
      <c r="K64" s="11">
        <v>3390</v>
      </c>
      <c r="L64" s="11">
        <v>3441</v>
      </c>
      <c r="M64" s="11">
        <v>3435</v>
      </c>
    </row>
    <row r="65" spans="1:13">
      <c r="A65" s="3">
        <v>15</v>
      </c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</row>
    <row r="66" spans="1:13">
      <c r="A66" s="10" t="s">
        <v>82</v>
      </c>
      <c r="B66" s="11">
        <v>4363</v>
      </c>
      <c r="C66" s="11">
        <v>4313</v>
      </c>
      <c r="D66" s="11">
        <v>4251</v>
      </c>
      <c r="E66" s="11">
        <v>5642</v>
      </c>
      <c r="F66" s="11">
        <v>6329</v>
      </c>
      <c r="G66" s="11">
        <v>6310</v>
      </c>
      <c r="H66" s="11">
        <v>6199</v>
      </c>
      <c r="I66" s="11">
        <v>6194</v>
      </c>
      <c r="J66" s="11">
        <v>6328</v>
      </c>
      <c r="K66" s="11">
        <v>6311</v>
      </c>
      <c r="L66" s="11">
        <v>6422</v>
      </c>
      <c r="M66" s="11">
        <v>6370</v>
      </c>
    </row>
    <row r="67" spans="1:13">
      <c r="A67" s="3">
        <v>16</v>
      </c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</row>
    <row r="68" spans="1:13">
      <c r="A68" s="10" t="s">
        <v>83</v>
      </c>
      <c r="B68" s="11">
        <v>2641</v>
      </c>
      <c r="C68" s="11">
        <v>2714</v>
      </c>
      <c r="D68" s="11">
        <v>2761</v>
      </c>
      <c r="E68" s="11">
        <v>3706</v>
      </c>
      <c r="F68" s="11">
        <v>3578</v>
      </c>
      <c r="G68" s="11">
        <v>3613</v>
      </c>
      <c r="H68" s="11">
        <v>3469</v>
      </c>
      <c r="I68" s="11">
        <v>3401</v>
      </c>
      <c r="J68" s="11">
        <v>3436</v>
      </c>
      <c r="K68" s="11">
        <v>3488</v>
      </c>
      <c r="L68" s="11">
        <v>3355</v>
      </c>
      <c r="M68" s="11">
        <v>3377</v>
      </c>
    </row>
    <row r="69" spans="1:13">
      <c r="A69" s="3">
        <v>17</v>
      </c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</row>
    <row r="70" spans="1:13">
      <c r="A70" s="10" t="s">
        <v>84</v>
      </c>
      <c r="B70" s="11">
        <v>4229</v>
      </c>
      <c r="C70" s="11">
        <v>4287</v>
      </c>
      <c r="D70" s="11">
        <v>4206</v>
      </c>
      <c r="E70" s="11">
        <v>4056</v>
      </c>
      <c r="F70" s="11">
        <v>4070</v>
      </c>
      <c r="G70" s="11">
        <v>3983</v>
      </c>
      <c r="H70" s="11">
        <v>3702</v>
      </c>
      <c r="I70" s="11">
        <v>3961</v>
      </c>
      <c r="J70" s="11">
        <v>4086</v>
      </c>
      <c r="K70" s="11">
        <v>4023</v>
      </c>
      <c r="L70" s="11">
        <v>3932</v>
      </c>
      <c r="M70" s="11">
        <v>3820</v>
      </c>
    </row>
    <row r="71" spans="1:13">
      <c r="A71" s="3">
        <v>20</v>
      </c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</row>
    <row r="72" spans="1:13">
      <c r="A72" s="10" t="s">
        <v>85</v>
      </c>
      <c r="B72" s="11">
        <v>3315</v>
      </c>
      <c r="C72" s="11">
        <v>3386</v>
      </c>
      <c r="D72" s="11">
        <v>3423</v>
      </c>
      <c r="E72" s="11">
        <v>3427</v>
      </c>
      <c r="F72" s="11">
        <v>3385</v>
      </c>
      <c r="G72" s="11">
        <v>3354</v>
      </c>
      <c r="H72" s="11">
        <v>3240</v>
      </c>
      <c r="I72" s="11">
        <v>3186</v>
      </c>
      <c r="J72" s="11">
        <v>3220</v>
      </c>
      <c r="K72" s="11">
        <v>3147</v>
      </c>
      <c r="L72" s="11">
        <v>3077</v>
      </c>
      <c r="M72" s="11">
        <v>3181</v>
      </c>
    </row>
    <row r="73" spans="1:13">
      <c r="A73" s="3">
        <v>21</v>
      </c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</row>
    <row r="74" spans="1:13">
      <c r="A74" s="10" t="s">
        <v>86</v>
      </c>
      <c r="B74" s="11">
        <v>3607</v>
      </c>
      <c r="C74" s="11">
        <v>3519</v>
      </c>
      <c r="D74" s="11">
        <v>3419</v>
      </c>
      <c r="E74" s="11">
        <v>3495</v>
      </c>
      <c r="F74" s="11">
        <v>3488</v>
      </c>
      <c r="G74" s="11">
        <v>3340</v>
      </c>
      <c r="H74" s="11">
        <v>3254</v>
      </c>
      <c r="I74" s="11">
        <v>3340</v>
      </c>
      <c r="J74" s="11">
        <v>3266</v>
      </c>
      <c r="K74" s="11">
        <v>3370</v>
      </c>
      <c r="L74" s="11">
        <v>3237</v>
      </c>
      <c r="M74" s="11">
        <v>3246</v>
      </c>
    </row>
    <row r="75" spans="1:13">
      <c r="A75" s="3">
        <v>22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</row>
    <row r="76" spans="1:13">
      <c r="A76" s="10" t="s">
        <v>87</v>
      </c>
      <c r="B76" s="11">
        <v>3959</v>
      </c>
      <c r="C76" s="11">
        <v>5635</v>
      </c>
      <c r="D76" s="11">
        <v>5684</v>
      </c>
      <c r="E76" s="11">
        <v>5786</v>
      </c>
      <c r="F76" s="11">
        <v>5594</v>
      </c>
      <c r="G76" s="11">
        <v>5679</v>
      </c>
      <c r="H76" s="11">
        <v>5227</v>
      </c>
      <c r="I76" s="11">
        <v>5579</v>
      </c>
      <c r="J76" s="11">
        <v>5726</v>
      </c>
      <c r="K76" s="11">
        <v>5495</v>
      </c>
      <c r="L76" s="11">
        <v>5665</v>
      </c>
      <c r="M76" s="11">
        <v>5628</v>
      </c>
    </row>
    <row r="77" spans="1:13">
      <c r="A77" s="10" t="s">
        <v>88</v>
      </c>
      <c r="B77" s="11">
        <v>3718</v>
      </c>
      <c r="C77" s="11">
        <v>4129</v>
      </c>
      <c r="D77" s="11">
        <v>3792</v>
      </c>
      <c r="E77" s="11">
        <v>5635</v>
      </c>
      <c r="F77" s="11">
        <v>5602</v>
      </c>
      <c r="G77" s="11">
        <v>5029</v>
      </c>
      <c r="H77" s="11">
        <v>5124</v>
      </c>
      <c r="I77" s="11">
        <v>5015</v>
      </c>
      <c r="J77" s="11">
        <v>5114</v>
      </c>
      <c r="K77" s="11">
        <v>5139</v>
      </c>
      <c r="L77" s="11">
        <v>4947</v>
      </c>
      <c r="M77" s="11">
        <v>4821</v>
      </c>
    </row>
    <row r="78" spans="1:13">
      <c r="A78" s="3">
        <v>23</v>
      </c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</row>
    <row r="79" spans="1:13">
      <c r="A79" s="10" t="s">
        <v>144</v>
      </c>
      <c r="B79" s="11"/>
      <c r="C79" s="11">
        <v>3696</v>
      </c>
      <c r="D79" s="11">
        <v>3592</v>
      </c>
      <c r="E79" s="11">
        <v>3719</v>
      </c>
      <c r="F79" s="11">
        <v>3595</v>
      </c>
      <c r="G79" s="11">
        <v>3695</v>
      </c>
      <c r="H79" s="11">
        <v>3530</v>
      </c>
      <c r="I79" s="11">
        <v>3650</v>
      </c>
      <c r="J79" s="11">
        <v>3616</v>
      </c>
      <c r="K79" s="11">
        <v>3303</v>
      </c>
      <c r="L79" s="11">
        <v>3499</v>
      </c>
      <c r="M79" s="11">
        <v>3501</v>
      </c>
    </row>
    <row r="80" spans="1:13">
      <c r="A80" s="10" t="s">
        <v>89</v>
      </c>
      <c r="B80" s="11">
        <v>3595</v>
      </c>
      <c r="C80" s="11">
        <v>3678</v>
      </c>
      <c r="D80" s="11">
        <v>3692</v>
      </c>
      <c r="E80" s="11">
        <v>3561</v>
      </c>
      <c r="F80" s="11">
        <v>3468</v>
      </c>
      <c r="G80" s="11">
        <v>3482</v>
      </c>
      <c r="H80" s="11">
        <v>3394</v>
      </c>
      <c r="I80" s="11">
        <v>3362</v>
      </c>
      <c r="J80" s="11">
        <v>3119</v>
      </c>
      <c r="K80" s="11">
        <v>3373</v>
      </c>
      <c r="L80" s="11">
        <v>3445</v>
      </c>
      <c r="M80" s="11">
        <v>3351</v>
      </c>
    </row>
    <row r="81" spans="1:13">
      <c r="A81" s="10" t="s">
        <v>90</v>
      </c>
      <c r="B81" s="11">
        <v>3741</v>
      </c>
      <c r="C81" s="11">
        <v>3860</v>
      </c>
      <c r="D81" s="11">
        <v>3612</v>
      </c>
      <c r="E81" s="11">
        <v>4134</v>
      </c>
      <c r="F81" s="11">
        <v>4002</v>
      </c>
      <c r="G81" s="11">
        <v>4075</v>
      </c>
      <c r="H81" s="11">
        <v>3843</v>
      </c>
      <c r="I81" s="11">
        <v>3922</v>
      </c>
      <c r="J81" s="11">
        <v>4103</v>
      </c>
      <c r="K81" s="11">
        <v>4080</v>
      </c>
      <c r="L81" s="11">
        <v>3935</v>
      </c>
      <c r="M81" s="11">
        <v>4015</v>
      </c>
    </row>
    <row r="82" spans="1:13">
      <c r="A82" s="10" t="s">
        <v>5</v>
      </c>
      <c r="B82" s="11">
        <v>18283</v>
      </c>
      <c r="C82" s="11">
        <v>18530</v>
      </c>
      <c r="D82" s="11">
        <v>18019</v>
      </c>
      <c r="E82" s="11">
        <v>18265</v>
      </c>
      <c r="F82" s="11">
        <v>18296</v>
      </c>
      <c r="G82" s="11">
        <v>18359</v>
      </c>
      <c r="H82" s="11">
        <v>17987</v>
      </c>
      <c r="I82" s="11">
        <v>18463</v>
      </c>
      <c r="J82" s="11">
        <v>18863</v>
      </c>
      <c r="K82" s="11">
        <v>19034</v>
      </c>
      <c r="L82" s="11">
        <v>18813</v>
      </c>
      <c r="M82" s="11">
        <v>19244</v>
      </c>
    </row>
    <row r="83" spans="1:13">
      <c r="A83" s="3">
        <v>24</v>
      </c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</row>
    <row r="84" spans="1:13">
      <c r="A84" s="10" t="s">
        <v>160</v>
      </c>
      <c r="B84" s="11"/>
      <c r="C84" s="11"/>
      <c r="D84" s="11"/>
      <c r="E84" s="11"/>
      <c r="F84" s="11"/>
      <c r="G84" s="11">
        <v>2813</v>
      </c>
      <c r="H84" s="11">
        <v>2616</v>
      </c>
      <c r="I84" s="11">
        <v>2660</v>
      </c>
      <c r="J84" s="11">
        <v>2717</v>
      </c>
      <c r="K84" s="11">
        <v>2583</v>
      </c>
      <c r="L84" s="11">
        <v>2667</v>
      </c>
      <c r="M84" s="11">
        <v>2632</v>
      </c>
    </row>
    <row r="85" spans="1:13">
      <c r="A85" s="3">
        <v>25</v>
      </c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</row>
    <row r="86" spans="1:13">
      <c r="A86" s="10" t="s">
        <v>153</v>
      </c>
      <c r="B86" s="11"/>
      <c r="C86" s="11"/>
      <c r="D86" s="11"/>
      <c r="E86" s="11"/>
      <c r="F86" s="11"/>
      <c r="G86" s="11"/>
      <c r="H86" s="11"/>
      <c r="I86" s="11">
        <v>2690</v>
      </c>
      <c r="J86" s="11">
        <v>2796</v>
      </c>
      <c r="K86" s="11">
        <v>2908</v>
      </c>
      <c r="L86" s="11">
        <v>2793</v>
      </c>
      <c r="M86" s="11">
        <v>2819</v>
      </c>
    </row>
    <row r="87" spans="1:13">
      <c r="A87" s="3">
        <v>26</v>
      </c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</row>
    <row r="88" spans="1:13">
      <c r="A88" s="10" t="s">
        <v>71</v>
      </c>
      <c r="B88" s="11">
        <v>10779</v>
      </c>
      <c r="C88" s="11">
        <v>11046</v>
      </c>
      <c r="D88" s="11">
        <v>10733</v>
      </c>
      <c r="E88" s="11">
        <v>10754</v>
      </c>
      <c r="F88" s="11">
        <v>10613</v>
      </c>
      <c r="G88" s="11">
        <v>10540</v>
      </c>
      <c r="H88" s="11">
        <v>10363</v>
      </c>
      <c r="I88" s="11">
        <v>10569</v>
      </c>
      <c r="J88" s="11">
        <v>10533</v>
      </c>
      <c r="K88" s="11">
        <v>10661</v>
      </c>
      <c r="L88" s="11">
        <v>10530</v>
      </c>
      <c r="M88" s="11">
        <v>10475</v>
      </c>
    </row>
    <row r="89" spans="1:13">
      <c r="A89" s="3">
        <v>27</v>
      </c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</row>
    <row r="90" spans="1:13">
      <c r="A90" s="10" t="s">
        <v>145</v>
      </c>
      <c r="B90" s="11"/>
      <c r="C90" s="11">
        <v>2924</v>
      </c>
      <c r="D90" s="11">
        <v>2894</v>
      </c>
      <c r="E90" s="11">
        <v>2939</v>
      </c>
      <c r="F90" s="11">
        <v>2986</v>
      </c>
      <c r="G90" s="11">
        <v>2885</v>
      </c>
      <c r="H90" s="11">
        <v>2871</v>
      </c>
      <c r="I90" s="11">
        <v>2934</v>
      </c>
      <c r="J90" s="11">
        <v>3038</v>
      </c>
      <c r="K90" s="11">
        <v>2986</v>
      </c>
      <c r="L90" s="11">
        <v>2931</v>
      </c>
      <c r="M90" s="11">
        <v>2863</v>
      </c>
    </row>
    <row r="91" spans="1:13">
      <c r="A91" s="10" t="s">
        <v>92</v>
      </c>
      <c r="B91" s="11">
        <v>6843</v>
      </c>
      <c r="C91" s="11">
        <v>6923</v>
      </c>
      <c r="D91" s="11">
        <v>6861</v>
      </c>
      <c r="E91" s="11">
        <v>7270</v>
      </c>
      <c r="F91" s="11">
        <v>7088</v>
      </c>
      <c r="G91" s="11">
        <v>7259</v>
      </c>
      <c r="H91" s="11">
        <v>6962</v>
      </c>
      <c r="I91" s="11">
        <v>7198</v>
      </c>
      <c r="J91" s="11">
        <v>7412</v>
      </c>
      <c r="K91" s="11">
        <v>7221</v>
      </c>
      <c r="L91" s="11">
        <v>7210</v>
      </c>
      <c r="M91" s="11">
        <v>7364</v>
      </c>
    </row>
    <row r="92" spans="1:13">
      <c r="A92" s="10" t="s">
        <v>72</v>
      </c>
      <c r="B92" s="11">
        <v>17057</v>
      </c>
      <c r="C92" s="11">
        <v>17493</v>
      </c>
      <c r="D92" s="11">
        <v>17754</v>
      </c>
      <c r="E92" s="11">
        <v>17832</v>
      </c>
      <c r="F92" s="11">
        <v>17762</v>
      </c>
      <c r="G92" s="11">
        <v>17782</v>
      </c>
      <c r="H92" s="11">
        <v>17218</v>
      </c>
      <c r="I92" s="11">
        <v>18050</v>
      </c>
      <c r="J92" s="11">
        <v>18522</v>
      </c>
      <c r="K92" s="11">
        <v>18866</v>
      </c>
      <c r="L92" s="11">
        <v>18962</v>
      </c>
      <c r="M92" s="11">
        <v>18838</v>
      </c>
    </row>
    <row r="93" spans="1:13">
      <c r="A93" s="10" t="s">
        <v>14</v>
      </c>
      <c r="B93" s="11">
        <v>4113</v>
      </c>
      <c r="C93" s="11">
        <v>4047</v>
      </c>
      <c r="D93" s="11">
        <v>4140</v>
      </c>
      <c r="E93" s="11">
        <v>3926</v>
      </c>
      <c r="F93" s="11">
        <v>3798</v>
      </c>
      <c r="G93" s="11">
        <v>3739</v>
      </c>
      <c r="H93" s="11">
        <v>3673</v>
      </c>
      <c r="I93" s="11">
        <v>3524</v>
      </c>
      <c r="J93" s="11">
        <v>3734</v>
      </c>
      <c r="K93" s="11">
        <v>3700</v>
      </c>
      <c r="L93" s="11">
        <v>3641</v>
      </c>
      <c r="M93" s="11">
        <v>3582</v>
      </c>
    </row>
    <row r="94" spans="1:13">
      <c r="A94" s="10" t="s">
        <v>184</v>
      </c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>
        <v>3214</v>
      </c>
      <c r="M94" s="11">
        <v>3267</v>
      </c>
    </row>
    <row r="95" spans="1:13">
      <c r="A95" s="10" t="s">
        <v>185</v>
      </c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>
        <v>2993</v>
      </c>
    </row>
    <row r="96" spans="1:13">
      <c r="A96" s="3">
        <v>28</v>
      </c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</row>
    <row r="97" spans="1:13">
      <c r="A97" s="10" t="s">
        <v>73</v>
      </c>
      <c r="B97" s="11">
        <v>12882</v>
      </c>
      <c r="C97" s="11">
        <v>12712</v>
      </c>
      <c r="D97" s="11">
        <v>9419</v>
      </c>
      <c r="E97" s="11">
        <v>12584</v>
      </c>
      <c r="F97" s="11">
        <v>12947</v>
      </c>
      <c r="G97" s="11">
        <v>12446</v>
      </c>
      <c r="H97" s="11">
        <v>12295</v>
      </c>
      <c r="I97" s="11">
        <v>12427</v>
      </c>
      <c r="J97" s="11">
        <v>12287</v>
      </c>
      <c r="K97" s="11">
        <v>12757</v>
      </c>
      <c r="L97" s="11">
        <v>12782</v>
      </c>
      <c r="M97" s="11">
        <v>12521</v>
      </c>
    </row>
    <row r="98" spans="1:13">
      <c r="A98" s="10" t="s">
        <v>111</v>
      </c>
      <c r="B98" s="11">
        <v>4242</v>
      </c>
      <c r="C98" s="11">
        <v>4368</v>
      </c>
      <c r="D98" s="11">
        <v>4367</v>
      </c>
      <c r="E98" s="11">
        <v>4510</v>
      </c>
      <c r="F98" s="11">
        <v>4411</v>
      </c>
      <c r="G98" s="11">
        <v>4565</v>
      </c>
      <c r="H98" s="11">
        <v>4316</v>
      </c>
      <c r="I98" s="11">
        <v>4273</v>
      </c>
      <c r="J98" s="11">
        <v>4587</v>
      </c>
      <c r="K98" s="11">
        <v>4415</v>
      </c>
      <c r="L98" s="11">
        <v>4395</v>
      </c>
      <c r="M98" s="11">
        <v>4212</v>
      </c>
    </row>
    <row r="99" spans="1:13">
      <c r="A99" s="10" t="s">
        <v>110</v>
      </c>
      <c r="B99" s="11">
        <v>3839</v>
      </c>
      <c r="C99" s="11">
        <v>3781</v>
      </c>
      <c r="D99" s="11">
        <v>3720</v>
      </c>
      <c r="E99" s="11">
        <v>3729</v>
      </c>
      <c r="F99" s="11">
        <v>3638</v>
      </c>
      <c r="G99" s="11">
        <v>3548</v>
      </c>
      <c r="H99" s="11">
        <v>3452</v>
      </c>
      <c r="I99" s="11">
        <v>3512</v>
      </c>
      <c r="J99" s="11">
        <v>3724</v>
      </c>
      <c r="K99" s="11">
        <v>3598</v>
      </c>
      <c r="L99" s="11">
        <v>3483</v>
      </c>
      <c r="M99" s="11">
        <v>3597</v>
      </c>
    </row>
    <row r="100" spans="1:13">
      <c r="A100" s="10" t="s">
        <v>94</v>
      </c>
      <c r="B100" s="11">
        <v>5062</v>
      </c>
      <c r="C100" s="11">
        <v>5102</v>
      </c>
      <c r="D100" s="11">
        <v>4807</v>
      </c>
      <c r="E100" s="11">
        <v>5220</v>
      </c>
      <c r="F100" s="11">
        <v>5060</v>
      </c>
      <c r="G100" s="11">
        <v>4847</v>
      </c>
      <c r="H100" s="11">
        <v>4810</v>
      </c>
      <c r="I100" s="11">
        <v>4868</v>
      </c>
      <c r="J100" s="11">
        <v>4910</v>
      </c>
      <c r="K100" s="11">
        <v>4893</v>
      </c>
      <c r="L100" s="11">
        <v>4791</v>
      </c>
      <c r="M100" s="11">
        <v>4813</v>
      </c>
    </row>
    <row r="101" spans="1:13">
      <c r="A101" s="3">
        <v>29</v>
      </c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</row>
    <row r="102" spans="1:13">
      <c r="A102" s="10" t="s">
        <v>146</v>
      </c>
      <c r="B102" s="11">
        <v>2803</v>
      </c>
      <c r="C102" s="11">
        <v>2696</v>
      </c>
      <c r="D102" s="11">
        <v>2751</v>
      </c>
      <c r="E102" s="11">
        <v>2686</v>
      </c>
      <c r="F102" s="11">
        <v>2642</v>
      </c>
      <c r="G102" s="11">
        <v>2430</v>
      </c>
      <c r="H102" s="11">
        <v>2462</v>
      </c>
      <c r="I102" s="11">
        <v>2398</v>
      </c>
      <c r="J102" s="11">
        <v>2453</v>
      </c>
      <c r="K102" s="11">
        <v>2470</v>
      </c>
      <c r="L102" s="11">
        <v>2410</v>
      </c>
      <c r="M102" s="11">
        <v>2481</v>
      </c>
    </row>
    <row r="103" spans="1:13">
      <c r="A103" s="3">
        <v>30</v>
      </c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</row>
    <row r="104" spans="1:13">
      <c r="A104" s="10" t="s">
        <v>10</v>
      </c>
      <c r="B104" s="11">
        <v>2970</v>
      </c>
      <c r="C104" s="11">
        <v>3034</v>
      </c>
      <c r="D104" s="11">
        <v>2902</v>
      </c>
      <c r="E104" s="11">
        <v>2885</v>
      </c>
      <c r="F104" s="11">
        <v>2821</v>
      </c>
      <c r="G104" s="11">
        <v>2762</v>
      </c>
      <c r="H104" s="11">
        <v>2576</v>
      </c>
      <c r="I104" s="11">
        <v>2712</v>
      </c>
      <c r="J104" s="11">
        <v>2727</v>
      </c>
      <c r="K104" s="11">
        <v>2843</v>
      </c>
      <c r="L104" s="11">
        <v>2799</v>
      </c>
      <c r="M104" s="11">
        <v>2726</v>
      </c>
    </row>
    <row r="105" spans="1:13">
      <c r="A105" s="3">
        <v>33</v>
      </c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</row>
    <row r="106" spans="1:13">
      <c r="A106" s="10" t="s">
        <v>97</v>
      </c>
      <c r="B106" s="11">
        <v>5332</v>
      </c>
      <c r="C106" s="11">
        <v>5310</v>
      </c>
      <c r="D106" s="11">
        <v>5398</v>
      </c>
      <c r="E106" s="11">
        <v>5852</v>
      </c>
      <c r="F106" s="11">
        <v>5597</v>
      </c>
      <c r="G106" s="11">
        <v>5611</v>
      </c>
      <c r="H106" s="11">
        <v>5494</v>
      </c>
      <c r="I106" s="11">
        <v>5614</v>
      </c>
      <c r="J106" s="11">
        <v>5793</v>
      </c>
      <c r="K106" s="11">
        <v>5792</v>
      </c>
      <c r="L106" s="11">
        <v>5877</v>
      </c>
      <c r="M106" s="11">
        <v>5849</v>
      </c>
    </row>
    <row r="107" spans="1:13">
      <c r="A107" s="10" t="s">
        <v>147</v>
      </c>
      <c r="B107" s="11">
        <v>3484</v>
      </c>
      <c r="C107" s="11">
        <v>3523</v>
      </c>
      <c r="D107" s="11">
        <v>3615</v>
      </c>
      <c r="E107" s="11">
        <v>3751</v>
      </c>
      <c r="F107" s="11">
        <v>3660</v>
      </c>
      <c r="G107" s="11">
        <v>4027</v>
      </c>
      <c r="H107" s="11">
        <v>3754</v>
      </c>
      <c r="I107" s="11">
        <v>3705</v>
      </c>
      <c r="J107" s="11">
        <v>3977</v>
      </c>
      <c r="K107" s="11">
        <v>4087</v>
      </c>
      <c r="L107" s="11">
        <v>4084</v>
      </c>
      <c r="M107" s="11">
        <v>4075</v>
      </c>
    </row>
    <row r="108" spans="1:13">
      <c r="A108" s="3">
        <v>34</v>
      </c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</row>
    <row r="109" spans="1:13">
      <c r="A109" s="10" t="s">
        <v>112</v>
      </c>
      <c r="B109" s="11">
        <v>1589</v>
      </c>
      <c r="C109" s="11">
        <v>1569</v>
      </c>
      <c r="D109" s="11">
        <v>1630</v>
      </c>
      <c r="E109" s="11">
        <v>1802</v>
      </c>
      <c r="F109" s="11">
        <v>1686</v>
      </c>
      <c r="G109" s="11">
        <v>1764</v>
      </c>
      <c r="H109" s="11">
        <v>1655</v>
      </c>
      <c r="I109" s="11">
        <v>1646</v>
      </c>
      <c r="J109" s="11">
        <v>1726</v>
      </c>
      <c r="K109" s="11">
        <v>1755</v>
      </c>
      <c r="L109" s="11">
        <v>1691</v>
      </c>
      <c r="M109" s="11">
        <v>1790</v>
      </c>
    </row>
    <row r="110" spans="1:13">
      <c r="A110" s="10" t="s">
        <v>74</v>
      </c>
      <c r="B110" s="11">
        <v>8572</v>
      </c>
      <c r="C110" s="11">
        <v>8757</v>
      </c>
      <c r="D110" s="11">
        <v>9030</v>
      </c>
      <c r="E110" s="11">
        <v>8971</v>
      </c>
      <c r="F110" s="11">
        <v>8950</v>
      </c>
      <c r="G110" s="11">
        <v>8791</v>
      </c>
      <c r="H110" s="11">
        <v>9204</v>
      </c>
      <c r="I110" s="11">
        <v>9549</v>
      </c>
      <c r="J110" s="11">
        <v>9980</v>
      </c>
      <c r="K110" s="11">
        <v>9999</v>
      </c>
      <c r="L110" s="11">
        <v>10283</v>
      </c>
      <c r="M110" s="11">
        <v>10263</v>
      </c>
    </row>
    <row r="111" spans="1:13">
      <c r="A111" s="10" t="s">
        <v>100</v>
      </c>
      <c r="B111" s="11">
        <v>3503</v>
      </c>
      <c r="C111" s="11">
        <v>3548</v>
      </c>
      <c r="D111" s="11">
        <v>3450</v>
      </c>
      <c r="E111" s="11">
        <v>3499</v>
      </c>
      <c r="F111" s="11">
        <v>3884</v>
      </c>
      <c r="G111" s="11">
        <v>3725</v>
      </c>
      <c r="H111" s="11">
        <v>3952</v>
      </c>
      <c r="I111" s="11">
        <v>4076</v>
      </c>
      <c r="J111" s="11">
        <v>4154</v>
      </c>
      <c r="K111" s="11">
        <v>4009</v>
      </c>
      <c r="L111" s="11">
        <v>4233</v>
      </c>
      <c r="M111" s="11">
        <v>4272</v>
      </c>
    </row>
    <row r="112" spans="1:13">
      <c r="A112" s="3">
        <v>35</v>
      </c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</row>
    <row r="113" spans="1:13">
      <c r="A113" s="10" t="s">
        <v>113</v>
      </c>
      <c r="B113" s="11">
        <v>1269</v>
      </c>
      <c r="C113" s="11">
        <v>1174</v>
      </c>
      <c r="D113" s="11">
        <v>1158</v>
      </c>
      <c r="E113" s="11">
        <v>1376</v>
      </c>
      <c r="F113" s="11">
        <v>1336</v>
      </c>
      <c r="G113" s="11">
        <v>1293</v>
      </c>
      <c r="H113" s="11">
        <v>1159</v>
      </c>
      <c r="I113" s="11">
        <v>1142</v>
      </c>
      <c r="J113" s="11">
        <v>1190</v>
      </c>
      <c r="K113" s="11">
        <v>1242</v>
      </c>
      <c r="L113" s="11">
        <v>1278</v>
      </c>
      <c r="M113" s="11">
        <v>1187</v>
      </c>
    </row>
    <row r="114" spans="1:13">
      <c r="A114" s="3">
        <v>37</v>
      </c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</row>
    <row r="115" spans="1:13">
      <c r="A115" s="10" t="s">
        <v>101</v>
      </c>
      <c r="B115" s="11">
        <v>2853</v>
      </c>
      <c r="C115" s="11">
        <v>2839</v>
      </c>
      <c r="D115" s="11">
        <v>2894</v>
      </c>
      <c r="E115" s="11">
        <v>3559</v>
      </c>
      <c r="F115" s="11">
        <v>3457</v>
      </c>
      <c r="G115" s="11">
        <v>3564</v>
      </c>
      <c r="H115" s="11">
        <v>3426</v>
      </c>
      <c r="I115" s="11">
        <v>3350</v>
      </c>
      <c r="J115" s="11">
        <v>3352</v>
      </c>
      <c r="K115" s="11">
        <v>3435</v>
      </c>
      <c r="L115" s="11">
        <v>3486</v>
      </c>
      <c r="M115" s="11">
        <v>3484</v>
      </c>
    </row>
    <row r="116" spans="1:13">
      <c r="A116" s="3">
        <v>38</v>
      </c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</row>
    <row r="117" spans="1:13">
      <c r="A117" s="10" t="s">
        <v>102</v>
      </c>
      <c r="B117" s="11">
        <v>3363</v>
      </c>
      <c r="C117" s="11">
        <v>3519</v>
      </c>
      <c r="D117" s="11">
        <v>3443</v>
      </c>
      <c r="E117" s="11">
        <v>3586</v>
      </c>
      <c r="F117" s="11">
        <v>3719</v>
      </c>
      <c r="G117" s="11">
        <v>3755</v>
      </c>
      <c r="H117" s="11">
        <v>3668</v>
      </c>
      <c r="I117" s="11">
        <v>3807</v>
      </c>
      <c r="J117" s="11">
        <v>3901</v>
      </c>
      <c r="K117" s="11">
        <v>4000</v>
      </c>
      <c r="L117" s="11">
        <v>3904</v>
      </c>
      <c r="M117" s="11">
        <v>4089</v>
      </c>
    </row>
    <row r="118" spans="1:13">
      <c r="A118" s="3">
        <v>39</v>
      </c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</row>
    <row r="119" spans="1:13">
      <c r="A119" s="10" t="s">
        <v>103</v>
      </c>
      <c r="B119" s="11">
        <v>2221</v>
      </c>
      <c r="C119" s="11">
        <v>2345</v>
      </c>
      <c r="D119" s="11">
        <v>2318</v>
      </c>
      <c r="E119" s="11">
        <v>2238</v>
      </c>
      <c r="F119" s="11">
        <v>2293</v>
      </c>
      <c r="G119" s="11">
        <v>2216</v>
      </c>
      <c r="H119" s="11">
        <v>2221</v>
      </c>
      <c r="I119" s="11">
        <v>2176</v>
      </c>
      <c r="J119" s="11">
        <v>2275</v>
      </c>
      <c r="K119" s="11">
        <v>2257</v>
      </c>
      <c r="L119" s="11">
        <v>2318</v>
      </c>
      <c r="M119" s="11">
        <v>2265</v>
      </c>
    </row>
    <row r="120" spans="1:13">
      <c r="A120" s="3">
        <v>40</v>
      </c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</row>
    <row r="121" spans="1:13">
      <c r="A121" s="10" t="s">
        <v>154</v>
      </c>
      <c r="B121" s="11"/>
      <c r="C121" s="11"/>
      <c r="D121" s="11"/>
      <c r="E121" s="11"/>
      <c r="F121" s="11"/>
      <c r="G121" s="11">
        <v>1888</v>
      </c>
      <c r="H121" s="11">
        <v>1845</v>
      </c>
      <c r="I121" s="11">
        <v>1929</v>
      </c>
      <c r="J121" s="11">
        <v>1954</v>
      </c>
      <c r="K121" s="11">
        <v>2108</v>
      </c>
      <c r="L121" s="11">
        <v>2180</v>
      </c>
      <c r="M121" s="11">
        <v>2332</v>
      </c>
    </row>
    <row r="122" spans="1:13">
      <c r="A122" s="10" t="s">
        <v>15</v>
      </c>
      <c r="B122" s="11">
        <v>1020</v>
      </c>
      <c r="C122" s="11">
        <v>1003</v>
      </c>
      <c r="D122" s="11">
        <v>753</v>
      </c>
      <c r="E122" s="11">
        <v>775</v>
      </c>
      <c r="F122" s="11">
        <v>831</v>
      </c>
      <c r="G122" s="11">
        <v>762</v>
      </c>
      <c r="H122" s="11">
        <v>649</v>
      </c>
      <c r="I122" s="11">
        <v>749</v>
      </c>
      <c r="J122" s="11">
        <v>737</v>
      </c>
      <c r="K122" s="11">
        <v>699</v>
      </c>
      <c r="L122" s="11">
        <v>771</v>
      </c>
      <c r="M122" s="11">
        <v>748</v>
      </c>
    </row>
    <row r="123" spans="1:13">
      <c r="A123" s="10" t="s">
        <v>75</v>
      </c>
      <c r="B123" s="11">
        <v>11620</v>
      </c>
      <c r="C123" s="11">
        <v>12015</v>
      </c>
      <c r="D123" s="11">
        <v>11992</v>
      </c>
      <c r="E123" s="11">
        <v>11806</v>
      </c>
      <c r="F123" s="11">
        <v>12146</v>
      </c>
      <c r="G123" s="11">
        <v>11943</v>
      </c>
      <c r="H123" s="11">
        <v>11683</v>
      </c>
      <c r="I123" s="11">
        <v>12353</v>
      </c>
      <c r="J123" s="11">
        <v>13253</v>
      </c>
      <c r="K123" s="11">
        <v>13266</v>
      </c>
      <c r="L123" s="11">
        <v>13667</v>
      </c>
      <c r="M123" s="11">
        <v>13684</v>
      </c>
    </row>
    <row r="124" spans="1:13">
      <c r="A124" s="10" t="s">
        <v>6</v>
      </c>
      <c r="B124" s="11">
        <v>5009</v>
      </c>
      <c r="C124" s="11">
        <v>4969</v>
      </c>
      <c r="D124" s="11">
        <v>4905</v>
      </c>
      <c r="E124" s="11">
        <v>4872</v>
      </c>
      <c r="F124" s="11">
        <v>4576</v>
      </c>
      <c r="G124" s="11">
        <v>4721</v>
      </c>
      <c r="H124" s="11">
        <v>4759</v>
      </c>
      <c r="I124" s="11">
        <v>4753</v>
      </c>
      <c r="J124" s="11">
        <v>4909</v>
      </c>
      <c r="K124" s="11">
        <v>4882</v>
      </c>
      <c r="L124" s="11">
        <v>4628</v>
      </c>
      <c r="M124" s="11">
        <v>4530</v>
      </c>
    </row>
    <row r="125" spans="1:13">
      <c r="A125" s="3">
        <v>42</v>
      </c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</row>
    <row r="126" spans="1:13">
      <c r="A126" s="10" t="s">
        <v>16</v>
      </c>
      <c r="B126" s="11">
        <v>2102</v>
      </c>
      <c r="C126" s="11">
        <v>2010</v>
      </c>
      <c r="D126" s="11">
        <v>2010</v>
      </c>
      <c r="E126" s="11">
        <v>2138</v>
      </c>
      <c r="F126" s="11">
        <v>2018</v>
      </c>
      <c r="G126" s="11">
        <v>2017</v>
      </c>
      <c r="H126" s="11">
        <v>1945</v>
      </c>
      <c r="I126" s="11">
        <v>2036</v>
      </c>
      <c r="J126" s="11">
        <v>2082</v>
      </c>
      <c r="K126" s="11">
        <v>2234</v>
      </c>
      <c r="L126" s="11">
        <v>2125</v>
      </c>
      <c r="M126" s="11">
        <v>2209</v>
      </c>
    </row>
    <row r="127" spans="1:13">
      <c r="A127" s="10" t="s">
        <v>104</v>
      </c>
      <c r="B127" s="11">
        <v>3177</v>
      </c>
      <c r="C127" s="11">
        <v>3226</v>
      </c>
      <c r="D127" s="11">
        <v>3336</v>
      </c>
      <c r="E127" s="11">
        <v>3364</v>
      </c>
      <c r="F127" s="11">
        <v>3314</v>
      </c>
      <c r="G127" s="11">
        <v>3197</v>
      </c>
      <c r="H127" s="11">
        <v>3141</v>
      </c>
      <c r="I127" s="11">
        <v>3173</v>
      </c>
      <c r="J127" s="11">
        <v>3172</v>
      </c>
      <c r="K127" s="11">
        <v>3167</v>
      </c>
      <c r="L127" s="11">
        <v>3184</v>
      </c>
      <c r="M127" s="11">
        <v>3125</v>
      </c>
    </row>
    <row r="128" spans="1:13">
      <c r="A128" s="3">
        <v>43</v>
      </c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</row>
    <row r="129" spans="1:13">
      <c r="A129" s="10" t="s">
        <v>105</v>
      </c>
      <c r="B129" s="11">
        <v>6395</v>
      </c>
      <c r="C129" s="11">
        <v>6438</v>
      </c>
      <c r="D129" s="11">
        <v>6127</v>
      </c>
      <c r="E129" s="11">
        <v>6346</v>
      </c>
      <c r="F129" s="11">
        <v>6145</v>
      </c>
      <c r="G129" s="11">
        <v>6171</v>
      </c>
      <c r="H129" s="11">
        <v>6186</v>
      </c>
      <c r="I129" s="11">
        <v>6666</v>
      </c>
      <c r="J129" s="11">
        <v>6731</v>
      </c>
      <c r="K129" s="11">
        <v>4319</v>
      </c>
      <c r="L129" s="11">
        <v>6623</v>
      </c>
      <c r="M129" s="11">
        <v>6704</v>
      </c>
    </row>
    <row r="130" spans="1:13">
      <c r="A130" s="3">
        <v>44</v>
      </c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</row>
    <row r="131" spans="1:13">
      <c r="A131" s="10" t="s">
        <v>106</v>
      </c>
      <c r="B131" s="11">
        <v>3753</v>
      </c>
      <c r="C131" s="11">
        <v>3794</v>
      </c>
      <c r="D131" s="11">
        <v>4050</v>
      </c>
      <c r="E131" s="11">
        <v>4114</v>
      </c>
      <c r="F131" s="11">
        <v>3855</v>
      </c>
      <c r="G131" s="11">
        <v>3925</v>
      </c>
      <c r="H131" s="11">
        <v>3901</v>
      </c>
      <c r="I131" s="11">
        <v>4004</v>
      </c>
      <c r="J131" s="11">
        <v>4129</v>
      </c>
      <c r="K131" s="11">
        <v>4197</v>
      </c>
      <c r="L131" s="11">
        <v>4313</v>
      </c>
      <c r="M131" s="11">
        <v>4275</v>
      </c>
    </row>
    <row r="132" spans="1:13">
      <c r="A132" s="3">
        <v>45</v>
      </c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</row>
    <row r="133" spans="1:13">
      <c r="A133" s="10" t="s">
        <v>107</v>
      </c>
      <c r="B133" s="11">
        <v>2679</v>
      </c>
      <c r="C133" s="11">
        <v>2693</v>
      </c>
      <c r="D133" s="11">
        <v>2670</v>
      </c>
      <c r="E133" s="11">
        <v>2733</v>
      </c>
      <c r="F133" s="11">
        <v>3009</v>
      </c>
      <c r="G133" s="11">
        <v>3109</v>
      </c>
      <c r="H133" s="11">
        <v>3076</v>
      </c>
      <c r="I133" s="11">
        <v>3040</v>
      </c>
      <c r="J133" s="11">
        <v>3502</v>
      </c>
      <c r="K133" s="11">
        <v>3587</v>
      </c>
      <c r="L133" s="11">
        <v>3477</v>
      </c>
      <c r="M133" s="11">
        <v>3771</v>
      </c>
    </row>
    <row r="134" spans="1:13">
      <c r="A134" s="3">
        <v>46</v>
      </c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</row>
    <row r="135" spans="1:13">
      <c r="A135" s="10" t="s">
        <v>11</v>
      </c>
      <c r="B135" s="11">
        <v>4572</v>
      </c>
      <c r="C135" s="11">
        <v>4773</v>
      </c>
      <c r="D135" s="11">
        <v>4923</v>
      </c>
      <c r="E135" s="11">
        <v>5028</v>
      </c>
      <c r="F135" s="11">
        <v>5152</v>
      </c>
      <c r="G135" s="11">
        <v>5156</v>
      </c>
      <c r="H135" s="11">
        <v>5204</v>
      </c>
      <c r="I135" s="11">
        <v>5200</v>
      </c>
      <c r="J135" s="11">
        <v>5354</v>
      </c>
      <c r="K135" s="11">
        <v>5567</v>
      </c>
      <c r="L135" s="11">
        <v>5480</v>
      </c>
      <c r="M135" s="11">
        <v>5566</v>
      </c>
    </row>
    <row r="136" spans="1:13">
      <c r="A136" s="3">
        <v>47</v>
      </c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</row>
    <row r="137" spans="1:13">
      <c r="A137" s="10" t="s">
        <v>183</v>
      </c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>
        <v>2884</v>
      </c>
    </row>
    <row r="138" spans="1:13">
      <c r="A138" s="3" t="s">
        <v>410</v>
      </c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</row>
    <row r="139" spans="1:13">
      <c r="A139" s="10" t="s">
        <v>155</v>
      </c>
      <c r="B139" s="11">
        <v>355759</v>
      </c>
      <c r="C139" s="11">
        <v>379968</v>
      </c>
      <c r="D139" s="11">
        <v>370324</v>
      </c>
      <c r="E139" s="11">
        <v>384821</v>
      </c>
      <c r="F139" s="11">
        <v>384446</v>
      </c>
      <c r="G139" s="11">
        <v>400000</v>
      </c>
      <c r="H139" s="11"/>
      <c r="I139" s="11">
        <v>407251</v>
      </c>
      <c r="J139" s="11">
        <v>414898</v>
      </c>
      <c r="K139" s="11">
        <v>424444</v>
      </c>
      <c r="L139" s="11">
        <v>430577</v>
      </c>
      <c r="M139" s="11">
        <v>437745</v>
      </c>
    </row>
    <row r="140" spans="1:13">
      <c r="A140" s="10" t="s">
        <v>410</v>
      </c>
      <c r="B140" s="11"/>
      <c r="C140" s="11"/>
      <c r="D140" s="11"/>
      <c r="E140" s="11"/>
      <c r="F140" s="11"/>
      <c r="G140" s="11"/>
      <c r="H140" s="11">
        <v>391645</v>
      </c>
      <c r="I140" s="11"/>
      <c r="J140" s="11"/>
      <c r="K140" s="11"/>
      <c r="L140" s="11"/>
      <c r="M140" s="11"/>
    </row>
  </sheetData>
  <phoneticPr fontId="4"/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tabColor rgb="FFFFFF00"/>
  </sheetPr>
  <dimension ref="A1:AC2240"/>
  <sheetViews>
    <sheetView zoomScale="70" zoomScaleNormal="70" workbookViewId="0">
      <pane xSplit="1" ySplit="1" topLeftCell="B2113" activePane="bottomRight" state="frozen"/>
      <selection activeCell="G2221" sqref="G2221"/>
      <selection pane="topRight" activeCell="G2221" sqref="G2221"/>
      <selection pane="bottomLeft" activeCell="G2221" sqref="G2221"/>
      <selection pane="bottomRight" activeCell="Q2113" sqref="Q2113"/>
    </sheetView>
  </sheetViews>
  <sheetFormatPr defaultRowHeight="13.5"/>
  <cols>
    <col min="1" max="1" width="7.25" bestFit="1" customWidth="1"/>
    <col min="3" max="3" width="28" bestFit="1" customWidth="1"/>
    <col min="6" max="6" width="18.375" style="1" bestFit="1" customWidth="1"/>
    <col min="7" max="8" width="10.5" bestFit="1" customWidth="1"/>
    <col min="9" max="9" width="12.25" bestFit="1" customWidth="1"/>
  </cols>
  <sheetData>
    <row r="1" spans="1:29" s="138" customFormat="1" ht="51" customHeight="1">
      <c r="A1" s="130" t="s">
        <v>162</v>
      </c>
      <c r="B1" s="130" t="s">
        <v>164</v>
      </c>
      <c r="C1" s="130" t="s">
        <v>163</v>
      </c>
      <c r="D1" s="131" t="s">
        <v>161</v>
      </c>
      <c r="E1" s="132" t="s">
        <v>490</v>
      </c>
      <c r="F1" s="131" t="s">
        <v>165</v>
      </c>
      <c r="G1" s="133" t="s">
        <v>166</v>
      </c>
      <c r="H1" s="133" t="s">
        <v>167</v>
      </c>
      <c r="I1" s="133" t="s">
        <v>168</v>
      </c>
      <c r="J1" s="134" t="s">
        <v>186</v>
      </c>
      <c r="K1" s="134" t="s">
        <v>187</v>
      </c>
      <c r="L1" s="135" t="s">
        <v>405</v>
      </c>
      <c r="M1" s="135" t="s">
        <v>169</v>
      </c>
      <c r="N1" s="135" t="s">
        <v>170</v>
      </c>
      <c r="O1" s="135" t="s">
        <v>406</v>
      </c>
      <c r="P1" s="135" t="s">
        <v>407</v>
      </c>
      <c r="Q1" s="135" t="s">
        <v>408</v>
      </c>
      <c r="R1" s="135" t="s">
        <v>171</v>
      </c>
      <c r="S1" s="135" t="s">
        <v>179</v>
      </c>
      <c r="T1" s="136" t="s">
        <v>172</v>
      </c>
      <c r="U1" s="137" t="s">
        <v>1</v>
      </c>
      <c r="V1" s="132" t="s">
        <v>173</v>
      </c>
      <c r="W1" s="135" t="s">
        <v>409</v>
      </c>
      <c r="X1" s="135" t="s">
        <v>174</v>
      </c>
      <c r="Y1" s="135" t="s">
        <v>175</v>
      </c>
      <c r="Z1" s="135" t="s">
        <v>176</v>
      </c>
      <c r="AA1" s="135" t="s">
        <v>177</v>
      </c>
      <c r="AB1" s="135" t="s">
        <v>178</v>
      </c>
    </row>
    <row r="2" spans="1:29" s="4" customFormat="1" hidden="1">
      <c r="A2" s="102">
        <v>2002</v>
      </c>
      <c r="B2" s="102">
        <v>0</v>
      </c>
      <c r="C2" s="102" t="s">
        <v>180</v>
      </c>
      <c r="D2" s="24">
        <v>1</v>
      </c>
      <c r="E2" s="13">
        <v>1</v>
      </c>
      <c r="F2" s="14" t="s">
        <v>411</v>
      </c>
      <c r="G2" s="15">
        <v>25930</v>
      </c>
      <c r="H2" s="15">
        <v>22724</v>
      </c>
      <c r="I2" s="15">
        <v>42708</v>
      </c>
      <c r="J2" s="103">
        <f t="shared" ref="J2:J48" si="0">I2/H2:H6254</f>
        <v>1.8794226368597078</v>
      </c>
      <c r="K2" s="16">
        <f t="shared" ref="K2:K48" si="1">S2/H2*100</f>
        <v>38.699172680866042</v>
      </c>
      <c r="L2" s="16"/>
      <c r="M2" s="15">
        <v>4569</v>
      </c>
      <c r="N2" s="15">
        <v>3209</v>
      </c>
      <c r="O2" s="15"/>
      <c r="P2" s="15"/>
      <c r="Q2" s="15">
        <v>959</v>
      </c>
      <c r="R2" s="15">
        <v>57</v>
      </c>
      <c r="S2" s="15">
        <f t="shared" ref="S2:S33" si="2">SUM(M2:R2)</f>
        <v>8794</v>
      </c>
      <c r="T2" s="15">
        <v>394</v>
      </c>
      <c r="U2" s="15">
        <v>2686</v>
      </c>
      <c r="V2" s="15">
        <v>503</v>
      </c>
      <c r="W2" s="104"/>
      <c r="X2" s="105">
        <f t="shared" ref="X2:Y2" si="3">M2/$H2*100</f>
        <v>20.106495335328287</v>
      </c>
      <c r="Y2" s="105">
        <f t="shared" si="3"/>
        <v>14.121633515226192</v>
      </c>
      <c r="Z2" s="105">
        <f>Q2/$H2*100</f>
        <v>4.2202077099102269</v>
      </c>
      <c r="AA2" s="105">
        <f>R2/$H2*100</f>
        <v>0.25083612040133779</v>
      </c>
      <c r="AB2" s="105">
        <f>S2/$H2*100</f>
        <v>38.699172680866042</v>
      </c>
      <c r="AC2" s="106"/>
    </row>
    <row r="3" spans="1:29" s="4" customFormat="1" hidden="1">
      <c r="A3" s="102">
        <v>2002</v>
      </c>
      <c r="B3" s="102">
        <v>0</v>
      </c>
      <c r="C3" s="102" t="s">
        <v>180</v>
      </c>
      <c r="D3" s="24">
        <v>2</v>
      </c>
      <c r="E3" s="13">
        <v>2</v>
      </c>
      <c r="F3" s="14" t="s">
        <v>412</v>
      </c>
      <c r="G3" s="15">
        <v>12614</v>
      </c>
      <c r="H3" s="15">
        <v>11659</v>
      </c>
      <c r="I3" s="15">
        <v>28056</v>
      </c>
      <c r="J3" s="103">
        <f t="shared" si="0"/>
        <v>2.4063813363067159</v>
      </c>
      <c r="K3" s="16">
        <f t="shared" si="1"/>
        <v>48.606226949138005</v>
      </c>
      <c r="L3" s="16"/>
      <c r="M3" s="15">
        <v>2964</v>
      </c>
      <c r="N3" s="15">
        <v>2110</v>
      </c>
      <c r="O3" s="15"/>
      <c r="P3" s="15"/>
      <c r="Q3" s="15">
        <v>550</v>
      </c>
      <c r="R3" s="15">
        <v>43</v>
      </c>
      <c r="S3" s="15">
        <f t="shared" si="2"/>
        <v>5667</v>
      </c>
      <c r="T3" s="15">
        <v>71</v>
      </c>
      <c r="U3" s="15">
        <v>1220</v>
      </c>
      <c r="V3" s="15">
        <v>827</v>
      </c>
      <c r="W3" s="104"/>
      <c r="X3" s="105">
        <f t="shared" ref="X3:X30" si="4">M3/$H3*100</f>
        <v>25.422420447722789</v>
      </c>
      <c r="Y3" s="105">
        <f t="shared" ref="Y3:Y30" si="5">N3/$H3*100</f>
        <v>18.097606998884981</v>
      </c>
      <c r="Z3" s="105">
        <f t="shared" ref="Z3:Z30" si="6">Q3/$H3*100</f>
        <v>4.7173857106098298</v>
      </c>
      <c r="AA3" s="105">
        <f t="shared" ref="AA3:AA30" si="7">R3/$H3*100</f>
        <v>0.36881379192040487</v>
      </c>
      <c r="AB3" s="105">
        <f t="shared" ref="AB3:AB30" si="8">S3/$H3*100</f>
        <v>48.606226949138005</v>
      </c>
      <c r="AC3" s="106"/>
    </row>
    <row r="4" spans="1:29" s="4" customFormat="1" hidden="1">
      <c r="A4" s="102">
        <v>2002</v>
      </c>
      <c r="B4" s="102">
        <v>0</v>
      </c>
      <c r="C4" s="102" t="s">
        <v>180</v>
      </c>
      <c r="D4" s="24">
        <v>3</v>
      </c>
      <c r="E4" s="13">
        <v>3</v>
      </c>
      <c r="F4" s="14" t="s">
        <v>413</v>
      </c>
      <c r="G4" s="15">
        <v>12778</v>
      </c>
      <c r="H4" s="15">
        <v>11949</v>
      </c>
      <c r="I4" s="15">
        <v>24314</v>
      </c>
      <c r="J4" s="103">
        <f t="shared" si="0"/>
        <v>2.0348146288392335</v>
      </c>
      <c r="K4" s="16">
        <f t="shared" si="1"/>
        <v>42.723240438530418</v>
      </c>
      <c r="L4" s="16"/>
      <c r="M4" s="15">
        <v>2664</v>
      </c>
      <c r="N4" s="15">
        <v>1941</v>
      </c>
      <c r="O4" s="15"/>
      <c r="P4" s="15"/>
      <c r="Q4" s="15">
        <v>477</v>
      </c>
      <c r="R4" s="15">
        <v>23</v>
      </c>
      <c r="S4" s="15">
        <f t="shared" si="2"/>
        <v>5105</v>
      </c>
      <c r="T4" s="15">
        <v>104</v>
      </c>
      <c r="U4" s="15">
        <v>1130</v>
      </c>
      <c r="V4" s="15">
        <v>238</v>
      </c>
      <c r="W4" s="104"/>
      <c r="X4" s="105">
        <f t="shared" si="4"/>
        <v>22.294752698970623</v>
      </c>
      <c r="Y4" s="105">
        <f t="shared" si="5"/>
        <v>16.244037157921166</v>
      </c>
      <c r="Z4" s="105">
        <f t="shared" si="6"/>
        <v>3.991965854883254</v>
      </c>
      <c r="AA4" s="105">
        <f t="shared" si="7"/>
        <v>0.19248472675537701</v>
      </c>
      <c r="AB4" s="105">
        <f t="shared" si="8"/>
        <v>42.723240438530418</v>
      </c>
      <c r="AC4" s="106"/>
    </row>
    <row r="5" spans="1:29" s="4" customFormat="1" hidden="1">
      <c r="A5" s="102">
        <v>2002</v>
      </c>
      <c r="B5" s="102">
        <v>0</v>
      </c>
      <c r="C5" s="102" t="s">
        <v>180</v>
      </c>
      <c r="D5" s="24">
        <v>4</v>
      </c>
      <c r="E5" s="13">
        <v>4</v>
      </c>
      <c r="F5" s="14" t="s">
        <v>414</v>
      </c>
      <c r="G5" s="15">
        <v>12203</v>
      </c>
      <c r="H5" s="15">
        <v>11145</v>
      </c>
      <c r="I5" s="15">
        <v>28838</v>
      </c>
      <c r="J5" s="103">
        <f t="shared" si="0"/>
        <v>2.5875280394795874</v>
      </c>
      <c r="K5" s="16">
        <f t="shared" si="1"/>
        <v>51.242709735307315</v>
      </c>
      <c r="L5" s="16"/>
      <c r="M5" s="15">
        <v>2821</v>
      </c>
      <c r="N5" s="15">
        <v>2246</v>
      </c>
      <c r="O5" s="15"/>
      <c r="P5" s="15"/>
      <c r="Q5" s="15">
        <v>607</v>
      </c>
      <c r="R5" s="15">
        <v>37</v>
      </c>
      <c r="S5" s="15">
        <v>5711</v>
      </c>
      <c r="T5" s="15">
        <v>103</v>
      </c>
      <c r="U5" s="15">
        <v>1295</v>
      </c>
      <c r="V5" s="15">
        <v>359</v>
      </c>
      <c r="W5" s="104"/>
      <c r="X5" s="105">
        <f t="shared" si="4"/>
        <v>25.311799013010315</v>
      </c>
      <c r="Y5" s="105">
        <f t="shared" si="5"/>
        <v>20.152534768954688</v>
      </c>
      <c r="Z5" s="105">
        <f t="shared" si="6"/>
        <v>5.4463885150291613</v>
      </c>
      <c r="AA5" s="105">
        <f t="shared" si="7"/>
        <v>0.33198743831314487</v>
      </c>
      <c r="AB5" s="105">
        <f t="shared" si="8"/>
        <v>51.242709735307315</v>
      </c>
      <c r="AC5" s="106"/>
    </row>
    <row r="6" spans="1:29" s="4" customFormat="1" hidden="1">
      <c r="A6" s="102">
        <v>2002</v>
      </c>
      <c r="B6" s="102">
        <v>0</v>
      </c>
      <c r="C6" s="102" t="s">
        <v>180</v>
      </c>
      <c r="D6" s="24">
        <v>5</v>
      </c>
      <c r="E6" s="13">
        <v>5</v>
      </c>
      <c r="F6" s="14" t="s">
        <v>415</v>
      </c>
      <c r="G6" s="15">
        <v>6567</v>
      </c>
      <c r="H6" s="15">
        <v>6187</v>
      </c>
      <c r="I6" s="15">
        <v>15162</v>
      </c>
      <c r="J6" s="103">
        <f t="shared" si="0"/>
        <v>2.4506222725068691</v>
      </c>
      <c r="K6" s="16">
        <f t="shared" si="1"/>
        <v>50.250525294973336</v>
      </c>
      <c r="L6" s="16"/>
      <c r="M6" s="15">
        <v>1625</v>
      </c>
      <c r="N6" s="15">
        <v>1127</v>
      </c>
      <c r="O6" s="15"/>
      <c r="P6" s="15"/>
      <c r="Q6" s="15">
        <v>311</v>
      </c>
      <c r="R6" s="15">
        <v>46</v>
      </c>
      <c r="S6" s="15">
        <f t="shared" si="2"/>
        <v>3109</v>
      </c>
      <c r="T6" s="15">
        <v>47</v>
      </c>
      <c r="U6" s="15">
        <v>670</v>
      </c>
      <c r="V6" s="15">
        <v>60</v>
      </c>
      <c r="W6" s="104"/>
      <c r="X6" s="105">
        <f t="shared" si="4"/>
        <v>26.264748666558912</v>
      </c>
      <c r="Y6" s="105">
        <f t="shared" si="5"/>
        <v>18.21561338289963</v>
      </c>
      <c r="Z6" s="105">
        <f t="shared" si="6"/>
        <v>5.0266688217229678</v>
      </c>
      <c r="AA6" s="105">
        <f t="shared" si="7"/>
        <v>0.74349442379182151</v>
      </c>
      <c r="AB6" s="105">
        <f t="shared" si="8"/>
        <v>50.250525294973336</v>
      </c>
      <c r="AC6" s="106"/>
    </row>
    <row r="7" spans="1:29" s="4" customFormat="1" hidden="1">
      <c r="A7" s="102">
        <v>2002</v>
      </c>
      <c r="B7" s="102">
        <v>0</v>
      </c>
      <c r="C7" s="102" t="s">
        <v>180</v>
      </c>
      <c r="D7" s="24">
        <v>6</v>
      </c>
      <c r="E7" s="13">
        <v>6</v>
      </c>
      <c r="F7" s="14" t="s">
        <v>416</v>
      </c>
      <c r="G7" s="15">
        <v>10994</v>
      </c>
      <c r="H7" s="15">
        <v>10710</v>
      </c>
      <c r="I7" s="15">
        <v>23598</v>
      </c>
      <c r="J7" s="103">
        <f t="shared" si="0"/>
        <v>2.2033613445378153</v>
      </c>
      <c r="K7" s="16">
        <f t="shared" si="1"/>
        <v>45.676937441643325</v>
      </c>
      <c r="L7" s="16"/>
      <c r="M7" s="15">
        <v>2616</v>
      </c>
      <c r="N7" s="15">
        <v>1844</v>
      </c>
      <c r="O7" s="15"/>
      <c r="P7" s="15"/>
      <c r="Q7" s="15">
        <v>429</v>
      </c>
      <c r="R7" s="15">
        <v>3</v>
      </c>
      <c r="S7" s="15">
        <f t="shared" si="2"/>
        <v>4892</v>
      </c>
      <c r="T7" s="15">
        <v>58</v>
      </c>
      <c r="U7" s="15">
        <v>1007</v>
      </c>
      <c r="V7" s="15">
        <v>183</v>
      </c>
      <c r="W7" s="104"/>
      <c r="X7" s="105">
        <f t="shared" si="4"/>
        <v>24.425770308123248</v>
      </c>
      <c r="Y7" s="105">
        <f t="shared" si="5"/>
        <v>17.217553688141923</v>
      </c>
      <c r="Z7" s="105">
        <f t="shared" si="6"/>
        <v>4.0056022408963585</v>
      </c>
      <c r="AA7" s="105">
        <f t="shared" si="7"/>
        <v>2.8011204481792715E-2</v>
      </c>
      <c r="AB7" s="105">
        <f t="shared" si="8"/>
        <v>45.676937441643325</v>
      </c>
      <c r="AC7" s="106"/>
    </row>
    <row r="8" spans="1:29" s="4" customFormat="1" hidden="1">
      <c r="A8" s="102">
        <v>2002</v>
      </c>
      <c r="B8" s="102">
        <v>0</v>
      </c>
      <c r="C8" s="102" t="s">
        <v>180</v>
      </c>
      <c r="D8" s="24">
        <v>7</v>
      </c>
      <c r="E8" s="13">
        <v>7</v>
      </c>
      <c r="F8" s="14" t="s">
        <v>417</v>
      </c>
      <c r="G8" s="15">
        <v>13429</v>
      </c>
      <c r="H8" s="15">
        <v>12654</v>
      </c>
      <c r="I8" s="15">
        <v>29929</v>
      </c>
      <c r="J8" s="103">
        <f t="shared" si="0"/>
        <v>2.3651809704441282</v>
      </c>
      <c r="K8" s="16">
        <f t="shared" si="1"/>
        <v>47.621305516042355</v>
      </c>
      <c r="L8" s="16"/>
      <c r="M8" s="15">
        <v>3106</v>
      </c>
      <c r="N8" s="15">
        <v>2421</v>
      </c>
      <c r="O8" s="15"/>
      <c r="P8" s="15"/>
      <c r="Q8" s="15">
        <v>497</v>
      </c>
      <c r="R8" s="15">
        <v>2</v>
      </c>
      <c r="S8" s="15">
        <f t="shared" si="2"/>
        <v>6026</v>
      </c>
      <c r="T8" s="15">
        <v>73</v>
      </c>
      <c r="U8" s="15">
        <v>1277</v>
      </c>
      <c r="V8" s="15">
        <v>270</v>
      </c>
      <c r="W8" s="104"/>
      <c r="X8" s="105">
        <f t="shared" si="4"/>
        <v>24.545598229808757</v>
      </c>
      <c r="Y8" s="105">
        <f t="shared" si="5"/>
        <v>19.132290184921764</v>
      </c>
      <c r="Z8" s="105">
        <f t="shared" si="6"/>
        <v>3.9276118223486645</v>
      </c>
      <c r="AA8" s="105">
        <f t="shared" si="7"/>
        <v>1.58052789631737E-2</v>
      </c>
      <c r="AB8" s="105">
        <f t="shared" si="8"/>
        <v>47.621305516042355</v>
      </c>
      <c r="AC8" s="106"/>
    </row>
    <row r="9" spans="1:29" s="4" customFormat="1" hidden="1">
      <c r="A9" s="102">
        <v>2002</v>
      </c>
      <c r="B9" s="102">
        <v>0</v>
      </c>
      <c r="C9" s="102" t="s">
        <v>180</v>
      </c>
      <c r="D9" s="24">
        <v>8</v>
      </c>
      <c r="E9" s="13">
        <v>8</v>
      </c>
      <c r="F9" s="14" t="s">
        <v>418</v>
      </c>
      <c r="G9" s="15">
        <v>28775</v>
      </c>
      <c r="H9" s="15">
        <v>25131</v>
      </c>
      <c r="I9" s="15">
        <v>44647</v>
      </c>
      <c r="J9" s="103">
        <f t="shared" si="0"/>
        <v>1.7765707691695516</v>
      </c>
      <c r="K9" s="16">
        <f t="shared" si="1"/>
        <v>38.1878954279575</v>
      </c>
      <c r="L9" s="16"/>
      <c r="M9" s="15">
        <v>5392</v>
      </c>
      <c r="N9" s="15">
        <v>3491</v>
      </c>
      <c r="O9" s="15"/>
      <c r="P9" s="15"/>
      <c r="Q9" s="15">
        <v>658</v>
      </c>
      <c r="R9" s="15">
        <v>56</v>
      </c>
      <c r="S9" s="15">
        <f t="shared" si="2"/>
        <v>9597</v>
      </c>
      <c r="T9" s="15">
        <v>315</v>
      </c>
      <c r="U9" s="15">
        <v>2804</v>
      </c>
      <c r="V9" s="15">
        <v>241</v>
      </c>
      <c r="W9" s="104"/>
      <c r="X9" s="105">
        <f t="shared" si="4"/>
        <v>21.455572798535673</v>
      </c>
      <c r="Y9" s="105">
        <f t="shared" si="5"/>
        <v>13.891210059289325</v>
      </c>
      <c r="Z9" s="105">
        <f t="shared" si="6"/>
        <v>2.6182802116907404</v>
      </c>
      <c r="AA9" s="105">
        <f t="shared" si="7"/>
        <v>0.22283235844176513</v>
      </c>
      <c r="AB9" s="105">
        <f t="shared" si="8"/>
        <v>38.1878954279575</v>
      </c>
      <c r="AC9" s="106"/>
    </row>
    <row r="10" spans="1:29" s="107" customFormat="1" hidden="1">
      <c r="A10" s="102">
        <v>2002</v>
      </c>
      <c r="B10" s="102">
        <v>0</v>
      </c>
      <c r="C10" s="102" t="s">
        <v>180</v>
      </c>
      <c r="D10" s="24">
        <v>9</v>
      </c>
      <c r="E10" s="13">
        <v>9</v>
      </c>
      <c r="F10" s="14" t="s">
        <v>419</v>
      </c>
      <c r="G10" s="15">
        <v>14745</v>
      </c>
      <c r="H10" s="15">
        <v>13518</v>
      </c>
      <c r="I10" s="15">
        <v>28647</v>
      </c>
      <c r="J10" s="103">
        <f t="shared" si="0"/>
        <v>2.1191744340878826</v>
      </c>
      <c r="K10" s="16">
        <f t="shared" si="1"/>
        <v>35.552596537949398</v>
      </c>
      <c r="L10" s="16"/>
      <c r="M10" s="15">
        <v>2808</v>
      </c>
      <c r="N10" s="15">
        <v>1531</v>
      </c>
      <c r="O10" s="15"/>
      <c r="P10" s="15"/>
      <c r="Q10" s="15">
        <v>464</v>
      </c>
      <c r="R10" s="15">
        <v>3</v>
      </c>
      <c r="S10" s="15">
        <f>SUM(M10:R10)</f>
        <v>4806</v>
      </c>
      <c r="T10" s="15">
        <v>250</v>
      </c>
      <c r="U10" s="15">
        <v>1499</v>
      </c>
      <c r="V10" s="15">
        <v>194</v>
      </c>
      <c r="W10" s="104"/>
      <c r="X10" s="105">
        <f t="shared" si="4"/>
        <v>20.772303595206392</v>
      </c>
      <c r="Y10" s="105">
        <f t="shared" si="5"/>
        <v>11.325639887557331</v>
      </c>
      <c r="Z10" s="105">
        <f t="shared" si="6"/>
        <v>3.4324604231395175</v>
      </c>
      <c r="AA10" s="105">
        <f t="shared" si="7"/>
        <v>2.2192632046160673E-2</v>
      </c>
      <c r="AB10" s="105">
        <f t="shared" si="8"/>
        <v>35.552596537949398</v>
      </c>
      <c r="AC10" s="106"/>
    </row>
    <row r="11" spans="1:29" s="4" customFormat="1" hidden="1">
      <c r="A11" s="102">
        <v>2002</v>
      </c>
      <c r="B11" s="102">
        <v>0</v>
      </c>
      <c r="C11" s="102" t="s">
        <v>180</v>
      </c>
      <c r="D11" s="24">
        <v>10</v>
      </c>
      <c r="E11" s="13">
        <v>10</v>
      </c>
      <c r="F11" s="14" t="s">
        <v>420</v>
      </c>
      <c r="G11" s="15">
        <v>19586</v>
      </c>
      <c r="H11" s="15">
        <v>17617</v>
      </c>
      <c r="I11" s="15">
        <v>27838</v>
      </c>
      <c r="J11" s="103">
        <f t="shared" si="0"/>
        <v>1.5801782369302377</v>
      </c>
      <c r="K11" s="16">
        <f t="shared" si="1"/>
        <v>35.811999772946585</v>
      </c>
      <c r="L11" s="16"/>
      <c r="M11" s="15">
        <v>3769</v>
      </c>
      <c r="N11" s="15">
        <v>2068</v>
      </c>
      <c r="O11" s="15"/>
      <c r="P11" s="15"/>
      <c r="Q11" s="15">
        <v>385</v>
      </c>
      <c r="R11" s="15">
        <v>87</v>
      </c>
      <c r="S11" s="15">
        <f t="shared" si="2"/>
        <v>6309</v>
      </c>
      <c r="T11" s="15">
        <v>100</v>
      </c>
      <c r="U11" s="15">
        <v>1784</v>
      </c>
      <c r="V11" s="15">
        <v>297</v>
      </c>
      <c r="W11" s="104"/>
      <c r="X11" s="105">
        <f t="shared" si="4"/>
        <v>21.394107963898506</v>
      </c>
      <c r="Y11" s="105">
        <f t="shared" si="5"/>
        <v>11.738661520122609</v>
      </c>
      <c r="Z11" s="105">
        <f t="shared" si="6"/>
        <v>2.1853891127887835</v>
      </c>
      <c r="AA11" s="105">
        <f t="shared" si="7"/>
        <v>0.4938411761366861</v>
      </c>
      <c r="AB11" s="105">
        <f t="shared" si="8"/>
        <v>35.811999772946585</v>
      </c>
      <c r="AC11" s="106"/>
    </row>
    <row r="12" spans="1:29" s="107" customFormat="1" hidden="1">
      <c r="A12" s="102">
        <v>2002</v>
      </c>
      <c r="B12" s="102">
        <v>0</v>
      </c>
      <c r="C12" s="102" t="s">
        <v>180</v>
      </c>
      <c r="D12" s="24">
        <v>11</v>
      </c>
      <c r="E12" s="13">
        <v>11</v>
      </c>
      <c r="F12" s="14" t="s">
        <v>421</v>
      </c>
      <c r="G12" s="15">
        <v>67299</v>
      </c>
      <c r="H12" s="15">
        <v>56374</v>
      </c>
      <c r="I12" s="15">
        <v>79213</v>
      </c>
      <c r="J12" s="103">
        <f t="shared" si="0"/>
        <v>1.4051335722141414</v>
      </c>
      <c r="K12" s="16">
        <f t="shared" si="1"/>
        <v>27.750381381487919</v>
      </c>
      <c r="L12" s="16"/>
      <c r="M12" s="15">
        <v>9782</v>
      </c>
      <c r="N12" s="15">
        <v>4877</v>
      </c>
      <c r="O12" s="15"/>
      <c r="P12" s="15"/>
      <c r="Q12" s="15">
        <v>933</v>
      </c>
      <c r="R12" s="15">
        <v>52</v>
      </c>
      <c r="S12" s="15">
        <f t="shared" si="2"/>
        <v>15644</v>
      </c>
      <c r="T12" s="15">
        <v>585</v>
      </c>
      <c r="U12" s="15">
        <v>5390</v>
      </c>
      <c r="V12" s="15">
        <v>1197</v>
      </c>
      <c r="W12" s="104"/>
      <c r="X12" s="105">
        <f t="shared" si="4"/>
        <v>17.351970766665485</v>
      </c>
      <c r="Y12" s="105">
        <f t="shared" si="5"/>
        <v>8.6511512399333022</v>
      </c>
      <c r="Z12" s="105">
        <f t="shared" si="6"/>
        <v>1.6550182708340724</v>
      </c>
      <c r="AA12" s="105">
        <f t="shared" si="7"/>
        <v>9.2241104055060849E-2</v>
      </c>
      <c r="AB12" s="105">
        <f t="shared" si="8"/>
        <v>27.750381381487919</v>
      </c>
      <c r="AC12" s="106"/>
    </row>
    <row r="13" spans="1:29" s="4" customFormat="1" hidden="1">
      <c r="A13" s="102">
        <v>2002</v>
      </c>
      <c r="B13" s="102">
        <v>0</v>
      </c>
      <c r="C13" s="102" t="s">
        <v>180</v>
      </c>
      <c r="D13" s="24">
        <v>12</v>
      </c>
      <c r="E13" s="13">
        <v>12</v>
      </c>
      <c r="F13" s="14" t="s">
        <v>422</v>
      </c>
      <c r="G13" s="15">
        <v>47035</v>
      </c>
      <c r="H13" s="15">
        <v>39968</v>
      </c>
      <c r="I13" s="15">
        <v>60366</v>
      </c>
      <c r="J13" s="103">
        <f t="shared" si="0"/>
        <v>1.5103582866293035</v>
      </c>
      <c r="K13" s="16">
        <f t="shared" si="1"/>
        <v>35.000500400320256</v>
      </c>
      <c r="L13" s="16"/>
      <c r="M13" s="15">
        <v>8177</v>
      </c>
      <c r="N13" s="15">
        <v>4680</v>
      </c>
      <c r="O13" s="15"/>
      <c r="P13" s="15"/>
      <c r="Q13" s="15">
        <v>1090</v>
      </c>
      <c r="R13" s="15">
        <v>42</v>
      </c>
      <c r="S13" s="15">
        <v>13989</v>
      </c>
      <c r="T13" s="15">
        <v>1215</v>
      </c>
      <c r="U13" s="15">
        <v>5257</v>
      </c>
      <c r="V13" s="15">
        <v>2354</v>
      </c>
      <c r="W13" s="104"/>
      <c r="X13" s="105">
        <f t="shared" si="4"/>
        <v>20.458867093674939</v>
      </c>
      <c r="Y13" s="105">
        <f t="shared" si="5"/>
        <v>11.709367493995195</v>
      </c>
      <c r="Z13" s="105">
        <f t="shared" si="6"/>
        <v>2.727181745396317</v>
      </c>
      <c r="AA13" s="105">
        <f t="shared" si="7"/>
        <v>0.10508406725380304</v>
      </c>
      <c r="AB13" s="105">
        <f t="shared" si="8"/>
        <v>35.000500400320256</v>
      </c>
      <c r="AC13" s="106"/>
    </row>
    <row r="14" spans="1:29" s="4" customFormat="1" hidden="1">
      <c r="A14" s="102">
        <v>2002</v>
      </c>
      <c r="B14" s="102">
        <v>0</v>
      </c>
      <c r="C14" s="102" t="s">
        <v>180</v>
      </c>
      <c r="D14" s="24">
        <v>13</v>
      </c>
      <c r="E14" s="13">
        <v>13</v>
      </c>
      <c r="F14" s="14" t="s">
        <v>423</v>
      </c>
      <c r="G14" s="15">
        <v>35624</v>
      </c>
      <c r="H14" s="15">
        <v>31884</v>
      </c>
      <c r="I14" s="15">
        <v>28120</v>
      </c>
      <c r="J14" s="103">
        <f t="shared" si="0"/>
        <v>0.88194705808556018</v>
      </c>
      <c r="K14" s="16">
        <f t="shared" si="1"/>
        <v>23.481997239994982</v>
      </c>
      <c r="L14" s="16"/>
      <c r="M14" s="15">
        <v>5016</v>
      </c>
      <c r="N14" s="15">
        <v>1934</v>
      </c>
      <c r="O14" s="15"/>
      <c r="P14" s="15"/>
      <c r="Q14" s="15">
        <v>537</v>
      </c>
      <c r="R14" s="15">
        <v>0</v>
      </c>
      <c r="S14" s="15">
        <f t="shared" si="2"/>
        <v>7487</v>
      </c>
      <c r="T14" s="15">
        <v>631</v>
      </c>
      <c r="U14" s="15">
        <v>4235</v>
      </c>
      <c r="V14" s="15">
        <v>2588</v>
      </c>
      <c r="W14" s="104"/>
      <c r="X14" s="105">
        <f t="shared" si="4"/>
        <v>15.73202860368837</v>
      </c>
      <c r="Y14" s="105">
        <f t="shared" si="5"/>
        <v>6.0657383013423658</v>
      </c>
      <c r="Z14" s="105">
        <f t="shared" si="6"/>
        <v>1.6842303349642453</v>
      </c>
      <c r="AA14" s="105">
        <f t="shared" si="7"/>
        <v>0</v>
      </c>
      <c r="AB14" s="105">
        <f t="shared" si="8"/>
        <v>23.481997239994982</v>
      </c>
      <c r="AC14" s="106"/>
    </row>
    <row r="15" spans="1:29" s="4" customFormat="1" hidden="1">
      <c r="A15" s="102">
        <v>2002</v>
      </c>
      <c r="B15" s="102">
        <v>0</v>
      </c>
      <c r="C15" s="102" t="s">
        <v>180</v>
      </c>
      <c r="D15" s="24">
        <v>14</v>
      </c>
      <c r="E15" s="13">
        <v>14</v>
      </c>
      <c r="F15" s="14" t="s">
        <v>424</v>
      </c>
      <c r="G15" s="15">
        <v>26293</v>
      </c>
      <c r="H15" s="15">
        <v>23095</v>
      </c>
      <c r="I15" s="15">
        <v>25024</v>
      </c>
      <c r="J15" s="103">
        <f t="shared" si="0"/>
        <v>1.0835245724182723</v>
      </c>
      <c r="K15" s="16">
        <f t="shared" si="1"/>
        <v>26.598830915782639</v>
      </c>
      <c r="L15" s="16"/>
      <c r="M15" s="15">
        <v>3928</v>
      </c>
      <c r="N15" s="15">
        <v>1774</v>
      </c>
      <c r="O15" s="15"/>
      <c r="P15" s="15"/>
      <c r="Q15" s="15">
        <v>441</v>
      </c>
      <c r="R15" s="15">
        <v>0</v>
      </c>
      <c r="S15" s="15">
        <f t="shared" si="2"/>
        <v>6143</v>
      </c>
      <c r="T15" s="15">
        <v>377</v>
      </c>
      <c r="U15" s="15">
        <v>2711</v>
      </c>
      <c r="V15" s="15">
        <v>1392</v>
      </c>
      <c r="W15" s="104"/>
      <c r="X15" s="105">
        <f t="shared" si="4"/>
        <v>17.00801039185971</v>
      </c>
      <c r="Y15" s="105">
        <f t="shared" si="5"/>
        <v>7.6813163022299191</v>
      </c>
      <c r="Z15" s="105">
        <f t="shared" si="6"/>
        <v>1.9095042216930072</v>
      </c>
      <c r="AA15" s="105">
        <f t="shared" si="7"/>
        <v>0</v>
      </c>
      <c r="AB15" s="105">
        <f t="shared" si="8"/>
        <v>26.598830915782639</v>
      </c>
      <c r="AC15" s="106"/>
    </row>
    <row r="16" spans="1:29" s="4" customFormat="1" hidden="1">
      <c r="A16" s="102">
        <v>2002</v>
      </c>
      <c r="B16" s="102">
        <v>0</v>
      </c>
      <c r="C16" s="102" t="s">
        <v>180</v>
      </c>
      <c r="D16" s="24">
        <v>15</v>
      </c>
      <c r="E16" s="13">
        <v>15</v>
      </c>
      <c r="F16" s="14" t="s">
        <v>425</v>
      </c>
      <c r="G16" s="15">
        <v>17233</v>
      </c>
      <c r="H16" s="15">
        <v>16294</v>
      </c>
      <c r="I16" s="15">
        <v>23486</v>
      </c>
      <c r="J16" s="103">
        <f t="shared" si="0"/>
        <v>1.4413894685160182</v>
      </c>
      <c r="K16" s="16">
        <f t="shared" si="1"/>
        <v>34.577144961335463</v>
      </c>
      <c r="L16" s="16"/>
      <c r="M16" s="15">
        <v>3432</v>
      </c>
      <c r="N16" s="15">
        <v>1755</v>
      </c>
      <c r="O16" s="15"/>
      <c r="P16" s="15"/>
      <c r="Q16" s="15">
        <v>407</v>
      </c>
      <c r="R16" s="15">
        <v>40</v>
      </c>
      <c r="S16" s="15">
        <f t="shared" si="2"/>
        <v>5634</v>
      </c>
      <c r="T16" s="15">
        <v>71</v>
      </c>
      <c r="U16" s="15">
        <v>659</v>
      </c>
      <c r="V16" s="15">
        <v>269</v>
      </c>
      <c r="W16" s="104"/>
      <c r="X16" s="105">
        <f t="shared" si="4"/>
        <v>21.06296796366761</v>
      </c>
      <c r="Y16" s="105">
        <f t="shared" si="5"/>
        <v>10.770835890511844</v>
      </c>
      <c r="Z16" s="105">
        <f t="shared" si="6"/>
        <v>2.4978519700503252</v>
      </c>
      <c r="AA16" s="105">
        <f t="shared" si="7"/>
        <v>0.2454891371056831</v>
      </c>
      <c r="AB16" s="105">
        <f t="shared" si="8"/>
        <v>34.577144961335463</v>
      </c>
      <c r="AC16" s="106"/>
    </row>
    <row r="17" spans="1:29" s="4" customFormat="1" hidden="1">
      <c r="A17" s="102">
        <v>2002</v>
      </c>
      <c r="B17" s="102">
        <v>0</v>
      </c>
      <c r="C17" s="102" t="s">
        <v>180</v>
      </c>
      <c r="D17" s="24">
        <v>16</v>
      </c>
      <c r="E17" s="13">
        <v>16</v>
      </c>
      <c r="F17" s="14" t="s">
        <v>426</v>
      </c>
      <c r="G17" s="15">
        <v>6956</v>
      </c>
      <c r="H17" s="15">
        <v>6732</v>
      </c>
      <c r="I17" s="15">
        <v>9592</v>
      </c>
      <c r="J17" s="103">
        <f t="shared" si="0"/>
        <v>1.4248366013071896</v>
      </c>
      <c r="K17" s="16">
        <f t="shared" si="1"/>
        <v>34.863339275103982</v>
      </c>
      <c r="L17" s="16"/>
      <c r="M17" s="15">
        <v>1431</v>
      </c>
      <c r="N17" s="15">
        <v>726</v>
      </c>
      <c r="O17" s="15"/>
      <c r="P17" s="15"/>
      <c r="Q17" s="15">
        <v>190</v>
      </c>
      <c r="R17" s="15">
        <v>0</v>
      </c>
      <c r="S17" s="15">
        <f t="shared" si="2"/>
        <v>2347</v>
      </c>
      <c r="T17" s="15">
        <v>140</v>
      </c>
      <c r="U17" s="15">
        <v>671</v>
      </c>
      <c r="V17" s="15">
        <v>269</v>
      </c>
      <c r="W17" s="104"/>
      <c r="X17" s="105">
        <f t="shared" si="4"/>
        <v>21.256684491978607</v>
      </c>
      <c r="Y17" s="105">
        <f t="shared" si="5"/>
        <v>10.784313725490197</v>
      </c>
      <c r="Z17" s="105">
        <f t="shared" si="6"/>
        <v>2.8223410576351751</v>
      </c>
      <c r="AA17" s="105">
        <f t="shared" si="7"/>
        <v>0</v>
      </c>
      <c r="AB17" s="105">
        <f t="shared" si="8"/>
        <v>34.863339275103982</v>
      </c>
      <c r="AC17" s="106"/>
    </row>
    <row r="18" spans="1:29" s="4" customFormat="1" hidden="1">
      <c r="A18" s="102">
        <v>2002</v>
      </c>
      <c r="B18" s="102">
        <v>0</v>
      </c>
      <c r="C18" s="102" t="s">
        <v>180</v>
      </c>
      <c r="D18" s="24">
        <v>17</v>
      </c>
      <c r="E18" s="13">
        <v>17</v>
      </c>
      <c r="F18" s="14" t="s">
        <v>427</v>
      </c>
      <c r="G18" s="15">
        <v>6795</v>
      </c>
      <c r="H18" s="15">
        <v>6508</v>
      </c>
      <c r="I18" s="15">
        <v>9878</v>
      </c>
      <c r="J18" s="103">
        <f t="shared" si="0"/>
        <v>1.5178242163491087</v>
      </c>
      <c r="K18" s="16">
        <f t="shared" si="1"/>
        <v>39.07498463429625</v>
      </c>
      <c r="L18" s="16"/>
      <c r="M18" s="15">
        <v>1494</v>
      </c>
      <c r="N18" s="15">
        <v>799</v>
      </c>
      <c r="O18" s="15"/>
      <c r="P18" s="15"/>
      <c r="Q18" s="15">
        <v>234</v>
      </c>
      <c r="R18" s="15">
        <v>16</v>
      </c>
      <c r="S18" s="15">
        <f t="shared" si="2"/>
        <v>2543</v>
      </c>
      <c r="T18" s="15">
        <v>39</v>
      </c>
      <c r="U18" s="15">
        <v>693</v>
      </c>
      <c r="V18" s="15">
        <v>41</v>
      </c>
      <c r="W18" s="104"/>
      <c r="X18" s="105">
        <f t="shared" si="4"/>
        <v>22.956361401352183</v>
      </c>
      <c r="Y18" s="105">
        <f t="shared" si="5"/>
        <v>12.277197295636141</v>
      </c>
      <c r="Z18" s="105">
        <f t="shared" si="6"/>
        <v>3.5955746773202213</v>
      </c>
      <c r="AA18" s="105">
        <f t="shared" si="7"/>
        <v>0.2458512599877074</v>
      </c>
      <c r="AB18" s="105">
        <f t="shared" si="8"/>
        <v>39.07498463429625</v>
      </c>
      <c r="AC18" s="106"/>
    </row>
    <row r="19" spans="1:29" s="4" customFormat="1" hidden="1">
      <c r="A19" s="102">
        <v>2002</v>
      </c>
      <c r="B19" s="102">
        <v>0</v>
      </c>
      <c r="C19" s="102" t="s">
        <v>180</v>
      </c>
      <c r="D19" s="24">
        <v>18</v>
      </c>
      <c r="E19" s="13">
        <v>18</v>
      </c>
      <c r="F19" s="14" t="s">
        <v>428</v>
      </c>
      <c r="G19" s="15">
        <v>8113</v>
      </c>
      <c r="H19" s="15">
        <v>7695</v>
      </c>
      <c r="I19" s="15">
        <v>8982</v>
      </c>
      <c r="J19" s="103">
        <f t="shared" si="0"/>
        <v>1.1672514619883041</v>
      </c>
      <c r="K19" s="16">
        <f t="shared" si="1"/>
        <v>32.241715399610136</v>
      </c>
      <c r="L19" s="16"/>
      <c r="M19" s="15">
        <v>1492</v>
      </c>
      <c r="N19" s="15">
        <v>706</v>
      </c>
      <c r="O19" s="15"/>
      <c r="P19" s="15"/>
      <c r="Q19" s="15">
        <v>197</v>
      </c>
      <c r="R19" s="15">
        <v>86</v>
      </c>
      <c r="S19" s="15">
        <f t="shared" si="2"/>
        <v>2481</v>
      </c>
      <c r="T19" s="15">
        <v>55</v>
      </c>
      <c r="U19" s="15">
        <v>714</v>
      </c>
      <c r="V19" s="15">
        <v>352</v>
      </c>
      <c r="W19" s="104"/>
      <c r="X19" s="105">
        <f t="shared" si="4"/>
        <v>19.389213775178689</v>
      </c>
      <c r="Y19" s="105">
        <f t="shared" si="5"/>
        <v>9.1747888239116318</v>
      </c>
      <c r="Z19" s="105">
        <f t="shared" si="6"/>
        <v>2.5601039636127356</v>
      </c>
      <c r="AA19" s="105">
        <f t="shared" si="7"/>
        <v>1.1176088369070825</v>
      </c>
      <c r="AB19" s="105">
        <f t="shared" si="8"/>
        <v>32.241715399610136</v>
      </c>
      <c r="AC19" s="106"/>
    </row>
    <row r="20" spans="1:29" s="4" customFormat="1" hidden="1">
      <c r="A20" s="102">
        <v>2002</v>
      </c>
      <c r="B20" s="102">
        <v>0</v>
      </c>
      <c r="C20" s="102" t="s">
        <v>180</v>
      </c>
      <c r="D20" s="24">
        <v>19</v>
      </c>
      <c r="E20" s="13">
        <v>19</v>
      </c>
      <c r="F20" s="14" t="s">
        <v>429</v>
      </c>
      <c r="G20" s="15">
        <v>8535</v>
      </c>
      <c r="H20" s="15">
        <v>7351</v>
      </c>
      <c r="I20" s="15">
        <v>12853</v>
      </c>
      <c r="J20" s="103">
        <f t="shared" si="0"/>
        <v>1.748469595973337</v>
      </c>
      <c r="K20" s="16">
        <f t="shared" si="1"/>
        <v>39.518432866276697</v>
      </c>
      <c r="L20" s="16"/>
      <c r="M20" s="15">
        <v>1547</v>
      </c>
      <c r="N20" s="15">
        <v>1016</v>
      </c>
      <c r="O20" s="15"/>
      <c r="P20" s="15"/>
      <c r="Q20" s="15">
        <v>253</v>
      </c>
      <c r="R20" s="15">
        <v>89</v>
      </c>
      <c r="S20" s="15">
        <v>2905</v>
      </c>
      <c r="T20" s="15">
        <v>139</v>
      </c>
      <c r="U20" s="15">
        <v>724</v>
      </c>
      <c r="V20" s="15">
        <v>160</v>
      </c>
      <c r="W20" s="104"/>
      <c r="X20" s="105">
        <f t="shared" si="4"/>
        <v>21.0447558155353</v>
      </c>
      <c r="Y20" s="105">
        <f t="shared" si="5"/>
        <v>13.821248809685757</v>
      </c>
      <c r="Z20" s="105">
        <f t="shared" si="6"/>
        <v>3.4417086110733233</v>
      </c>
      <c r="AA20" s="105">
        <f t="shared" si="7"/>
        <v>1.2107196299823153</v>
      </c>
      <c r="AB20" s="105">
        <f t="shared" si="8"/>
        <v>39.518432866276697</v>
      </c>
      <c r="AC20" s="106"/>
    </row>
    <row r="21" spans="1:29" s="4" customFormat="1" hidden="1">
      <c r="A21" s="102">
        <v>2002</v>
      </c>
      <c r="B21" s="102">
        <v>0</v>
      </c>
      <c r="C21" s="102" t="s">
        <v>180</v>
      </c>
      <c r="D21" s="24">
        <v>20</v>
      </c>
      <c r="E21" s="13">
        <v>20</v>
      </c>
      <c r="F21" s="14" t="s">
        <v>430</v>
      </c>
      <c r="G21" s="15">
        <v>17757</v>
      </c>
      <c r="H21" s="15">
        <v>16042</v>
      </c>
      <c r="I21" s="15">
        <v>20845</v>
      </c>
      <c r="J21" s="103">
        <f t="shared" si="0"/>
        <v>1.2994015708764493</v>
      </c>
      <c r="K21" s="16">
        <f t="shared" si="1"/>
        <v>31.274155342226656</v>
      </c>
      <c r="L21" s="16"/>
      <c r="M21" s="15">
        <v>3094</v>
      </c>
      <c r="N21" s="15">
        <v>1445</v>
      </c>
      <c r="O21" s="15"/>
      <c r="P21" s="15"/>
      <c r="Q21" s="15">
        <v>478</v>
      </c>
      <c r="R21" s="15">
        <v>0</v>
      </c>
      <c r="S21" s="15">
        <v>5017</v>
      </c>
      <c r="T21" s="15">
        <v>156</v>
      </c>
      <c r="U21" s="15">
        <v>1533</v>
      </c>
      <c r="V21" s="15">
        <v>70</v>
      </c>
      <c r="W21" s="104"/>
      <c r="X21" s="105">
        <f t="shared" si="4"/>
        <v>19.286871961102108</v>
      </c>
      <c r="Y21" s="105">
        <f t="shared" si="5"/>
        <v>9.0076050367784575</v>
      </c>
      <c r="Z21" s="105">
        <f t="shared" si="6"/>
        <v>2.9796783443460915</v>
      </c>
      <c r="AA21" s="105">
        <f t="shared" si="7"/>
        <v>0</v>
      </c>
      <c r="AB21" s="105">
        <f t="shared" si="8"/>
        <v>31.274155342226656</v>
      </c>
      <c r="AC21" s="106"/>
    </row>
    <row r="22" spans="1:29" s="4" customFormat="1" hidden="1">
      <c r="A22" s="102">
        <v>2002</v>
      </c>
      <c r="B22" s="102">
        <v>0</v>
      </c>
      <c r="C22" s="102" t="s">
        <v>180</v>
      </c>
      <c r="D22" s="24">
        <v>21</v>
      </c>
      <c r="E22" s="13">
        <v>21</v>
      </c>
      <c r="F22" s="14" t="s">
        <v>431</v>
      </c>
      <c r="G22" s="15">
        <v>16904</v>
      </c>
      <c r="H22" s="15">
        <v>15791</v>
      </c>
      <c r="I22" s="15">
        <v>16476</v>
      </c>
      <c r="J22" s="103">
        <f t="shared" si="0"/>
        <v>1.0433791400164651</v>
      </c>
      <c r="K22" s="16">
        <f t="shared" si="1"/>
        <v>26.876068646697487</v>
      </c>
      <c r="L22" s="16"/>
      <c r="M22" s="15">
        <v>2720</v>
      </c>
      <c r="N22" s="15">
        <v>1233</v>
      </c>
      <c r="O22" s="15"/>
      <c r="P22" s="15"/>
      <c r="Q22" s="15">
        <v>291</v>
      </c>
      <c r="R22" s="15">
        <v>0</v>
      </c>
      <c r="S22" s="15">
        <f t="shared" si="2"/>
        <v>4244</v>
      </c>
      <c r="T22" s="15">
        <v>254</v>
      </c>
      <c r="U22" s="15">
        <v>1574</v>
      </c>
      <c r="V22" s="15">
        <v>289</v>
      </c>
      <c r="W22" s="104"/>
      <c r="X22" s="105">
        <f t="shared" si="4"/>
        <v>17.225001583180294</v>
      </c>
      <c r="Y22" s="105">
        <f t="shared" si="5"/>
        <v>7.8082452029637137</v>
      </c>
      <c r="Z22" s="105">
        <f t="shared" si="6"/>
        <v>1.8428218605534799</v>
      </c>
      <c r="AA22" s="105">
        <f t="shared" si="7"/>
        <v>0</v>
      </c>
      <c r="AB22" s="105">
        <f t="shared" si="8"/>
        <v>26.876068646697487</v>
      </c>
      <c r="AC22" s="106"/>
    </row>
    <row r="23" spans="1:29" s="4" customFormat="1" hidden="1">
      <c r="A23" s="102">
        <v>2002</v>
      </c>
      <c r="B23" s="102">
        <v>0</v>
      </c>
      <c r="C23" s="102" t="s">
        <v>180</v>
      </c>
      <c r="D23" s="24">
        <v>22</v>
      </c>
      <c r="E23" s="13">
        <v>22</v>
      </c>
      <c r="F23" s="14" t="s">
        <v>432</v>
      </c>
      <c r="G23" s="15">
        <v>25901</v>
      </c>
      <c r="H23" s="15">
        <v>23953</v>
      </c>
      <c r="I23" s="15">
        <v>24674</v>
      </c>
      <c r="J23" s="103">
        <f t="shared" si="0"/>
        <v>1.0301006137018327</v>
      </c>
      <c r="K23" s="16">
        <f t="shared" si="1"/>
        <v>25.796351187742662</v>
      </c>
      <c r="L23" s="16"/>
      <c r="M23" s="15">
        <v>3892</v>
      </c>
      <c r="N23" s="15">
        <v>1802</v>
      </c>
      <c r="O23" s="15"/>
      <c r="P23" s="15"/>
      <c r="Q23" s="15">
        <v>110</v>
      </c>
      <c r="R23" s="15">
        <v>375</v>
      </c>
      <c r="S23" s="15">
        <f t="shared" si="2"/>
        <v>6179</v>
      </c>
      <c r="T23" s="15">
        <v>71</v>
      </c>
      <c r="U23" s="15">
        <v>3171</v>
      </c>
      <c r="V23" s="15">
        <v>747</v>
      </c>
      <c r="W23" s="104"/>
      <c r="X23" s="105">
        <f t="shared" si="4"/>
        <v>16.248486619630111</v>
      </c>
      <c r="Y23" s="105">
        <f t="shared" si="5"/>
        <v>7.5230660042583386</v>
      </c>
      <c r="Z23" s="105">
        <f t="shared" si="6"/>
        <v>0.45923266396693518</v>
      </c>
      <c r="AA23" s="105">
        <f t="shared" si="7"/>
        <v>1.5655658998872792</v>
      </c>
      <c r="AB23" s="105">
        <f t="shared" si="8"/>
        <v>25.796351187742662</v>
      </c>
      <c r="AC23" s="106"/>
    </row>
    <row r="24" spans="1:29" s="4" customFormat="1" hidden="1">
      <c r="A24" s="102">
        <v>2002</v>
      </c>
      <c r="B24" s="102">
        <v>0</v>
      </c>
      <c r="C24" s="102" t="s">
        <v>180</v>
      </c>
      <c r="D24" s="24">
        <v>23</v>
      </c>
      <c r="E24" s="13">
        <v>23</v>
      </c>
      <c r="F24" s="14" t="s">
        <v>433</v>
      </c>
      <c r="G24" s="15">
        <v>46465</v>
      </c>
      <c r="H24" s="15">
        <v>43666</v>
      </c>
      <c r="I24" s="15">
        <v>42323</v>
      </c>
      <c r="J24" s="103">
        <f t="shared" si="0"/>
        <v>0.96924380524893505</v>
      </c>
      <c r="K24" s="16">
        <f t="shared" si="1"/>
        <v>24.790454816104063</v>
      </c>
      <c r="L24" s="16"/>
      <c r="M24" s="15">
        <v>7005</v>
      </c>
      <c r="N24" s="15">
        <v>3083</v>
      </c>
      <c r="O24" s="15"/>
      <c r="P24" s="15"/>
      <c r="Q24" s="15">
        <v>737</v>
      </c>
      <c r="R24" s="15">
        <v>0</v>
      </c>
      <c r="S24" s="15">
        <f t="shared" si="2"/>
        <v>10825</v>
      </c>
      <c r="T24" s="15">
        <v>1401</v>
      </c>
      <c r="U24" s="15">
        <v>7107</v>
      </c>
      <c r="V24" s="15">
        <v>2375</v>
      </c>
      <c r="W24" s="104"/>
      <c r="X24" s="105">
        <f t="shared" si="4"/>
        <v>16.042229652361105</v>
      </c>
      <c r="Y24" s="105">
        <f t="shared" si="5"/>
        <v>7.0604131360784139</v>
      </c>
      <c r="Z24" s="105">
        <f t="shared" si="6"/>
        <v>1.6878120276645445</v>
      </c>
      <c r="AA24" s="105">
        <f t="shared" si="7"/>
        <v>0</v>
      </c>
      <c r="AB24" s="105">
        <f t="shared" si="8"/>
        <v>24.790454816104063</v>
      </c>
      <c r="AC24" s="106"/>
    </row>
    <row r="25" spans="1:29" s="4" customFormat="1" hidden="1">
      <c r="A25" s="102">
        <v>2002</v>
      </c>
      <c r="B25" s="102">
        <v>0</v>
      </c>
      <c r="C25" s="102" t="s">
        <v>180</v>
      </c>
      <c r="D25" s="24">
        <v>24</v>
      </c>
      <c r="E25" s="13">
        <v>24</v>
      </c>
      <c r="F25" s="14" t="s">
        <v>434</v>
      </c>
      <c r="G25" s="15">
        <v>18180</v>
      </c>
      <c r="H25" s="15">
        <v>16462</v>
      </c>
      <c r="I25" s="15">
        <v>23293</v>
      </c>
      <c r="J25" s="103">
        <f t="shared" si="0"/>
        <v>1.4149556554489127</v>
      </c>
      <c r="K25" s="16">
        <f t="shared" si="1"/>
        <v>35.858340420362047</v>
      </c>
      <c r="L25" s="16"/>
      <c r="M25" s="15">
        <v>3394</v>
      </c>
      <c r="N25" s="15">
        <v>1926</v>
      </c>
      <c r="O25" s="15"/>
      <c r="P25" s="15"/>
      <c r="Q25" s="15">
        <v>496</v>
      </c>
      <c r="R25" s="15">
        <v>87</v>
      </c>
      <c r="S25" s="15">
        <f t="shared" si="2"/>
        <v>5903</v>
      </c>
      <c r="T25" s="15">
        <v>196</v>
      </c>
      <c r="U25" s="15">
        <v>2292</v>
      </c>
      <c r="V25" s="15">
        <v>232</v>
      </c>
      <c r="W25" s="104"/>
      <c r="X25" s="105">
        <f t="shared" si="4"/>
        <v>20.617178957599318</v>
      </c>
      <c r="Y25" s="105">
        <f t="shared" si="5"/>
        <v>11.699671971813874</v>
      </c>
      <c r="Z25" s="105">
        <f t="shared" si="6"/>
        <v>3.0129996355242374</v>
      </c>
      <c r="AA25" s="105">
        <f t="shared" si="7"/>
        <v>0.52848985542461424</v>
      </c>
      <c r="AB25" s="105">
        <f t="shared" si="8"/>
        <v>35.858340420362047</v>
      </c>
      <c r="AC25" s="106"/>
    </row>
    <row r="26" spans="1:29" s="4" customFormat="1" hidden="1">
      <c r="A26" s="102">
        <v>2002</v>
      </c>
      <c r="B26" s="102">
        <v>0</v>
      </c>
      <c r="C26" s="102" t="s">
        <v>180</v>
      </c>
      <c r="D26" s="24">
        <v>25</v>
      </c>
      <c r="E26" s="13">
        <v>25</v>
      </c>
      <c r="F26" s="14" t="s">
        <v>435</v>
      </c>
      <c r="G26" s="15">
        <v>14380</v>
      </c>
      <c r="H26" s="15">
        <v>12526</v>
      </c>
      <c r="I26" s="15">
        <v>18403</v>
      </c>
      <c r="J26" s="103">
        <f t="shared" si="0"/>
        <v>1.4691840970780776</v>
      </c>
      <c r="K26" s="16">
        <f t="shared" si="1"/>
        <v>34.081111288519878</v>
      </c>
      <c r="L26" s="16"/>
      <c r="M26" s="15">
        <v>2536</v>
      </c>
      <c r="N26" s="15">
        <v>1382</v>
      </c>
      <c r="O26" s="15"/>
      <c r="P26" s="15"/>
      <c r="Q26" s="15">
        <v>345</v>
      </c>
      <c r="R26" s="15">
        <v>6</v>
      </c>
      <c r="S26" s="15">
        <f t="shared" si="2"/>
        <v>4269</v>
      </c>
      <c r="T26" s="15">
        <v>20</v>
      </c>
      <c r="U26" s="15">
        <v>1511</v>
      </c>
      <c r="V26" s="15">
        <v>0</v>
      </c>
      <c r="W26" s="104"/>
      <c r="X26" s="105">
        <f t="shared" si="4"/>
        <v>20.245888551812229</v>
      </c>
      <c r="Y26" s="105">
        <f t="shared" si="5"/>
        <v>11.033051253392943</v>
      </c>
      <c r="Z26" s="105">
        <f t="shared" si="6"/>
        <v>2.7542711160785567</v>
      </c>
      <c r="AA26" s="105">
        <f t="shared" si="7"/>
        <v>4.7900367236148808E-2</v>
      </c>
      <c r="AB26" s="105">
        <f t="shared" si="8"/>
        <v>34.081111288519878</v>
      </c>
      <c r="AC26" s="106"/>
    </row>
    <row r="27" spans="1:29" s="4" customFormat="1" hidden="1">
      <c r="A27" s="102">
        <v>2002</v>
      </c>
      <c r="B27" s="102">
        <v>0</v>
      </c>
      <c r="C27" s="102" t="s">
        <v>180</v>
      </c>
      <c r="D27" s="24">
        <v>26</v>
      </c>
      <c r="E27" s="13">
        <v>26</v>
      </c>
      <c r="F27" s="14" t="s">
        <v>436</v>
      </c>
      <c r="G27" s="15">
        <v>11607</v>
      </c>
      <c r="H27" s="15">
        <v>10583</v>
      </c>
      <c r="I27" s="15">
        <v>14965</v>
      </c>
      <c r="J27" s="103">
        <f t="shared" si="0"/>
        <v>1.4140602853633186</v>
      </c>
      <c r="K27" s="16">
        <f t="shared" si="1"/>
        <v>33.619956534064066</v>
      </c>
      <c r="L27" s="16"/>
      <c r="M27" s="15">
        <v>2208</v>
      </c>
      <c r="N27" s="15">
        <v>1095</v>
      </c>
      <c r="O27" s="15"/>
      <c r="P27" s="15"/>
      <c r="Q27" s="15">
        <v>239</v>
      </c>
      <c r="R27" s="15">
        <v>16</v>
      </c>
      <c r="S27" s="15">
        <f t="shared" si="2"/>
        <v>3558</v>
      </c>
      <c r="T27" s="15">
        <v>213</v>
      </c>
      <c r="U27" s="15">
        <v>1237</v>
      </c>
      <c r="V27" s="15">
        <v>802</v>
      </c>
      <c r="W27" s="104"/>
      <c r="X27" s="105">
        <f t="shared" si="4"/>
        <v>20.863649248795237</v>
      </c>
      <c r="Y27" s="105">
        <f t="shared" si="5"/>
        <v>10.34678257582916</v>
      </c>
      <c r="Z27" s="105">
        <f t="shared" si="6"/>
        <v>2.2583388453179629</v>
      </c>
      <c r="AA27" s="105">
        <f t="shared" si="7"/>
        <v>0.15118586412170462</v>
      </c>
      <c r="AB27" s="105">
        <f t="shared" si="8"/>
        <v>33.619956534064066</v>
      </c>
      <c r="AC27" s="106"/>
    </row>
    <row r="28" spans="1:29" s="4" customFormat="1" hidden="1">
      <c r="A28" s="102">
        <v>2002</v>
      </c>
      <c r="B28" s="102">
        <v>0</v>
      </c>
      <c r="C28" s="102" t="s">
        <v>180</v>
      </c>
      <c r="D28" s="24">
        <v>27</v>
      </c>
      <c r="E28" s="13">
        <v>27</v>
      </c>
      <c r="F28" s="14" t="s">
        <v>437</v>
      </c>
      <c r="G28" s="15">
        <v>52018</v>
      </c>
      <c r="H28" s="15">
        <v>40600</v>
      </c>
      <c r="I28" s="15">
        <v>52167</v>
      </c>
      <c r="J28" s="103">
        <f t="shared" si="0"/>
        <v>1.2849014778325123</v>
      </c>
      <c r="K28" s="16">
        <f t="shared" si="1"/>
        <v>31.758620689655171</v>
      </c>
      <c r="L28" s="16"/>
      <c r="M28" s="15">
        <v>8009</v>
      </c>
      <c r="N28" s="15">
        <v>3857</v>
      </c>
      <c r="O28" s="15"/>
      <c r="P28" s="15"/>
      <c r="Q28" s="15">
        <v>896</v>
      </c>
      <c r="R28" s="15">
        <v>132</v>
      </c>
      <c r="S28" s="15">
        <v>12894</v>
      </c>
      <c r="T28" s="15">
        <v>1132</v>
      </c>
      <c r="U28" s="15">
        <v>5777</v>
      </c>
      <c r="V28" s="15">
        <v>1835</v>
      </c>
      <c r="W28" s="104"/>
      <c r="X28" s="105">
        <f t="shared" si="4"/>
        <v>19.726600985221676</v>
      </c>
      <c r="Y28" s="105">
        <f t="shared" si="5"/>
        <v>9.5</v>
      </c>
      <c r="Z28" s="105">
        <f t="shared" si="6"/>
        <v>2.2068965517241379</v>
      </c>
      <c r="AA28" s="105">
        <f t="shared" si="7"/>
        <v>0.3251231527093596</v>
      </c>
      <c r="AB28" s="105">
        <f t="shared" si="8"/>
        <v>31.758620689655171</v>
      </c>
      <c r="AC28" s="106"/>
    </row>
    <row r="29" spans="1:29" s="4" customFormat="1" hidden="1">
      <c r="A29" s="102">
        <v>2002</v>
      </c>
      <c r="B29" s="102">
        <v>0</v>
      </c>
      <c r="C29" s="102" t="s">
        <v>180</v>
      </c>
      <c r="D29" s="24">
        <v>28</v>
      </c>
      <c r="E29" s="13">
        <v>28</v>
      </c>
      <c r="F29" s="14" t="s">
        <v>438</v>
      </c>
      <c r="G29" s="15">
        <v>26567</v>
      </c>
      <c r="H29" s="15">
        <v>24458</v>
      </c>
      <c r="I29" s="15">
        <v>28718</v>
      </c>
      <c r="J29" s="103">
        <f t="shared" si="0"/>
        <v>1.1741761386867282</v>
      </c>
      <c r="K29" s="16">
        <f t="shared" si="1"/>
        <v>28.563251287922153</v>
      </c>
      <c r="L29" s="16"/>
      <c r="M29" s="15">
        <v>4520</v>
      </c>
      <c r="N29" s="15">
        <v>1945</v>
      </c>
      <c r="O29" s="15"/>
      <c r="P29" s="15"/>
      <c r="Q29" s="15">
        <v>521</v>
      </c>
      <c r="R29" s="15">
        <v>0</v>
      </c>
      <c r="S29" s="15">
        <f>SUM(M29:R29)</f>
        <v>6986</v>
      </c>
      <c r="T29" s="15">
        <v>333</v>
      </c>
      <c r="U29" s="15">
        <v>3398</v>
      </c>
      <c r="V29" s="15">
        <v>548</v>
      </c>
      <c r="W29" s="104"/>
      <c r="X29" s="105">
        <f t="shared" si="4"/>
        <v>18.48066072450732</v>
      </c>
      <c r="Y29" s="105">
        <f t="shared" si="5"/>
        <v>7.9524082099926412</v>
      </c>
      <c r="Z29" s="105">
        <f t="shared" si="6"/>
        <v>2.1301823534221933</v>
      </c>
      <c r="AA29" s="105">
        <f t="shared" si="7"/>
        <v>0</v>
      </c>
      <c r="AB29" s="105">
        <f t="shared" si="8"/>
        <v>28.563251287922153</v>
      </c>
      <c r="AC29" s="106"/>
    </row>
    <row r="30" spans="1:29" s="4" customFormat="1" hidden="1">
      <c r="A30" s="102">
        <v>2002</v>
      </c>
      <c r="B30" s="102">
        <v>0</v>
      </c>
      <c r="C30" s="102" t="s">
        <v>180</v>
      </c>
      <c r="D30" s="24">
        <v>29</v>
      </c>
      <c r="E30" s="13">
        <v>29</v>
      </c>
      <c r="F30" s="14" t="s">
        <v>439</v>
      </c>
      <c r="G30" s="15">
        <v>10231</v>
      </c>
      <c r="H30" s="15">
        <v>7824</v>
      </c>
      <c r="I30" s="15">
        <v>12176</v>
      </c>
      <c r="J30" s="103">
        <f t="shared" si="0"/>
        <v>1.556237218813906</v>
      </c>
      <c r="K30" s="16">
        <f t="shared" si="1"/>
        <v>36.899284253578735</v>
      </c>
      <c r="L30" s="16"/>
      <c r="M30" s="15">
        <v>1780</v>
      </c>
      <c r="N30" s="15">
        <v>911</v>
      </c>
      <c r="O30" s="15"/>
      <c r="P30" s="15"/>
      <c r="Q30" s="15">
        <v>196</v>
      </c>
      <c r="R30" s="15">
        <v>0</v>
      </c>
      <c r="S30" s="15">
        <f t="shared" si="2"/>
        <v>2887</v>
      </c>
      <c r="T30" s="15">
        <v>60</v>
      </c>
      <c r="U30" s="15">
        <v>899</v>
      </c>
      <c r="V30" s="15">
        <v>143</v>
      </c>
      <c r="W30" s="104"/>
      <c r="X30" s="105">
        <f t="shared" si="4"/>
        <v>22.750511247443765</v>
      </c>
      <c r="Y30" s="105">
        <f t="shared" si="5"/>
        <v>11.643660531697343</v>
      </c>
      <c r="Z30" s="105">
        <f t="shared" si="6"/>
        <v>2.5051124744376279</v>
      </c>
      <c r="AA30" s="105">
        <f t="shared" si="7"/>
        <v>0</v>
      </c>
      <c r="AB30" s="105">
        <f t="shared" si="8"/>
        <v>36.899284253578735</v>
      </c>
      <c r="AC30" s="106"/>
    </row>
    <row r="31" spans="1:29" s="4" customFormat="1" hidden="1">
      <c r="A31" s="102">
        <v>2002</v>
      </c>
      <c r="B31" s="102">
        <v>0</v>
      </c>
      <c r="C31" s="102" t="s">
        <v>180</v>
      </c>
      <c r="D31" s="24">
        <v>30</v>
      </c>
      <c r="E31" s="13">
        <v>30</v>
      </c>
      <c r="F31" s="14" t="s">
        <v>440</v>
      </c>
      <c r="G31" s="15">
        <v>6160</v>
      </c>
      <c r="H31" s="15">
        <v>5573</v>
      </c>
      <c r="I31" s="15">
        <v>10417</v>
      </c>
      <c r="J31" s="103">
        <f t="shared" si="0"/>
        <v>1.8691907410730306</v>
      </c>
      <c r="K31" s="16">
        <f t="shared" si="1"/>
        <v>41.234523595908847</v>
      </c>
      <c r="L31" s="16"/>
      <c r="M31" s="15">
        <v>1249</v>
      </c>
      <c r="N31" s="15">
        <v>796</v>
      </c>
      <c r="O31" s="15"/>
      <c r="P31" s="15"/>
      <c r="Q31" s="15">
        <v>243</v>
      </c>
      <c r="R31" s="15">
        <v>10</v>
      </c>
      <c r="S31" s="15">
        <f t="shared" si="2"/>
        <v>2298</v>
      </c>
      <c r="T31" s="15">
        <v>59</v>
      </c>
      <c r="U31" s="15">
        <v>503</v>
      </c>
      <c r="V31" s="15">
        <v>30</v>
      </c>
      <c r="W31" s="104"/>
      <c r="X31" s="105">
        <f t="shared" ref="X31:X94" si="9">M31/$H31*100</f>
        <v>22.411627489682399</v>
      </c>
      <c r="Y31" s="105">
        <f t="shared" ref="Y31:Y94" si="10">N31/$H31*100</f>
        <v>14.283150906154674</v>
      </c>
      <c r="Z31" s="105">
        <f t="shared" ref="Z31:Z94" si="11">Q31/$H31*100</f>
        <v>4.3603086308989774</v>
      </c>
      <c r="AA31" s="105">
        <f t="shared" ref="AA31:AA94" si="12">R31/$H31*100</f>
        <v>0.17943656917279741</v>
      </c>
      <c r="AB31" s="105">
        <f t="shared" ref="AB31:AB94" si="13">S31/$H31*100</f>
        <v>41.234523595908847</v>
      </c>
      <c r="AC31" s="106"/>
    </row>
    <row r="32" spans="1:29" s="4" customFormat="1" hidden="1">
      <c r="A32" s="102">
        <v>2002</v>
      </c>
      <c r="B32" s="102">
        <v>0</v>
      </c>
      <c r="C32" s="102" t="s">
        <v>180</v>
      </c>
      <c r="D32" s="24">
        <v>31</v>
      </c>
      <c r="E32" s="13">
        <v>31</v>
      </c>
      <c r="F32" s="14" t="s">
        <v>441</v>
      </c>
      <c r="G32" s="15">
        <v>5554</v>
      </c>
      <c r="H32" s="15">
        <v>5239</v>
      </c>
      <c r="I32" s="15">
        <v>6698</v>
      </c>
      <c r="J32" s="103">
        <f t="shared" si="0"/>
        <v>1.278488261118534</v>
      </c>
      <c r="K32" s="16">
        <f t="shared" si="1"/>
        <v>31.036457339186867</v>
      </c>
      <c r="L32" s="16"/>
      <c r="M32" s="15">
        <v>999</v>
      </c>
      <c r="N32" s="15">
        <v>500</v>
      </c>
      <c r="O32" s="15"/>
      <c r="P32" s="15"/>
      <c r="Q32" s="15">
        <v>120</v>
      </c>
      <c r="R32" s="15">
        <v>7</v>
      </c>
      <c r="S32" s="15">
        <v>1626</v>
      </c>
      <c r="T32" s="15">
        <v>175</v>
      </c>
      <c r="U32" s="15">
        <v>837</v>
      </c>
      <c r="V32" s="15">
        <v>1263</v>
      </c>
      <c r="W32" s="104"/>
      <c r="X32" s="105">
        <f t="shared" si="9"/>
        <v>19.068524527581598</v>
      </c>
      <c r="Y32" s="105">
        <f t="shared" si="10"/>
        <v>9.5438060698606613</v>
      </c>
      <c r="Z32" s="105">
        <f t="shared" si="11"/>
        <v>2.2905134567665586</v>
      </c>
      <c r="AA32" s="105">
        <f t="shared" si="12"/>
        <v>0.13361328497804922</v>
      </c>
      <c r="AB32" s="105">
        <f t="shared" si="13"/>
        <v>31.036457339186867</v>
      </c>
      <c r="AC32" s="106"/>
    </row>
    <row r="33" spans="1:29" s="4" customFormat="1" hidden="1">
      <c r="A33" s="102">
        <v>2002</v>
      </c>
      <c r="B33" s="102">
        <v>0</v>
      </c>
      <c r="C33" s="102" t="s">
        <v>180</v>
      </c>
      <c r="D33" s="24">
        <v>32</v>
      </c>
      <c r="E33" s="13">
        <v>32</v>
      </c>
      <c r="F33" s="14" t="s">
        <v>442</v>
      </c>
      <c r="G33" s="15">
        <v>6488</v>
      </c>
      <c r="H33" s="15">
        <v>5875</v>
      </c>
      <c r="I33" s="15">
        <v>8384</v>
      </c>
      <c r="J33" s="103">
        <f t="shared" si="0"/>
        <v>1.427063829787234</v>
      </c>
      <c r="K33" s="16">
        <f t="shared" si="1"/>
        <v>33.361702127659576</v>
      </c>
      <c r="L33" s="16"/>
      <c r="M33" s="15">
        <v>1126</v>
      </c>
      <c r="N33" s="15">
        <v>597</v>
      </c>
      <c r="O33" s="15"/>
      <c r="P33" s="15"/>
      <c r="Q33" s="15">
        <v>196</v>
      </c>
      <c r="R33" s="15">
        <v>41</v>
      </c>
      <c r="S33" s="15">
        <f t="shared" si="2"/>
        <v>1960</v>
      </c>
      <c r="T33" s="15">
        <v>46</v>
      </c>
      <c r="U33" s="15">
        <v>794</v>
      </c>
      <c r="V33" s="15">
        <v>241</v>
      </c>
      <c r="W33" s="104"/>
      <c r="X33" s="105">
        <f t="shared" si="9"/>
        <v>19.165957446808509</v>
      </c>
      <c r="Y33" s="105">
        <f t="shared" si="10"/>
        <v>10.161702127659575</v>
      </c>
      <c r="Z33" s="105">
        <f t="shared" si="11"/>
        <v>3.3361702127659578</v>
      </c>
      <c r="AA33" s="105">
        <f t="shared" si="12"/>
        <v>0.69787234042553192</v>
      </c>
      <c r="AB33" s="105">
        <f t="shared" si="13"/>
        <v>33.361702127659576</v>
      </c>
      <c r="AC33" s="106"/>
    </row>
    <row r="34" spans="1:29" s="4" customFormat="1" hidden="1">
      <c r="A34" s="102">
        <v>2002</v>
      </c>
      <c r="B34" s="102">
        <v>0</v>
      </c>
      <c r="C34" s="102" t="s">
        <v>180</v>
      </c>
      <c r="D34" s="24">
        <v>33</v>
      </c>
      <c r="E34" s="13">
        <v>33</v>
      </c>
      <c r="F34" s="14" t="s">
        <v>443</v>
      </c>
      <c r="G34" s="15">
        <v>7514</v>
      </c>
      <c r="H34" s="15">
        <v>6319</v>
      </c>
      <c r="I34" s="15">
        <v>8893</v>
      </c>
      <c r="J34" s="103">
        <f t="shared" si="0"/>
        <v>1.4073429340085457</v>
      </c>
      <c r="K34" s="16">
        <f t="shared" si="1"/>
        <v>33.185630637759139</v>
      </c>
      <c r="L34" s="16"/>
      <c r="M34" s="15">
        <v>1271</v>
      </c>
      <c r="N34" s="15">
        <v>617</v>
      </c>
      <c r="O34" s="15"/>
      <c r="P34" s="15"/>
      <c r="Q34" s="15">
        <v>195</v>
      </c>
      <c r="R34" s="15">
        <v>14</v>
      </c>
      <c r="S34" s="15">
        <f>SUM(M34:R34)</f>
        <v>2097</v>
      </c>
      <c r="T34" s="15">
        <v>33</v>
      </c>
      <c r="U34" s="15">
        <v>469</v>
      </c>
      <c r="V34" s="15">
        <v>131</v>
      </c>
      <c r="W34" s="104"/>
      <c r="X34" s="105">
        <f t="shared" si="9"/>
        <v>20.11394207944295</v>
      </c>
      <c r="Y34" s="105">
        <f t="shared" si="10"/>
        <v>9.7642031967083405</v>
      </c>
      <c r="Z34" s="105">
        <f t="shared" si="11"/>
        <v>3.085931318246558</v>
      </c>
      <c r="AA34" s="105">
        <f t="shared" si="12"/>
        <v>0.22155404336129136</v>
      </c>
      <c r="AB34" s="105">
        <f t="shared" si="13"/>
        <v>33.185630637759139</v>
      </c>
      <c r="AC34" s="106"/>
    </row>
    <row r="35" spans="1:29" s="4" customFormat="1" hidden="1">
      <c r="A35" s="102">
        <v>2002</v>
      </c>
      <c r="B35" s="102">
        <v>0</v>
      </c>
      <c r="C35" s="102" t="s">
        <v>180</v>
      </c>
      <c r="D35" s="24">
        <v>34</v>
      </c>
      <c r="E35" s="13">
        <v>34</v>
      </c>
      <c r="F35" s="14" t="s">
        <v>444</v>
      </c>
      <c r="G35" s="15">
        <v>10077</v>
      </c>
      <c r="H35" s="15">
        <v>8289</v>
      </c>
      <c r="I35" s="15">
        <v>9484</v>
      </c>
      <c r="J35" s="103">
        <f t="shared" si="0"/>
        <v>1.1441669682712028</v>
      </c>
      <c r="K35" s="16">
        <f t="shared" si="1"/>
        <v>28.507660755217756</v>
      </c>
      <c r="L35" s="16"/>
      <c r="M35" s="15">
        <v>1421</v>
      </c>
      <c r="N35" s="15">
        <v>585</v>
      </c>
      <c r="O35" s="15"/>
      <c r="P35" s="15"/>
      <c r="Q35" s="15">
        <v>357</v>
      </c>
      <c r="R35" s="15"/>
      <c r="S35" s="15">
        <f>SUM(M35:R35)</f>
        <v>2363</v>
      </c>
      <c r="T35" s="15">
        <v>156</v>
      </c>
      <c r="U35" s="15">
        <v>783</v>
      </c>
      <c r="V35" s="15">
        <v>111</v>
      </c>
      <c r="W35" s="104"/>
      <c r="X35" s="105">
        <f t="shared" si="9"/>
        <v>17.14320183375558</v>
      </c>
      <c r="Y35" s="105">
        <f t="shared" si="10"/>
        <v>7.0575461454940287</v>
      </c>
      <c r="Z35" s="105">
        <f t="shared" si="11"/>
        <v>4.3069127759681507</v>
      </c>
      <c r="AA35" s="105">
        <f t="shared" si="12"/>
        <v>0</v>
      </c>
      <c r="AB35" s="105">
        <f t="shared" si="13"/>
        <v>28.507660755217756</v>
      </c>
      <c r="AC35" s="106"/>
    </row>
    <row r="36" spans="1:29" s="4" customFormat="1" hidden="1">
      <c r="A36" s="102">
        <v>2002</v>
      </c>
      <c r="B36" s="102">
        <v>0</v>
      </c>
      <c r="C36" s="102" t="s">
        <v>180</v>
      </c>
      <c r="D36" s="24">
        <v>35</v>
      </c>
      <c r="E36" s="13">
        <v>35</v>
      </c>
      <c r="F36" s="14" t="s">
        <v>445</v>
      </c>
      <c r="G36" s="15">
        <v>11268</v>
      </c>
      <c r="H36" s="15">
        <v>10456</v>
      </c>
      <c r="I36" s="15">
        <v>12982</v>
      </c>
      <c r="J36" s="103">
        <f t="shared" si="0"/>
        <v>1.2415837796480489</v>
      </c>
      <c r="K36" s="16">
        <f t="shared" si="1"/>
        <v>30.365340474368786</v>
      </c>
      <c r="L36" s="16"/>
      <c r="M36" s="15">
        <v>2015</v>
      </c>
      <c r="N36" s="15">
        <v>899</v>
      </c>
      <c r="O36" s="15"/>
      <c r="P36" s="15"/>
      <c r="Q36" s="15">
        <v>252</v>
      </c>
      <c r="R36" s="15">
        <v>9</v>
      </c>
      <c r="S36" s="15">
        <f>SUM(M36:R36)</f>
        <v>3175</v>
      </c>
      <c r="T36" s="15">
        <v>69</v>
      </c>
      <c r="U36" s="15">
        <v>924</v>
      </c>
      <c r="V36" s="15">
        <v>118</v>
      </c>
      <c r="W36" s="104"/>
      <c r="X36" s="105">
        <f t="shared" si="9"/>
        <v>19.27123182861515</v>
      </c>
      <c r="Y36" s="105">
        <f t="shared" si="10"/>
        <v>8.5979342004590666</v>
      </c>
      <c r="Z36" s="105">
        <f t="shared" si="11"/>
        <v>2.4100994644223412</v>
      </c>
      <c r="AA36" s="105">
        <f t="shared" si="12"/>
        <v>8.6074980872226467E-2</v>
      </c>
      <c r="AB36" s="105">
        <f t="shared" si="13"/>
        <v>30.365340474368786</v>
      </c>
      <c r="AC36" s="106"/>
    </row>
    <row r="37" spans="1:29" s="4" customFormat="1" hidden="1">
      <c r="A37" s="102">
        <v>2002</v>
      </c>
      <c r="B37" s="102">
        <v>0</v>
      </c>
      <c r="C37" s="102" t="s">
        <v>180</v>
      </c>
      <c r="D37" s="24">
        <v>36</v>
      </c>
      <c r="E37" s="13">
        <v>36</v>
      </c>
      <c r="F37" s="14" t="s">
        <v>446</v>
      </c>
      <c r="G37" s="15">
        <v>7180</v>
      </c>
      <c r="H37" s="15">
        <v>6293</v>
      </c>
      <c r="I37" s="15">
        <v>11924</v>
      </c>
      <c r="J37" s="103">
        <f t="shared" si="0"/>
        <v>1.8948037501986335</v>
      </c>
      <c r="K37" s="16">
        <f t="shared" si="1"/>
        <v>41.569998410932783</v>
      </c>
      <c r="L37" s="16"/>
      <c r="M37" s="15">
        <v>1433</v>
      </c>
      <c r="N37" s="15">
        <v>896</v>
      </c>
      <c r="O37" s="15"/>
      <c r="P37" s="15"/>
      <c r="Q37" s="15">
        <v>284</v>
      </c>
      <c r="R37" s="15">
        <v>3</v>
      </c>
      <c r="S37" s="15">
        <f>SUM(M37:R37)</f>
        <v>2616</v>
      </c>
      <c r="T37" s="15">
        <v>170</v>
      </c>
      <c r="U37" s="15">
        <v>1339</v>
      </c>
      <c r="V37" s="15">
        <v>365</v>
      </c>
      <c r="W37" s="104"/>
      <c r="X37" s="105">
        <f t="shared" si="9"/>
        <v>22.77133322739552</v>
      </c>
      <c r="Y37" s="105">
        <f t="shared" si="10"/>
        <v>14.238042269187986</v>
      </c>
      <c r="Z37" s="105">
        <f t="shared" si="11"/>
        <v>4.5129508978229778</v>
      </c>
      <c r="AA37" s="105">
        <f t="shared" si="12"/>
        <v>4.7672016526299058E-2</v>
      </c>
      <c r="AB37" s="105">
        <f t="shared" si="13"/>
        <v>41.569998410932783</v>
      </c>
      <c r="AC37" s="106"/>
    </row>
    <row r="38" spans="1:29" s="4" customFormat="1" hidden="1">
      <c r="A38" s="102">
        <v>2002</v>
      </c>
      <c r="B38" s="102">
        <v>0</v>
      </c>
      <c r="C38" s="102" t="s">
        <v>180</v>
      </c>
      <c r="D38" s="24">
        <v>37</v>
      </c>
      <c r="E38" s="13">
        <v>37</v>
      </c>
      <c r="F38" s="14" t="s">
        <v>447</v>
      </c>
      <c r="G38" s="15">
        <v>6341</v>
      </c>
      <c r="H38" s="15">
        <v>5584</v>
      </c>
      <c r="I38" s="15">
        <v>9108</v>
      </c>
      <c r="J38" s="103">
        <f t="shared" si="0"/>
        <v>1.6310888252148996</v>
      </c>
      <c r="K38" s="16">
        <f t="shared" si="1"/>
        <v>39.380372492836671</v>
      </c>
      <c r="L38" s="16"/>
      <c r="M38" s="15">
        <v>1264</v>
      </c>
      <c r="N38" s="15">
        <v>731</v>
      </c>
      <c r="O38" s="15"/>
      <c r="P38" s="15"/>
      <c r="Q38" s="15">
        <v>180</v>
      </c>
      <c r="R38" s="15">
        <v>24</v>
      </c>
      <c r="S38" s="15">
        <v>2199</v>
      </c>
      <c r="T38" s="15">
        <v>58</v>
      </c>
      <c r="U38" s="15">
        <v>564</v>
      </c>
      <c r="V38" s="15">
        <v>44</v>
      </c>
      <c r="W38" s="104"/>
      <c r="X38" s="105">
        <f t="shared" si="9"/>
        <v>22.636103151862464</v>
      </c>
      <c r="Y38" s="105">
        <f t="shared" si="10"/>
        <v>13.090974212034384</v>
      </c>
      <c r="Z38" s="105">
        <f t="shared" si="11"/>
        <v>3.2234957020057307</v>
      </c>
      <c r="AA38" s="105">
        <f t="shared" si="12"/>
        <v>0.42979942693409745</v>
      </c>
      <c r="AB38" s="105">
        <f t="shared" si="13"/>
        <v>39.380372492836671</v>
      </c>
      <c r="AC38" s="106"/>
    </row>
    <row r="39" spans="1:29" s="107" customFormat="1" hidden="1">
      <c r="A39" s="102">
        <v>2002</v>
      </c>
      <c r="B39" s="102">
        <v>0</v>
      </c>
      <c r="C39" s="102" t="s">
        <v>180</v>
      </c>
      <c r="D39" s="24">
        <v>38</v>
      </c>
      <c r="E39" s="13">
        <v>38</v>
      </c>
      <c r="F39" s="14" t="s">
        <v>448</v>
      </c>
      <c r="G39" s="15">
        <v>8611</v>
      </c>
      <c r="H39" s="15">
        <v>7204</v>
      </c>
      <c r="I39" s="15">
        <v>14270</v>
      </c>
      <c r="J39" s="103">
        <f t="shared" si="0"/>
        <v>1.9808439755691283</v>
      </c>
      <c r="K39" s="16">
        <f t="shared" si="1"/>
        <v>33.578567462520823</v>
      </c>
      <c r="L39" s="16"/>
      <c r="M39" s="15">
        <v>1413</v>
      </c>
      <c r="N39" s="15">
        <v>738</v>
      </c>
      <c r="O39" s="15"/>
      <c r="P39" s="15"/>
      <c r="Q39" s="15">
        <v>258</v>
      </c>
      <c r="R39" s="15">
        <v>10</v>
      </c>
      <c r="S39" s="15">
        <v>2419</v>
      </c>
      <c r="T39" s="15">
        <v>36</v>
      </c>
      <c r="U39" s="15">
        <v>916</v>
      </c>
      <c r="V39" s="15">
        <v>221</v>
      </c>
      <c r="W39" s="104"/>
      <c r="X39" s="105">
        <f t="shared" si="9"/>
        <v>19.614103275957799</v>
      </c>
      <c r="Y39" s="105">
        <f t="shared" si="10"/>
        <v>10.244308717379234</v>
      </c>
      <c r="Z39" s="105">
        <f t="shared" si="11"/>
        <v>3.5813436979455862</v>
      </c>
      <c r="AA39" s="105">
        <f t="shared" si="12"/>
        <v>0.13881177123820101</v>
      </c>
      <c r="AB39" s="105">
        <f t="shared" si="13"/>
        <v>33.578567462520823</v>
      </c>
      <c r="AC39" s="106"/>
    </row>
    <row r="40" spans="1:29" s="4" customFormat="1" hidden="1">
      <c r="A40" s="102">
        <v>2002</v>
      </c>
      <c r="B40" s="102">
        <v>0</v>
      </c>
      <c r="C40" s="102" t="s">
        <v>180</v>
      </c>
      <c r="D40" s="24">
        <v>39</v>
      </c>
      <c r="E40" s="13">
        <v>39</v>
      </c>
      <c r="F40" s="14" t="s">
        <v>449</v>
      </c>
      <c r="G40" s="15">
        <v>3733</v>
      </c>
      <c r="H40" s="15">
        <v>3045</v>
      </c>
      <c r="I40" s="15">
        <v>5403</v>
      </c>
      <c r="J40" s="103">
        <f t="shared" si="0"/>
        <v>1.7743842364532019</v>
      </c>
      <c r="K40" s="16">
        <f t="shared" si="1"/>
        <v>41.444991789819376</v>
      </c>
      <c r="L40" s="16"/>
      <c r="M40" s="15">
        <v>740</v>
      </c>
      <c r="N40" s="15">
        <v>416</v>
      </c>
      <c r="O40" s="15"/>
      <c r="P40" s="15"/>
      <c r="Q40" s="15">
        <v>98</v>
      </c>
      <c r="R40" s="15">
        <v>8</v>
      </c>
      <c r="S40" s="15">
        <f t="shared" ref="S40:S48" si="14">SUM(M40:R40)</f>
        <v>1262</v>
      </c>
      <c r="T40" s="15">
        <v>46</v>
      </c>
      <c r="U40" s="15">
        <v>431</v>
      </c>
      <c r="V40" s="15">
        <v>48</v>
      </c>
      <c r="W40" s="104"/>
      <c r="X40" s="105">
        <f t="shared" si="9"/>
        <v>24.302134646962234</v>
      </c>
      <c r="Y40" s="105">
        <f t="shared" si="10"/>
        <v>13.661740558292282</v>
      </c>
      <c r="Z40" s="105">
        <f t="shared" si="11"/>
        <v>3.2183908045977012</v>
      </c>
      <c r="AA40" s="105">
        <f t="shared" si="12"/>
        <v>0.26272577996715929</v>
      </c>
      <c r="AB40" s="105">
        <f t="shared" si="13"/>
        <v>41.444991789819376</v>
      </c>
      <c r="AC40" s="106"/>
    </row>
    <row r="41" spans="1:29" s="4" customFormat="1" hidden="1">
      <c r="A41" s="102">
        <v>2002</v>
      </c>
      <c r="B41" s="102">
        <v>0</v>
      </c>
      <c r="C41" s="102" t="s">
        <v>180</v>
      </c>
      <c r="D41" s="24">
        <v>40</v>
      </c>
      <c r="E41" s="13">
        <v>40</v>
      </c>
      <c r="F41" s="14" t="s">
        <v>450</v>
      </c>
      <c r="G41" s="15">
        <v>24282</v>
      </c>
      <c r="H41" s="15">
        <v>20613</v>
      </c>
      <c r="I41" s="15">
        <v>27682</v>
      </c>
      <c r="J41" s="103">
        <f t="shared" si="0"/>
        <v>1.3429389220394896</v>
      </c>
      <c r="K41" s="16">
        <f t="shared" si="1"/>
        <v>31.572308737204676</v>
      </c>
      <c r="L41" s="16"/>
      <c r="M41" s="15">
        <v>3963</v>
      </c>
      <c r="N41" s="15">
        <v>1915</v>
      </c>
      <c r="O41" s="15"/>
      <c r="P41" s="15"/>
      <c r="Q41" s="15">
        <v>630</v>
      </c>
      <c r="R41" s="15">
        <v>0</v>
      </c>
      <c r="S41" s="15">
        <f t="shared" si="14"/>
        <v>6508</v>
      </c>
      <c r="T41" s="15">
        <v>283</v>
      </c>
      <c r="U41" s="15">
        <v>1802</v>
      </c>
      <c r="V41" s="15">
        <v>373</v>
      </c>
      <c r="W41" s="104"/>
      <c r="X41" s="105">
        <f t="shared" si="9"/>
        <v>19.225731334594673</v>
      </c>
      <c r="Y41" s="105">
        <f t="shared" si="10"/>
        <v>9.2902537233784503</v>
      </c>
      <c r="Z41" s="105">
        <f t="shared" si="11"/>
        <v>3.0563236792315531</v>
      </c>
      <c r="AA41" s="105">
        <f t="shared" si="12"/>
        <v>0</v>
      </c>
      <c r="AB41" s="105">
        <f t="shared" si="13"/>
        <v>31.572308737204676</v>
      </c>
      <c r="AC41" s="106"/>
    </row>
    <row r="42" spans="1:29" s="4" customFormat="1" hidden="1">
      <c r="A42" s="102">
        <v>2002</v>
      </c>
      <c r="B42" s="102">
        <v>0</v>
      </c>
      <c r="C42" s="102" t="s">
        <v>180</v>
      </c>
      <c r="D42" s="24">
        <v>41</v>
      </c>
      <c r="E42" s="13">
        <v>41</v>
      </c>
      <c r="F42" s="14" t="s">
        <v>451</v>
      </c>
      <c r="G42" s="15">
        <v>8660</v>
      </c>
      <c r="H42" s="15">
        <v>8021</v>
      </c>
      <c r="I42" s="15">
        <v>18635</v>
      </c>
      <c r="J42" s="103">
        <f t="shared" si="0"/>
        <v>2.3232763994514398</v>
      </c>
      <c r="K42" s="16">
        <f t="shared" si="1"/>
        <v>48.086273531978556</v>
      </c>
      <c r="L42" s="16"/>
      <c r="M42" s="15">
        <v>2110</v>
      </c>
      <c r="N42" s="15">
        <v>1328</v>
      </c>
      <c r="O42" s="15"/>
      <c r="P42" s="15"/>
      <c r="Q42" s="15">
        <v>419</v>
      </c>
      <c r="R42" s="15">
        <v>0</v>
      </c>
      <c r="S42" s="15">
        <f t="shared" si="14"/>
        <v>3857</v>
      </c>
      <c r="T42" s="15">
        <v>92</v>
      </c>
      <c r="U42" s="15">
        <v>1423</v>
      </c>
      <c r="V42" s="15">
        <v>198</v>
      </c>
      <c r="W42" s="104"/>
      <c r="X42" s="105">
        <f t="shared" si="9"/>
        <v>26.305946889415281</v>
      </c>
      <c r="Y42" s="105">
        <f t="shared" si="10"/>
        <v>16.556539084902134</v>
      </c>
      <c r="Z42" s="105">
        <f t="shared" si="11"/>
        <v>5.2237875576611392</v>
      </c>
      <c r="AA42" s="105">
        <f t="shared" si="12"/>
        <v>0</v>
      </c>
      <c r="AB42" s="105">
        <f t="shared" si="13"/>
        <v>48.086273531978556</v>
      </c>
      <c r="AC42" s="106"/>
    </row>
    <row r="43" spans="1:29" s="4" customFormat="1" hidden="1">
      <c r="A43" s="102">
        <v>2002</v>
      </c>
      <c r="B43" s="102">
        <v>0</v>
      </c>
      <c r="C43" s="102" t="s">
        <v>180</v>
      </c>
      <c r="D43" s="24">
        <v>42</v>
      </c>
      <c r="E43" s="13">
        <v>42</v>
      </c>
      <c r="F43" s="14" t="s">
        <v>452</v>
      </c>
      <c r="G43" s="15">
        <v>8528</v>
      </c>
      <c r="H43" s="15">
        <v>7784</v>
      </c>
      <c r="I43" s="15">
        <v>19571</v>
      </c>
      <c r="J43" s="103">
        <f t="shared" si="0"/>
        <v>2.5142600205549845</v>
      </c>
      <c r="K43" s="16">
        <f t="shared" si="1"/>
        <v>51.695786228160337</v>
      </c>
      <c r="L43" s="16"/>
      <c r="M43" s="15">
        <v>2095</v>
      </c>
      <c r="N43" s="15">
        <v>1448</v>
      </c>
      <c r="O43" s="15"/>
      <c r="P43" s="15"/>
      <c r="Q43" s="15">
        <v>481</v>
      </c>
      <c r="R43" s="15">
        <v>0</v>
      </c>
      <c r="S43" s="15">
        <f t="shared" si="14"/>
        <v>4024</v>
      </c>
      <c r="T43" s="15">
        <v>69</v>
      </c>
      <c r="U43" s="15">
        <v>699</v>
      </c>
      <c r="V43" s="15">
        <v>114</v>
      </c>
      <c r="W43" s="104"/>
      <c r="X43" s="105">
        <f t="shared" si="9"/>
        <v>26.914182939362796</v>
      </c>
      <c r="Y43" s="105">
        <f t="shared" si="10"/>
        <v>18.602261048304214</v>
      </c>
      <c r="Z43" s="105">
        <f t="shared" si="11"/>
        <v>6.1793422404933196</v>
      </c>
      <c r="AA43" s="105">
        <f t="shared" si="12"/>
        <v>0</v>
      </c>
      <c r="AB43" s="105">
        <f t="shared" si="13"/>
        <v>51.695786228160337</v>
      </c>
      <c r="AC43" s="106"/>
    </row>
    <row r="44" spans="1:29" s="4" customFormat="1" hidden="1">
      <c r="A44" s="102">
        <v>2002</v>
      </c>
      <c r="B44" s="102">
        <v>0</v>
      </c>
      <c r="C44" s="102" t="s">
        <v>180</v>
      </c>
      <c r="D44" s="24">
        <v>43</v>
      </c>
      <c r="E44" s="13">
        <v>43</v>
      </c>
      <c r="F44" s="14" t="s">
        <v>453</v>
      </c>
      <c r="G44" s="15">
        <v>10470</v>
      </c>
      <c r="H44" s="15">
        <v>9860</v>
      </c>
      <c r="I44" s="15">
        <v>19772</v>
      </c>
      <c r="J44" s="103">
        <f t="shared" si="0"/>
        <v>2.0052738336713998</v>
      </c>
      <c r="K44" s="16">
        <f t="shared" si="1"/>
        <v>44.492900608519271</v>
      </c>
      <c r="L44" s="16"/>
      <c r="M44" s="15">
        <v>2498</v>
      </c>
      <c r="N44" s="15">
        <v>1512</v>
      </c>
      <c r="O44" s="15"/>
      <c r="P44" s="15"/>
      <c r="Q44" s="15">
        <v>337</v>
      </c>
      <c r="R44" s="15">
        <v>40</v>
      </c>
      <c r="S44" s="15">
        <f t="shared" si="14"/>
        <v>4387</v>
      </c>
      <c r="T44" s="15">
        <v>104</v>
      </c>
      <c r="U44" s="15">
        <v>1078</v>
      </c>
      <c r="V44" s="15">
        <v>168</v>
      </c>
      <c r="W44" s="104"/>
      <c r="X44" s="105">
        <f t="shared" si="9"/>
        <v>25.334685598377284</v>
      </c>
      <c r="Y44" s="105">
        <f t="shared" si="10"/>
        <v>15.334685598377282</v>
      </c>
      <c r="Z44" s="105">
        <f t="shared" si="11"/>
        <v>3.4178498985801218</v>
      </c>
      <c r="AA44" s="105">
        <f t="shared" si="12"/>
        <v>0.40567951318458417</v>
      </c>
      <c r="AB44" s="105">
        <f t="shared" si="13"/>
        <v>44.492900608519271</v>
      </c>
      <c r="AC44" s="106"/>
    </row>
    <row r="45" spans="1:29" s="4" customFormat="1" hidden="1">
      <c r="A45" s="102">
        <v>2002</v>
      </c>
      <c r="B45" s="102">
        <v>0</v>
      </c>
      <c r="C45" s="102" t="s">
        <v>180</v>
      </c>
      <c r="D45" s="24">
        <v>44</v>
      </c>
      <c r="E45" s="13">
        <v>44</v>
      </c>
      <c r="F45" s="14" t="s">
        <v>454</v>
      </c>
      <c r="G45" s="15">
        <v>6290</v>
      </c>
      <c r="H45" s="15">
        <v>5087</v>
      </c>
      <c r="I45" s="15">
        <v>12516</v>
      </c>
      <c r="J45" s="103">
        <f t="shared" si="0"/>
        <v>2.4603892274425005</v>
      </c>
      <c r="K45" s="16">
        <f t="shared" si="1"/>
        <v>46.510713583644588</v>
      </c>
      <c r="L45" s="16"/>
      <c r="M45" s="15">
        <v>1250</v>
      </c>
      <c r="N45" s="15">
        <v>848</v>
      </c>
      <c r="O45" s="15"/>
      <c r="P45" s="15"/>
      <c r="Q45" s="15">
        <v>268</v>
      </c>
      <c r="R45" s="15">
        <v>0</v>
      </c>
      <c r="S45" s="15">
        <f t="shared" si="14"/>
        <v>2366</v>
      </c>
      <c r="T45" s="15">
        <v>32</v>
      </c>
      <c r="U45" s="15">
        <v>365</v>
      </c>
      <c r="V45" s="15">
        <v>31</v>
      </c>
      <c r="W45" s="104"/>
      <c r="X45" s="105">
        <f t="shared" si="9"/>
        <v>24.572439551798702</v>
      </c>
      <c r="Y45" s="105">
        <f t="shared" si="10"/>
        <v>16.669942991940239</v>
      </c>
      <c r="Z45" s="105">
        <f t="shared" si="11"/>
        <v>5.2683310399056413</v>
      </c>
      <c r="AA45" s="105">
        <f t="shared" si="12"/>
        <v>0</v>
      </c>
      <c r="AB45" s="105">
        <f t="shared" si="13"/>
        <v>46.510713583644588</v>
      </c>
      <c r="AC45" s="106"/>
    </row>
    <row r="46" spans="1:29" s="107" customFormat="1" hidden="1">
      <c r="A46" s="102">
        <v>2002</v>
      </c>
      <c r="B46" s="102">
        <v>0</v>
      </c>
      <c r="C46" s="102" t="s">
        <v>180</v>
      </c>
      <c r="D46" s="24">
        <v>45</v>
      </c>
      <c r="E46" s="13">
        <v>45</v>
      </c>
      <c r="F46" s="14" t="s">
        <v>455</v>
      </c>
      <c r="G46" s="15">
        <v>8015</v>
      </c>
      <c r="H46" s="15">
        <v>6815</v>
      </c>
      <c r="I46" s="15">
        <v>16955</v>
      </c>
      <c r="J46" s="103">
        <f t="shared" si="0"/>
        <v>2.4878943506969917</v>
      </c>
      <c r="K46" s="16">
        <f t="shared" si="1"/>
        <v>49.816581071166546</v>
      </c>
      <c r="L46" s="16"/>
      <c r="M46" s="15">
        <v>1760</v>
      </c>
      <c r="N46" s="15">
        <v>1247</v>
      </c>
      <c r="O46" s="15"/>
      <c r="P46" s="15"/>
      <c r="Q46" s="15">
        <v>353</v>
      </c>
      <c r="R46" s="15">
        <v>35</v>
      </c>
      <c r="S46" s="15">
        <f t="shared" si="14"/>
        <v>3395</v>
      </c>
      <c r="T46" s="15">
        <v>39</v>
      </c>
      <c r="U46" s="15">
        <v>480</v>
      </c>
      <c r="V46" s="15">
        <v>58</v>
      </c>
      <c r="W46" s="104"/>
      <c r="X46" s="105">
        <f t="shared" si="9"/>
        <v>25.825385179750548</v>
      </c>
      <c r="Y46" s="105">
        <f t="shared" si="10"/>
        <v>18.297872340425531</v>
      </c>
      <c r="Z46" s="105">
        <f t="shared" si="11"/>
        <v>5.1797505502567862</v>
      </c>
      <c r="AA46" s="105">
        <f t="shared" si="12"/>
        <v>0.51357300073367573</v>
      </c>
      <c r="AB46" s="105">
        <f t="shared" si="13"/>
        <v>49.816581071166546</v>
      </c>
      <c r="AC46" s="106"/>
    </row>
    <row r="47" spans="1:29" s="4" customFormat="1" hidden="1">
      <c r="A47" s="102">
        <v>2002</v>
      </c>
      <c r="B47" s="102">
        <v>0</v>
      </c>
      <c r="C47" s="102" t="s">
        <v>180</v>
      </c>
      <c r="D47" s="24">
        <v>46</v>
      </c>
      <c r="E47" s="13">
        <v>46</v>
      </c>
      <c r="F47" s="14" t="s">
        <v>456</v>
      </c>
      <c r="G47" s="15">
        <v>10901</v>
      </c>
      <c r="H47" s="15">
        <v>9603</v>
      </c>
      <c r="I47" s="15">
        <v>20716</v>
      </c>
      <c r="J47" s="103">
        <f t="shared" si="0"/>
        <v>2.1572425283765488</v>
      </c>
      <c r="K47" s="16">
        <f t="shared" si="1"/>
        <v>46.849942726231383</v>
      </c>
      <c r="L47" s="16"/>
      <c r="M47" s="15">
        <v>2431</v>
      </c>
      <c r="N47" s="15">
        <v>1636</v>
      </c>
      <c r="O47" s="15"/>
      <c r="P47" s="15"/>
      <c r="Q47" s="15">
        <v>432</v>
      </c>
      <c r="R47" s="15">
        <v>0</v>
      </c>
      <c r="S47" s="15">
        <f t="shared" si="14"/>
        <v>4499</v>
      </c>
      <c r="T47" s="15">
        <v>37</v>
      </c>
      <c r="U47" s="15">
        <v>717</v>
      </c>
      <c r="V47" s="15">
        <v>26</v>
      </c>
      <c r="W47" s="104"/>
      <c r="X47" s="105">
        <f t="shared" si="9"/>
        <v>25.31500572737686</v>
      </c>
      <c r="Y47" s="105">
        <f t="shared" si="10"/>
        <v>17.036342809538684</v>
      </c>
      <c r="Z47" s="105">
        <f t="shared" si="11"/>
        <v>4.4985941893158392</v>
      </c>
      <c r="AA47" s="105">
        <f t="shared" si="12"/>
        <v>0</v>
      </c>
      <c r="AB47" s="105">
        <f t="shared" si="13"/>
        <v>46.849942726231383</v>
      </c>
      <c r="AC47" s="106"/>
    </row>
    <row r="48" spans="1:29" s="4" customFormat="1" hidden="1">
      <c r="A48" s="102">
        <v>2002</v>
      </c>
      <c r="B48" s="102">
        <v>0</v>
      </c>
      <c r="C48" s="102" t="s">
        <v>180</v>
      </c>
      <c r="D48" s="24">
        <v>47</v>
      </c>
      <c r="E48" s="13">
        <v>47</v>
      </c>
      <c r="F48" s="14" t="s">
        <v>457</v>
      </c>
      <c r="G48" s="15">
        <v>17084</v>
      </c>
      <c r="H48" s="15">
        <v>13093</v>
      </c>
      <c r="I48" s="15">
        <v>31273</v>
      </c>
      <c r="J48" s="103">
        <f t="shared" si="0"/>
        <v>2.3885282211868937</v>
      </c>
      <c r="K48" s="16">
        <f t="shared" si="1"/>
        <v>50.194760559077366</v>
      </c>
      <c r="L48" s="16"/>
      <c r="M48" s="15">
        <v>3486</v>
      </c>
      <c r="N48" s="15">
        <v>2498</v>
      </c>
      <c r="O48" s="15"/>
      <c r="P48" s="15"/>
      <c r="Q48" s="15">
        <v>587</v>
      </c>
      <c r="R48" s="15">
        <v>1</v>
      </c>
      <c r="S48" s="15">
        <f t="shared" si="14"/>
        <v>6572</v>
      </c>
      <c r="T48" s="15">
        <v>245</v>
      </c>
      <c r="U48" s="15">
        <v>1124</v>
      </c>
      <c r="V48" s="15">
        <v>199</v>
      </c>
      <c r="W48" s="104"/>
      <c r="X48" s="105">
        <f t="shared" si="9"/>
        <v>26.624914076223938</v>
      </c>
      <c r="Y48" s="105">
        <f t="shared" si="10"/>
        <v>19.078897120598793</v>
      </c>
      <c r="Z48" s="105">
        <f t="shared" si="11"/>
        <v>4.4833116932712134</v>
      </c>
      <c r="AA48" s="105">
        <f t="shared" si="12"/>
        <v>7.6376689834262573E-3</v>
      </c>
      <c r="AB48" s="105">
        <f t="shared" si="13"/>
        <v>50.194760559077366</v>
      </c>
      <c r="AC48" s="106"/>
    </row>
    <row r="49" spans="1:29" s="4" customFormat="1" hidden="1">
      <c r="A49" s="102">
        <v>2002</v>
      </c>
      <c r="B49" s="102">
        <v>0</v>
      </c>
      <c r="C49" s="102" t="s">
        <v>180</v>
      </c>
      <c r="D49" s="14"/>
      <c r="E49" s="108"/>
      <c r="F49" s="14" t="s">
        <v>155</v>
      </c>
      <c r="G49" s="15">
        <f>SUM(G2:G48)</f>
        <v>788670</v>
      </c>
      <c r="H49" s="15">
        <f>SUM(H2:H48)</f>
        <v>695853</v>
      </c>
      <c r="I49" s="15">
        <f>SUM(I2:I48)</f>
        <v>1069974</v>
      </c>
      <c r="J49" s="103">
        <f>I49/H49:H6302</f>
        <v>1.5376437264767127</v>
      </c>
      <c r="K49" s="16">
        <f>S49/H49*100</f>
        <v>34.428823329065189</v>
      </c>
      <c r="L49" s="16"/>
      <c r="M49" s="15">
        <f>SUM(M2:M48)</f>
        <v>140315</v>
      </c>
      <c r="N49" s="15">
        <f>SUM(N2:N48)</f>
        <v>78141</v>
      </c>
      <c r="O49" s="15"/>
      <c r="P49" s="15"/>
      <c r="Q49" s="15">
        <f t="shared" ref="Q49:V49" si="15">SUM(Q2:Q48)</f>
        <v>19618</v>
      </c>
      <c r="R49" s="15">
        <f t="shared" si="15"/>
        <v>1500</v>
      </c>
      <c r="S49" s="15">
        <f t="shared" si="15"/>
        <v>239574</v>
      </c>
      <c r="T49" s="15">
        <f t="shared" si="15"/>
        <v>10352</v>
      </c>
      <c r="U49" s="15">
        <f t="shared" si="15"/>
        <v>80173</v>
      </c>
      <c r="V49" s="15">
        <f t="shared" si="15"/>
        <v>22574</v>
      </c>
      <c r="W49" s="104"/>
      <c r="X49" s="105">
        <f t="shared" si="9"/>
        <v>20.164460022447269</v>
      </c>
      <c r="Y49" s="105">
        <f t="shared" si="10"/>
        <v>11.229526925945565</v>
      </c>
      <c r="Z49" s="105">
        <f t="shared" si="11"/>
        <v>2.819273610949439</v>
      </c>
      <c r="AA49" s="105">
        <f t="shared" si="12"/>
        <v>0.2155627697229156</v>
      </c>
      <c r="AB49" s="105">
        <f t="shared" si="13"/>
        <v>34.428823329065189</v>
      </c>
      <c r="AC49" s="106"/>
    </row>
    <row r="50" spans="1:29" s="4" customFormat="1" hidden="1">
      <c r="A50" s="102">
        <v>2002</v>
      </c>
      <c r="B50" s="102">
        <v>1</v>
      </c>
      <c r="C50" s="102" t="s">
        <v>181</v>
      </c>
      <c r="D50" s="14"/>
      <c r="E50" s="108"/>
      <c r="F50" s="14" t="s">
        <v>64</v>
      </c>
      <c r="G50" s="15">
        <f>SUM(G49+G127)</f>
        <v>1209241</v>
      </c>
      <c r="H50" s="15">
        <f>SUM(H49+H127)</f>
        <v>1051612</v>
      </c>
      <c r="I50" s="15">
        <f>I49+SUM(I127)</f>
        <v>1466978</v>
      </c>
      <c r="J50" s="103">
        <f>I50/H50:H6304</f>
        <v>1.3949802778971712</v>
      </c>
      <c r="K50" s="16">
        <f>S50/H50*100</f>
        <v>32.248395796168168</v>
      </c>
      <c r="L50" s="16"/>
      <c r="M50" s="15">
        <f>SUM(M49+M127)</f>
        <v>203149</v>
      </c>
      <c r="N50" s="15">
        <f>SUM(N49+N127)</f>
        <v>107632</v>
      </c>
      <c r="O50" s="15"/>
      <c r="P50" s="15"/>
      <c r="Q50" s="15">
        <f t="shared" ref="Q50:V50" si="16">SUM(Q49+Q127)</f>
        <v>26706</v>
      </c>
      <c r="R50" s="15">
        <f t="shared" si="16"/>
        <v>1641</v>
      </c>
      <c r="S50" s="15">
        <f t="shared" si="16"/>
        <v>339128</v>
      </c>
      <c r="T50" s="15">
        <f t="shared" si="16"/>
        <v>19909</v>
      </c>
      <c r="U50" s="15">
        <f t="shared" si="16"/>
        <v>137041</v>
      </c>
      <c r="V50" s="15">
        <f t="shared" si="16"/>
        <v>43221</v>
      </c>
      <c r="W50" s="104"/>
      <c r="X50" s="105">
        <f t="shared" si="9"/>
        <v>19.317866285283927</v>
      </c>
      <c r="Y50" s="105">
        <f t="shared" si="10"/>
        <v>10.234953576033746</v>
      </c>
      <c r="Z50" s="105">
        <f t="shared" si="11"/>
        <v>2.5395297885531924</v>
      </c>
      <c r="AA50" s="105">
        <f t="shared" si="12"/>
        <v>0.15604614629730357</v>
      </c>
      <c r="AB50" s="105">
        <f t="shared" si="13"/>
        <v>32.248395796168168</v>
      </c>
      <c r="AC50" s="106"/>
    </row>
    <row r="51" spans="1:29" s="4" customFormat="1" hidden="1">
      <c r="A51" s="102">
        <v>2002</v>
      </c>
      <c r="B51" s="102">
        <v>2</v>
      </c>
      <c r="C51" s="102" t="s">
        <v>182</v>
      </c>
      <c r="D51" s="24">
        <v>1</v>
      </c>
      <c r="E51" s="13">
        <v>48</v>
      </c>
      <c r="F51" s="17" t="s">
        <v>65</v>
      </c>
      <c r="G51" s="18">
        <v>15006</v>
      </c>
      <c r="H51" s="18">
        <v>12955</v>
      </c>
      <c r="I51" s="18">
        <v>15471</v>
      </c>
      <c r="J51" s="19">
        <f t="shared" ref="J51:J82" si="17">I51/H51:H62254</f>
        <v>1.1942107294480895</v>
      </c>
      <c r="K51" s="16">
        <f t="shared" ref="K51:K114" si="18">S51/H51*100</f>
        <v>28.128135854882284</v>
      </c>
      <c r="L51" s="16"/>
      <c r="M51" s="18">
        <v>2216</v>
      </c>
      <c r="N51" s="18">
        <v>1115</v>
      </c>
      <c r="O51" s="18"/>
      <c r="P51" s="18"/>
      <c r="Q51" s="18">
        <v>313</v>
      </c>
      <c r="R51" s="18">
        <v>0</v>
      </c>
      <c r="S51" s="18">
        <v>3644</v>
      </c>
      <c r="T51" s="18">
        <v>388</v>
      </c>
      <c r="U51" s="18">
        <v>2056</v>
      </c>
      <c r="V51" s="18">
        <v>544</v>
      </c>
      <c r="W51" s="104"/>
      <c r="X51" s="105">
        <f t="shared" si="9"/>
        <v>17.105364724044769</v>
      </c>
      <c r="Y51" s="105">
        <f t="shared" si="10"/>
        <v>8.6067155538402158</v>
      </c>
      <c r="Z51" s="105">
        <f t="shared" si="11"/>
        <v>2.4160555769972984</v>
      </c>
      <c r="AA51" s="105">
        <f t="shared" si="12"/>
        <v>0</v>
      </c>
      <c r="AB51" s="105">
        <f t="shared" si="13"/>
        <v>28.128135854882284</v>
      </c>
      <c r="AC51" s="106"/>
    </row>
    <row r="52" spans="1:29" s="4" customFormat="1" hidden="1">
      <c r="A52" s="102">
        <v>2002</v>
      </c>
      <c r="B52" s="102">
        <v>2</v>
      </c>
      <c r="C52" s="102" t="s">
        <v>182</v>
      </c>
      <c r="D52" s="24">
        <v>4</v>
      </c>
      <c r="E52" s="13">
        <f t="shared" ref="E52:E115" si="19">E51+1</f>
        <v>49</v>
      </c>
      <c r="F52" s="17" t="s">
        <v>66</v>
      </c>
      <c r="G52" s="18">
        <v>9920</v>
      </c>
      <c r="H52" s="18">
        <v>8405</v>
      </c>
      <c r="I52" s="18">
        <v>16715</v>
      </c>
      <c r="J52" s="19">
        <f t="shared" si="17"/>
        <v>1.9886972040452111</v>
      </c>
      <c r="K52" s="16">
        <f t="shared" si="18"/>
        <v>43.28375966686496</v>
      </c>
      <c r="L52" s="16"/>
      <c r="M52" s="18">
        <v>2052</v>
      </c>
      <c r="N52" s="18">
        <v>1255</v>
      </c>
      <c r="O52" s="18"/>
      <c r="P52" s="18"/>
      <c r="Q52" s="18">
        <v>331</v>
      </c>
      <c r="R52" s="18">
        <v>0</v>
      </c>
      <c r="S52" s="18">
        <f t="shared" ref="S52:S63" si="20">SUM(M52:R52)</f>
        <v>3638</v>
      </c>
      <c r="T52" s="18">
        <v>97</v>
      </c>
      <c r="U52" s="18">
        <v>1087</v>
      </c>
      <c r="V52" s="18">
        <v>865</v>
      </c>
      <c r="W52" s="104"/>
      <c r="X52" s="105">
        <f t="shared" si="9"/>
        <v>24.414039262343842</v>
      </c>
      <c r="Y52" s="105">
        <f t="shared" si="10"/>
        <v>14.931588340273647</v>
      </c>
      <c r="Z52" s="105">
        <f t="shared" si="11"/>
        <v>3.9381320642474718</v>
      </c>
      <c r="AA52" s="105">
        <f t="shared" si="12"/>
        <v>0</v>
      </c>
      <c r="AB52" s="105">
        <f t="shared" si="13"/>
        <v>43.28375966686496</v>
      </c>
      <c r="AC52" s="106"/>
    </row>
    <row r="53" spans="1:29" s="4" customFormat="1" hidden="1">
      <c r="A53" s="102">
        <v>2002</v>
      </c>
      <c r="B53" s="102">
        <v>2</v>
      </c>
      <c r="C53" s="102" t="s">
        <v>182</v>
      </c>
      <c r="D53" s="24">
        <v>12</v>
      </c>
      <c r="E53" s="13">
        <f t="shared" si="19"/>
        <v>50</v>
      </c>
      <c r="F53" s="17" t="s">
        <v>68</v>
      </c>
      <c r="G53" s="18">
        <v>8985</v>
      </c>
      <c r="H53" s="18">
        <v>7863</v>
      </c>
      <c r="I53" s="18">
        <v>11296</v>
      </c>
      <c r="J53" s="19">
        <f t="shared" si="17"/>
        <v>1.4366018059264911</v>
      </c>
      <c r="K53" s="16">
        <f t="shared" si="18"/>
        <v>35.037517486964262</v>
      </c>
      <c r="L53" s="16"/>
      <c r="M53" s="18">
        <v>1722</v>
      </c>
      <c r="N53" s="18">
        <v>850</v>
      </c>
      <c r="O53" s="18"/>
      <c r="P53" s="18"/>
      <c r="Q53" s="18">
        <v>183</v>
      </c>
      <c r="R53" s="18">
        <v>0</v>
      </c>
      <c r="S53" s="18">
        <f t="shared" si="20"/>
        <v>2755</v>
      </c>
      <c r="T53" s="18">
        <v>56</v>
      </c>
      <c r="U53" s="18">
        <v>918</v>
      </c>
      <c r="V53" s="18">
        <v>599</v>
      </c>
      <c r="W53" s="104"/>
      <c r="X53" s="105">
        <f t="shared" si="9"/>
        <v>21.900038153376574</v>
      </c>
      <c r="Y53" s="105">
        <f t="shared" si="10"/>
        <v>10.810123362584255</v>
      </c>
      <c r="Z53" s="105">
        <f t="shared" si="11"/>
        <v>2.3273559710034339</v>
      </c>
      <c r="AA53" s="105">
        <f t="shared" si="12"/>
        <v>0</v>
      </c>
      <c r="AB53" s="105">
        <f t="shared" si="13"/>
        <v>35.037517486964262</v>
      </c>
      <c r="AC53" s="106"/>
    </row>
    <row r="54" spans="1:29" s="4" customFormat="1" hidden="1">
      <c r="A54" s="102">
        <v>2002</v>
      </c>
      <c r="B54" s="102">
        <v>2</v>
      </c>
      <c r="C54" s="102" t="s">
        <v>182</v>
      </c>
      <c r="D54" s="24">
        <v>14</v>
      </c>
      <c r="E54" s="13">
        <f t="shared" si="19"/>
        <v>51</v>
      </c>
      <c r="F54" s="17" t="s">
        <v>69</v>
      </c>
      <c r="G54" s="18">
        <v>33600</v>
      </c>
      <c r="H54" s="18">
        <v>30883</v>
      </c>
      <c r="I54" s="18">
        <v>24480</v>
      </c>
      <c r="J54" s="19">
        <f t="shared" si="17"/>
        <v>0.79266910598063656</v>
      </c>
      <c r="K54" s="16">
        <f t="shared" si="18"/>
        <v>22.047728523783309</v>
      </c>
      <c r="L54" s="16"/>
      <c r="M54" s="18">
        <v>4498</v>
      </c>
      <c r="N54" s="18">
        <v>1813</v>
      </c>
      <c r="O54" s="18"/>
      <c r="P54" s="18"/>
      <c r="Q54" s="18">
        <v>498</v>
      </c>
      <c r="R54" s="18">
        <v>0</v>
      </c>
      <c r="S54" s="18">
        <f t="shared" si="20"/>
        <v>6809</v>
      </c>
      <c r="T54" s="18">
        <v>1068</v>
      </c>
      <c r="U54" s="18">
        <v>5359</v>
      </c>
      <c r="V54" s="18">
        <v>1678</v>
      </c>
      <c r="W54" s="104"/>
      <c r="X54" s="105">
        <f t="shared" si="9"/>
        <v>14.564647216915455</v>
      </c>
      <c r="Y54" s="105">
        <f t="shared" si="10"/>
        <v>5.8705436647994036</v>
      </c>
      <c r="Z54" s="105">
        <f t="shared" si="11"/>
        <v>1.6125376420684518</v>
      </c>
      <c r="AA54" s="105">
        <f t="shared" si="12"/>
        <v>0</v>
      </c>
      <c r="AB54" s="105">
        <f t="shared" si="13"/>
        <v>22.047728523783309</v>
      </c>
      <c r="AC54" s="106"/>
    </row>
    <row r="55" spans="1:29" s="4" customFormat="1" hidden="1">
      <c r="A55" s="102">
        <v>2002</v>
      </c>
      <c r="B55" s="102">
        <v>2</v>
      </c>
      <c r="C55" s="102" t="s">
        <v>182</v>
      </c>
      <c r="D55" s="24">
        <v>14</v>
      </c>
      <c r="E55" s="13">
        <f t="shared" si="19"/>
        <v>52</v>
      </c>
      <c r="F55" s="17" t="s">
        <v>70</v>
      </c>
      <c r="G55" s="18">
        <v>12836</v>
      </c>
      <c r="H55" s="18">
        <v>11292</v>
      </c>
      <c r="I55" s="18">
        <v>7497</v>
      </c>
      <c r="J55" s="19">
        <f t="shared" si="17"/>
        <v>0.66392136025504778</v>
      </c>
      <c r="K55" s="16">
        <f t="shared" si="18"/>
        <v>18.251859723698193</v>
      </c>
      <c r="L55" s="16"/>
      <c r="M55" s="18">
        <v>1515</v>
      </c>
      <c r="N55" s="18">
        <v>525</v>
      </c>
      <c r="O55" s="18"/>
      <c r="P55" s="18"/>
      <c r="Q55" s="18">
        <v>21</v>
      </c>
      <c r="R55" s="18">
        <v>0</v>
      </c>
      <c r="S55" s="18">
        <f t="shared" si="20"/>
        <v>2061</v>
      </c>
      <c r="T55" s="18">
        <v>81</v>
      </c>
      <c r="U55" s="18">
        <v>1890</v>
      </c>
      <c r="V55" s="18">
        <v>637</v>
      </c>
      <c r="W55" s="104"/>
      <c r="X55" s="105">
        <f t="shared" si="9"/>
        <v>13.416578108395324</v>
      </c>
      <c r="Y55" s="105">
        <f t="shared" si="10"/>
        <v>4.6493092454835283</v>
      </c>
      <c r="Z55" s="105">
        <f t="shared" si="11"/>
        <v>0.18597236981934112</v>
      </c>
      <c r="AA55" s="105">
        <f t="shared" si="12"/>
        <v>0</v>
      </c>
      <c r="AB55" s="105">
        <f t="shared" si="13"/>
        <v>18.251859723698193</v>
      </c>
      <c r="AC55" s="106"/>
    </row>
    <row r="56" spans="1:29" s="4" customFormat="1" hidden="1">
      <c r="A56" s="102">
        <v>2002</v>
      </c>
      <c r="B56" s="102">
        <v>2</v>
      </c>
      <c r="C56" s="102" t="s">
        <v>182</v>
      </c>
      <c r="D56" s="24">
        <v>23</v>
      </c>
      <c r="E56" s="13">
        <f t="shared" si="19"/>
        <v>53</v>
      </c>
      <c r="F56" s="17" t="s">
        <v>5</v>
      </c>
      <c r="G56" s="18">
        <v>20561</v>
      </c>
      <c r="H56" s="18">
        <v>18283</v>
      </c>
      <c r="I56" s="18">
        <v>14279</v>
      </c>
      <c r="J56" s="19">
        <f t="shared" si="17"/>
        <v>0.78099874200076569</v>
      </c>
      <c r="K56" s="16">
        <f t="shared" si="18"/>
        <v>19.969370453426681</v>
      </c>
      <c r="L56" s="16"/>
      <c r="M56" s="18">
        <v>2450</v>
      </c>
      <c r="N56" s="18">
        <v>963</v>
      </c>
      <c r="O56" s="18"/>
      <c r="P56" s="18"/>
      <c r="Q56" s="18">
        <v>238</v>
      </c>
      <c r="R56" s="18">
        <v>0</v>
      </c>
      <c r="S56" s="18">
        <f t="shared" si="20"/>
        <v>3651</v>
      </c>
      <c r="T56" s="18">
        <v>166</v>
      </c>
      <c r="U56" s="18">
        <v>3532</v>
      </c>
      <c r="V56" s="18">
        <v>1490</v>
      </c>
      <c r="W56" s="104"/>
      <c r="X56" s="105">
        <f t="shared" si="9"/>
        <v>13.400426625827272</v>
      </c>
      <c r="Y56" s="105">
        <f t="shared" si="10"/>
        <v>5.2671880982333317</v>
      </c>
      <c r="Z56" s="105">
        <f t="shared" si="11"/>
        <v>1.3017557293660778</v>
      </c>
      <c r="AA56" s="105">
        <f t="shared" si="12"/>
        <v>0</v>
      </c>
      <c r="AB56" s="105">
        <f t="shared" si="13"/>
        <v>19.969370453426681</v>
      </c>
      <c r="AC56" s="106"/>
    </row>
    <row r="57" spans="1:29" s="4" customFormat="1" hidden="1">
      <c r="A57" s="102">
        <v>2002</v>
      </c>
      <c r="B57" s="102">
        <v>2</v>
      </c>
      <c r="C57" s="102" t="s">
        <v>182</v>
      </c>
      <c r="D57" s="24">
        <v>26</v>
      </c>
      <c r="E57" s="13">
        <f t="shared" si="19"/>
        <v>54</v>
      </c>
      <c r="F57" s="17" t="s">
        <v>71</v>
      </c>
      <c r="G57" s="18">
        <v>12542</v>
      </c>
      <c r="H57" s="18">
        <v>10779</v>
      </c>
      <c r="I57" s="18">
        <v>9670</v>
      </c>
      <c r="J57" s="19">
        <f t="shared" si="17"/>
        <v>0.897114760181835</v>
      </c>
      <c r="K57" s="16">
        <f t="shared" si="18"/>
        <v>24.566286297430189</v>
      </c>
      <c r="L57" s="16"/>
      <c r="M57" s="18">
        <v>1758</v>
      </c>
      <c r="N57" s="18">
        <v>734</v>
      </c>
      <c r="O57" s="18"/>
      <c r="P57" s="18"/>
      <c r="Q57" s="18">
        <v>156</v>
      </c>
      <c r="R57" s="18">
        <v>0</v>
      </c>
      <c r="S57" s="18">
        <f t="shared" si="20"/>
        <v>2648</v>
      </c>
      <c r="T57" s="18">
        <v>532</v>
      </c>
      <c r="U57" s="18">
        <v>2051</v>
      </c>
      <c r="V57" s="18">
        <v>843</v>
      </c>
      <c r="W57" s="104"/>
      <c r="X57" s="105">
        <f t="shared" si="9"/>
        <v>16.309490676315058</v>
      </c>
      <c r="Y57" s="105">
        <f t="shared" si="10"/>
        <v>6.8095370628073111</v>
      </c>
      <c r="Z57" s="105">
        <f t="shared" si="11"/>
        <v>1.4472585583078206</v>
      </c>
      <c r="AA57" s="105">
        <f t="shared" si="12"/>
        <v>0</v>
      </c>
      <c r="AB57" s="105">
        <f t="shared" si="13"/>
        <v>24.566286297430189</v>
      </c>
      <c r="AC57" s="106"/>
    </row>
    <row r="58" spans="1:29" s="4" customFormat="1" hidden="1">
      <c r="A58" s="102">
        <v>2002</v>
      </c>
      <c r="B58" s="102">
        <v>2</v>
      </c>
      <c r="C58" s="102" t="s">
        <v>182</v>
      </c>
      <c r="D58" s="24">
        <v>27</v>
      </c>
      <c r="E58" s="13">
        <f t="shared" si="19"/>
        <v>55</v>
      </c>
      <c r="F58" s="17" t="s">
        <v>72</v>
      </c>
      <c r="G58" s="18">
        <v>23284</v>
      </c>
      <c r="H58" s="18">
        <v>17057</v>
      </c>
      <c r="I58" s="18">
        <v>17318</v>
      </c>
      <c r="J58" s="19">
        <f t="shared" si="17"/>
        <v>1.0153016356920912</v>
      </c>
      <c r="K58" s="16">
        <f t="shared" si="18"/>
        <v>31.79339860467843</v>
      </c>
      <c r="L58" s="16"/>
      <c r="M58" s="18">
        <v>3424</v>
      </c>
      <c r="N58" s="18">
        <v>1652</v>
      </c>
      <c r="O58" s="18"/>
      <c r="P58" s="18"/>
      <c r="Q58" s="18">
        <v>347</v>
      </c>
      <c r="R58" s="18">
        <v>0</v>
      </c>
      <c r="S58" s="18">
        <f t="shared" si="20"/>
        <v>5423</v>
      </c>
      <c r="T58" s="18">
        <v>591</v>
      </c>
      <c r="U58" s="18">
        <v>2841</v>
      </c>
      <c r="V58" s="18">
        <v>777</v>
      </c>
      <c r="W58" s="104"/>
      <c r="X58" s="105">
        <f t="shared" si="9"/>
        <v>20.073869965410097</v>
      </c>
      <c r="Y58" s="105">
        <f t="shared" si="10"/>
        <v>9.6851732426569725</v>
      </c>
      <c r="Z58" s="105">
        <f t="shared" si="11"/>
        <v>2.0343553966113621</v>
      </c>
      <c r="AA58" s="105">
        <f t="shared" si="12"/>
        <v>0</v>
      </c>
      <c r="AB58" s="105">
        <f t="shared" si="13"/>
        <v>31.79339860467843</v>
      </c>
      <c r="AC58" s="106"/>
    </row>
    <row r="59" spans="1:29" s="4" customFormat="1" hidden="1">
      <c r="A59" s="102">
        <v>2002</v>
      </c>
      <c r="B59" s="102">
        <v>2</v>
      </c>
      <c r="C59" s="102" t="s">
        <v>182</v>
      </c>
      <c r="D59" s="24">
        <v>28</v>
      </c>
      <c r="E59" s="13">
        <f t="shared" si="19"/>
        <v>56</v>
      </c>
      <c r="F59" s="17" t="s">
        <v>73</v>
      </c>
      <c r="G59" s="18">
        <v>13483</v>
      </c>
      <c r="H59" s="18">
        <v>12882</v>
      </c>
      <c r="I59" s="18">
        <v>9440</v>
      </c>
      <c r="J59" s="19">
        <f t="shared" si="17"/>
        <v>0.73280546498990839</v>
      </c>
      <c r="K59" s="16">
        <f t="shared" si="18"/>
        <v>21.735755317497283</v>
      </c>
      <c r="L59" s="16"/>
      <c r="M59" s="18">
        <v>1944</v>
      </c>
      <c r="N59" s="18">
        <v>686</v>
      </c>
      <c r="O59" s="18"/>
      <c r="P59" s="18"/>
      <c r="Q59" s="18">
        <v>170</v>
      </c>
      <c r="R59" s="18">
        <v>0</v>
      </c>
      <c r="S59" s="18">
        <f t="shared" si="20"/>
        <v>2800</v>
      </c>
      <c r="T59" s="18">
        <v>222</v>
      </c>
      <c r="U59" s="18">
        <v>2307</v>
      </c>
      <c r="V59" s="18">
        <v>659</v>
      </c>
      <c r="W59" s="104"/>
      <c r="X59" s="105">
        <f t="shared" si="9"/>
        <v>15.090824406148112</v>
      </c>
      <c r="Y59" s="105">
        <f t="shared" si="10"/>
        <v>5.3252600527868346</v>
      </c>
      <c r="Z59" s="105">
        <f t="shared" si="11"/>
        <v>1.3196708585623349</v>
      </c>
      <c r="AA59" s="105">
        <f t="shared" si="12"/>
        <v>0</v>
      </c>
      <c r="AB59" s="105">
        <f t="shared" si="13"/>
        <v>21.735755317497283</v>
      </c>
      <c r="AC59" s="106"/>
    </row>
    <row r="60" spans="1:29" s="4" customFormat="1" hidden="1">
      <c r="A60" s="102">
        <v>2002</v>
      </c>
      <c r="B60" s="102">
        <v>2</v>
      </c>
      <c r="C60" s="102" t="s">
        <v>182</v>
      </c>
      <c r="D60" s="24">
        <v>34</v>
      </c>
      <c r="E60" s="13">
        <f t="shared" si="19"/>
        <v>57</v>
      </c>
      <c r="F60" s="17" t="s">
        <v>74</v>
      </c>
      <c r="G60" s="18">
        <v>11359</v>
      </c>
      <c r="H60" s="18">
        <v>8572</v>
      </c>
      <c r="I60" s="18">
        <v>7868</v>
      </c>
      <c r="J60" s="19">
        <f t="shared" si="17"/>
        <v>0.91787214185720956</v>
      </c>
      <c r="K60" s="16">
        <f t="shared" si="18"/>
        <v>26.76154923005133</v>
      </c>
      <c r="L60" s="16"/>
      <c r="M60" s="18">
        <v>1584</v>
      </c>
      <c r="N60" s="18">
        <v>586</v>
      </c>
      <c r="O60" s="18"/>
      <c r="P60" s="18"/>
      <c r="Q60" s="18">
        <v>124</v>
      </c>
      <c r="R60" s="18">
        <v>0</v>
      </c>
      <c r="S60" s="18">
        <f t="shared" si="20"/>
        <v>2294</v>
      </c>
      <c r="T60" s="18">
        <v>16</v>
      </c>
      <c r="U60" s="18">
        <v>1052</v>
      </c>
      <c r="V60" s="18">
        <v>38</v>
      </c>
      <c r="W60" s="104"/>
      <c r="X60" s="105">
        <f t="shared" si="9"/>
        <v>18.478768082127857</v>
      </c>
      <c r="Y60" s="105">
        <f t="shared" si="10"/>
        <v>6.8362109192720482</v>
      </c>
      <c r="Z60" s="105">
        <f t="shared" si="11"/>
        <v>1.4465702286514233</v>
      </c>
      <c r="AA60" s="105">
        <f t="shared" si="12"/>
        <v>0</v>
      </c>
      <c r="AB60" s="105">
        <f t="shared" si="13"/>
        <v>26.76154923005133</v>
      </c>
      <c r="AC60" s="106"/>
    </row>
    <row r="61" spans="1:29" s="4" customFormat="1" hidden="1">
      <c r="A61" s="102">
        <v>2002</v>
      </c>
      <c r="B61" s="102">
        <v>2</v>
      </c>
      <c r="C61" s="102" t="s">
        <v>182</v>
      </c>
      <c r="D61" s="24">
        <v>40</v>
      </c>
      <c r="E61" s="13">
        <f t="shared" si="19"/>
        <v>58</v>
      </c>
      <c r="F61" s="17" t="s">
        <v>6</v>
      </c>
      <c r="G61" s="18">
        <v>9093</v>
      </c>
      <c r="H61" s="18">
        <v>5009</v>
      </c>
      <c r="I61" s="18">
        <v>7836</v>
      </c>
      <c r="J61" s="19">
        <f t="shared" si="17"/>
        <v>1.5643841086045118</v>
      </c>
      <c r="K61" s="16">
        <f t="shared" si="18"/>
        <v>34.937113196246756</v>
      </c>
      <c r="L61" s="16"/>
      <c r="M61" s="18">
        <v>1052</v>
      </c>
      <c r="N61" s="18">
        <v>527</v>
      </c>
      <c r="O61" s="18"/>
      <c r="P61" s="18"/>
      <c r="Q61" s="18">
        <v>171</v>
      </c>
      <c r="R61" s="18">
        <v>0</v>
      </c>
      <c r="S61" s="18">
        <v>1750</v>
      </c>
      <c r="T61" s="18">
        <v>130</v>
      </c>
      <c r="U61" s="18">
        <v>827</v>
      </c>
      <c r="V61" s="18">
        <v>27</v>
      </c>
      <c r="W61" s="104"/>
      <c r="X61" s="105">
        <f t="shared" si="9"/>
        <v>21.002196047115191</v>
      </c>
      <c r="Y61" s="105">
        <f t="shared" si="10"/>
        <v>10.521062088241166</v>
      </c>
      <c r="Z61" s="105">
        <f t="shared" si="11"/>
        <v>3.4138550608903975</v>
      </c>
      <c r="AA61" s="105">
        <f t="shared" si="12"/>
        <v>0</v>
      </c>
      <c r="AB61" s="105">
        <f t="shared" si="13"/>
        <v>34.937113196246756</v>
      </c>
      <c r="AC61" s="106"/>
    </row>
    <row r="62" spans="1:29" s="4" customFormat="1" hidden="1">
      <c r="A62" s="102">
        <v>2002</v>
      </c>
      <c r="B62" s="102">
        <v>2</v>
      </c>
      <c r="C62" s="102" t="s">
        <v>182</v>
      </c>
      <c r="D62" s="24">
        <v>40</v>
      </c>
      <c r="E62" s="13">
        <f t="shared" si="19"/>
        <v>59</v>
      </c>
      <c r="F62" s="17" t="s">
        <v>75</v>
      </c>
      <c r="G62" s="18">
        <v>12875</v>
      </c>
      <c r="H62" s="18">
        <v>11620</v>
      </c>
      <c r="I62" s="18">
        <v>12999</v>
      </c>
      <c r="J62" s="19">
        <f t="shared" si="17"/>
        <v>1.1186746987951808</v>
      </c>
      <c r="K62" s="16">
        <f t="shared" si="18"/>
        <v>29.913941480206539</v>
      </c>
      <c r="L62" s="16"/>
      <c r="M62" s="18">
        <v>2337</v>
      </c>
      <c r="N62" s="18">
        <v>936</v>
      </c>
      <c r="O62" s="18"/>
      <c r="P62" s="18"/>
      <c r="Q62" s="18">
        <v>203</v>
      </c>
      <c r="R62" s="18">
        <v>0</v>
      </c>
      <c r="S62" s="18">
        <v>3476</v>
      </c>
      <c r="T62" s="18">
        <v>212</v>
      </c>
      <c r="U62" s="18">
        <v>1388</v>
      </c>
      <c r="V62" s="18">
        <v>412</v>
      </c>
      <c r="W62" s="104"/>
      <c r="X62" s="105">
        <f t="shared" si="9"/>
        <v>20.111876075731498</v>
      </c>
      <c r="Y62" s="105">
        <f t="shared" si="10"/>
        <v>8.0550774526678133</v>
      </c>
      <c r="Z62" s="105">
        <f t="shared" si="11"/>
        <v>1.7469879518072291</v>
      </c>
      <c r="AA62" s="105">
        <f t="shared" si="12"/>
        <v>0</v>
      </c>
      <c r="AB62" s="105">
        <f t="shared" si="13"/>
        <v>29.913941480206539</v>
      </c>
      <c r="AC62" s="106"/>
    </row>
    <row r="63" spans="1:29" s="4" customFormat="1" hidden="1">
      <c r="A63" s="102">
        <v>2002</v>
      </c>
      <c r="B63" s="102">
        <v>2</v>
      </c>
      <c r="C63" s="102" t="s">
        <v>182</v>
      </c>
      <c r="D63" s="24">
        <v>1</v>
      </c>
      <c r="E63" s="13">
        <f t="shared" si="19"/>
        <v>60</v>
      </c>
      <c r="F63" s="17" t="s">
        <v>76</v>
      </c>
      <c r="G63" s="18">
        <v>2993</v>
      </c>
      <c r="H63" s="18">
        <v>2550</v>
      </c>
      <c r="I63" s="18">
        <v>4841</v>
      </c>
      <c r="J63" s="19">
        <f t="shared" si="17"/>
        <v>1.8984313725490196</v>
      </c>
      <c r="K63" s="16">
        <f t="shared" si="18"/>
        <v>33.019607843137258</v>
      </c>
      <c r="L63" s="16"/>
      <c r="M63" s="18">
        <v>430</v>
      </c>
      <c r="N63" s="18">
        <v>331</v>
      </c>
      <c r="O63" s="18"/>
      <c r="P63" s="18"/>
      <c r="Q63" s="18">
        <v>81</v>
      </c>
      <c r="R63" s="18">
        <v>0</v>
      </c>
      <c r="S63" s="18">
        <f t="shared" si="20"/>
        <v>842</v>
      </c>
      <c r="T63" s="18">
        <v>71</v>
      </c>
      <c r="U63" s="18">
        <v>836</v>
      </c>
      <c r="V63" s="18">
        <v>1</v>
      </c>
      <c r="W63" s="104"/>
      <c r="X63" s="105">
        <f t="shared" si="9"/>
        <v>16.862745098039216</v>
      </c>
      <c r="Y63" s="105">
        <f t="shared" si="10"/>
        <v>12.980392156862743</v>
      </c>
      <c r="Z63" s="105">
        <f t="shared" si="11"/>
        <v>3.1764705882352939</v>
      </c>
      <c r="AA63" s="105">
        <f t="shared" si="12"/>
        <v>0</v>
      </c>
      <c r="AB63" s="105">
        <f t="shared" si="13"/>
        <v>33.019607843137258</v>
      </c>
      <c r="AC63" s="106"/>
    </row>
    <row r="64" spans="1:29" s="4" customFormat="1" hidden="1">
      <c r="A64" s="102">
        <v>2002</v>
      </c>
      <c r="B64" s="102">
        <v>2</v>
      </c>
      <c r="C64" s="102" t="s">
        <v>182</v>
      </c>
      <c r="D64" s="24">
        <v>5</v>
      </c>
      <c r="E64" s="13">
        <f t="shared" si="19"/>
        <v>61</v>
      </c>
      <c r="F64" s="17" t="s">
        <v>77</v>
      </c>
      <c r="G64" s="18">
        <v>2816</v>
      </c>
      <c r="H64" s="18">
        <v>2585</v>
      </c>
      <c r="I64" s="18">
        <v>6562</v>
      </c>
      <c r="J64" s="19">
        <f t="shared" si="17"/>
        <v>2.5384912959381043</v>
      </c>
      <c r="K64" s="16">
        <f t="shared" si="18"/>
        <v>41.972920696324948</v>
      </c>
      <c r="L64" s="16"/>
      <c r="M64" s="18">
        <v>590</v>
      </c>
      <c r="N64" s="18">
        <v>361</v>
      </c>
      <c r="O64" s="18"/>
      <c r="P64" s="18"/>
      <c r="Q64" s="18">
        <v>134</v>
      </c>
      <c r="R64" s="18">
        <v>0</v>
      </c>
      <c r="S64" s="18">
        <f>SUM(M64:R64)</f>
        <v>1085</v>
      </c>
      <c r="T64" s="18">
        <v>20</v>
      </c>
      <c r="U64" s="18">
        <v>303</v>
      </c>
      <c r="V64" s="18">
        <v>47</v>
      </c>
      <c r="W64" s="104"/>
      <c r="X64" s="105">
        <f t="shared" si="9"/>
        <v>22.823984526112184</v>
      </c>
      <c r="Y64" s="105">
        <f t="shared" si="10"/>
        <v>13.965183752417795</v>
      </c>
      <c r="Z64" s="105">
        <f t="shared" si="11"/>
        <v>5.1837524177949703</v>
      </c>
      <c r="AA64" s="105">
        <f t="shared" si="12"/>
        <v>0</v>
      </c>
      <c r="AB64" s="105">
        <f t="shared" si="13"/>
        <v>41.972920696324948</v>
      </c>
      <c r="AC64" s="106"/>
    </row>
    <row r="65" spans="1:29" s="4" customFormat="1" hidden="1">
      <c r="A65" s="102">
        <v>2002</v>
      </c>
      <c r="B65" s="102">
        <v>2</v>
      </c>
      <c r="C65" s="102" t="s">
        <v>182</v>
      </c>
      <c r="D65" s="24">
        <v>7</v>
      </c>
      <c r="E65" s="13">
        <f t="shared" si="19"/>
        <v>62</v>
      </c>
      <c r="F65" s="17" t="s">
        <v>78</v>
      </c>
      <c r="G65" s="18">
        <v>3570</v>
      </c>
      <c r="H65" s="18">
        <v>3173</v>
      </c>
      <c r="I65" s="18">
        <v>6852</v>
      </c>
      <c r="J65" s="19">
        <f t="shared" si="17"/>
        <v>2.1594705326189727</v>
      </c>
      <c r="K65" s="16">
        <f t="shared" si="18"/>
        <v>38.071225969114401</v>
      </c>
      <c r="L65" s="16"/>
      <c r="M65" s="18">
        <v>630</v>
      </c>
      <c r="N65" s="18">
        <v>452</v>
      </c>
      <c r="O65" s="18"/>
      <c r="P65" s="18"/>
      <c r="Q65" s="18">
        <v>126</v>
      </c>
      <c r="R65" s="18">
        <v>0</v>
      </c>
      <c r="S65" s="18">
        <f>SUM(M65:R65)</f>
        <v>1208</v>
      </c>
      <c r="T65" s="18">
        <v>191</v>
      </c>
      <c r="U65" s="18">
        <v>707</v>
      </c>
      <c r="V65" s="18">
        <v>184</v>
      </c>
      <c r="W65" s="104"/>
      <c r="X65" s="105">
        <f t="shared" si="9"/>
        <v>19.855026788528207</v>
      </c>
      <c r="Y65" s="105">
        <f t="shared" si="10"/>
        <v>14.245193822880555</v>
      </c>
      <c r="Z65" s="105">
        <f t="shared" si="11"/>
        <v>3.971005357705641</v>
      </c>
      <c r="AA65" s="105">
        <f t="shared" si="12"/>
        <v>0</v>
      </c>
      <c r="AB65" s="105">
        <f t="shared" si="13"/>
        <v>38.071225969114401</v>
      </c>
      <c r="AC65" s="106"/>
    </row>
    <row r="66" spans="1:29" s="4" customFormat="1" hidden="1">
      <c r="A66" s="102">
        <v>2002</v>
      </c>
      <c r="B66" s="102">
        <v>2</v>
      </c>
      <c r="C66" s="102" t="s">
        <v>182</v>
      </c>
      <c r="D66" s="24">
        <v>7</v>
      </c>
      <c r="E66" s="13">
        <f t="shared" si="19"/>
        <v>63</v>
      </c>
      <c r="F66" s="17" t="s">
        <v>7</v>
      </c>
      <c r="G66" s="18">
        <v>3529</v>
      </c>
      <c r="H66" s="18">
        <v>3100</v>
      </c>
      <c r="I66" s="18">
        <v>6236</v>
      </c>
      <c r="J66" s="19">
        <f t="shared" si="17"/>
        <v>2.0116129032258065</v>
      </c>
      <c r="K66" s="16">
        <f t="shared" si="18"/>
        <v>41.064516129032256</v>
      </c>
      <c r="L66" s="16"/>
      <c r="M66" s="18">
        <v>740</v>
      </c>
      <c r="N66" s="18">
        <v>430</v>
      </c>
      <c r="O66" s="18"/>
      <c r="P66" s="18"/>
      <c r="Q66" s="18">
        <v>103</v>
      </c>
      <c r="R66" s="18">
        <v>0</v>
      </c>
      <c r="S66" s="18">
        <f>SUM(M66:R66)</f>
        <v>1273</v>
      </c>
      <c r="T66" s="18">
        <v>9</v>
      </c>
      <c r="U66" s="18">
        <v>667</v>
      </c>
      <c r="V66" s="18">
        <v>33</v>
      </c>
      <c r="W66" s="104"/>
      <c r="X66" s="105">
        <f t="shared" si="9"/>
        <v>23.870967741935484</v>
      </c>
      <c r="Y66" s="105">
        <f t="shared" si="10"/>
        <v>13.870967741935484</v>
      </c>
      <c r="Z66" s="105">
        <f t="shared" si="11"/>
        <v>3.3225806451612905</v>
      </c>
      <c r="AA66" s="105">
        <f t="shared" si="12"/>
        <v>0</v>
      </c>
      <c r="AB66" s="105">
        <f t="shared" si="13"/>
        <v>41.064516129032256</v>
      </c>
      <c r="AC66" s="106"/>
    </row>
    <row r="67" spans="1:29" s="4" customFormat="1" hidden="1">
      <c r="A67" s="102">
        <v>2002</v>
      </c>
      <c r="B67" s="102">
        <v>2</v>
      </c>
      <c r="C67" s="102" t="s">
        <v>182</v>
      </c>
      <c r="D67" s="24">
        <v>9</v>
      </c>
      <c r="E67" s="13">
        <f t="shared" si="19"/>
        <v>64</v>
      </c>
      <c r="F67" s="17" t="s">
        <v>8</v>
      </c>
      <c r="G67" s="18">
        <v>4565</v>
      </c>
      <c r="H67" s="18">
        <v>4192</v>
      </c>
      <c r="I67" s="18">
        <v>5740</v>
      </c>
      <c r="J67" s="19">
        <f t="shared" si="17"/>
        <v>1.3692748091603053</v>
      </c>
      <c r="K67" s="16">
        <f t="shared" si="18"/>
        <v>28.363549618320612</v>
      </c>
      <c r="L67" s="16"/>
      <c r="M67" s="18">
        <v>710</v>
      </c>
      <c r="N67" s="18">
        <v>374</v>
      </c>
      <c r="O67" s="18"/>
      <c r="P67" s="18"/>
      <c r="Q67" s="18">
        <v>105</v>
      </c>
      <c r="R67" s="18">
        <v>0</v>
      </c>
      <c r="S67" s="18">
        <f t="shared" ref="S67:S126" si="21">SUM(M67:R67)</f>
        <v>1189</v>
      </c>
      <c r="T67" s="18">
        <v>124</v>
      </c>
      <c r="U67" s="18">
        <v>617</v>
      </c>
      <c r="V67" s="18">
        <v>438</v>
      </c>
      <c r="W67" s="104"/>
      <c r="X67" s="105">
        <f t="shared" si="9"/>
        <v>16.93702290076336</v>
      </c>
      <c r="Y67" s="105">
        <f t="shared" si="10"/>
        <v>8.9217557251908399</v>
      </c>
      <c r="Z67" s="105">
        <f t="shared" si="11"/>
        <v>2.5047709923664123</v>
      </c>
      <c r="AA67" s="105">
        <f t="shared" si="12"/>
        <v>0</v>
      </c>
      <c r="AB67" s="105">
        <f t="shared" si="13"/>
        <v>28.363549618320612</v>
      </c>
      <c r="AC67" s="106"/>
    </row>
    <row r="68" spans="1:29" s="4" customFormat="1" hidden="1">
      <c r="A68" s="102">
        <v>2002</v>
      </c>
      <c r="B68" s="102">
        <v>2</v>
      </c>
      <c r="C68" s="102" t="s">
        <v>182</v>
      </c>
      <c r="D68" s="24">
        <v>14</v>
      </c>
      <c r="E68" s="13">
        <f t="shared" si="19"/>
        <v>65</v>
      </c>
      <c r="F68" s="17" t="s">
        <v>9</v>
      </c>
      <c r="G68" s="18">
        <v>3934</v>
      </c>
      <c r="H68" s="18">
        <v>3618</v>
      </c>
      <c r="I68" s="18">
        <v>6160</v>
      </c>
      <c r="J68" s="19">
        <f t="shared" si="17"/>
        <v>1.7025981205085683</v>
      </c>
      <c r="K68" s="16">
        <f t="shared" si="18"/>
        <v>36.373687119955775</v>
      </c>
      <c r="L68" s="16"/>
      <c r="M68" s="18">
        <v>706</v>
      </c>
      <c r="N68" s="18">
        <v>458</v>
      </c>
      <c r="O68" s="18"/>
      <c r="P68" s="18"/>
      <c r="Q68" s="18">
        <v>152</v>
      </c>
      <c r="R68" s="18">
        <v>0</v>
      </c>
      <c r="S68" s="18">
        <f t="shared" si="21"/>
        <v>1316</v>
      </c>
      <c r="T68" s="18">
        <v>309</v>
      </c>
      <c r="U68" s="18">
        <v>1263</v>
      </c>
      <c r="V68" s="18">
        <v>466</v>
      </c>
      <c r="W68" s="104"/>
      <c r="X68" s="105">
        <f t="shared" si="9"/>
        <v>19.51354339414041</v>
      </c>
      <c r="Y68" s="105">
        <f t="shared" si="10"/>
        <v>12.65892758430072</v>
      </c>
      <c r="Z68" s="105">
        <f t="shared" si="11"/>
        <v>4.2012161415146494</v>
      </c>
      <c r="AA68" s="105">
        <f t="shared" si="12"/>
        <v>0</v>
      </c>
      <c r="AB68" s="105">
        <f t="shared" si="13"/>
        <v>36.373687119955775</v>
      </c>
      <c r="AC68" s="106"/>
    </row>
    <row r="69" spans="1:29" s="4" customFormat="1" hidden="1">
      <c r="A69" s="102">
        <v>2002</v>
      </c>
      <c r="B69" s="102">
        <v>2</v>
      </c>
      <c r="C69" s="102" t="s">
        <v>182</v>
      </c>
      <c r="D69" s="24">
        <v>15</v>
      </c>
      <c r="E69" s="13">
        <f t="shared" si="19"/>
        <v>66</v>
      </c>
      <c r="F69" s="17" t="s">
        <v>82</v>
      </c>
      <c r="G69" s="18">
        <v>4747</v>
      </c>
      <c r="H69" s="18">
        <v>4363</v>
      </c>
      <c r="I69" s="18">
        <v>4414</v>
      </c>
      <c r="J69" s="19">
        <f t="shared" si="17"/>
        <v>1.0116892046756818</v>
      </c>
      <c r="K69" s="16">
        <f t="shared" si="18"/>
        <v>28.214531285812516</v>
      </c>
      <c r="L69" s="16"/>
      <c r="M69" s="18">
        <v>827</v>
      </c>
      <c r="N69" s="18">
        <v>333</v>
      </c>
      <c r="O69" s="18"/>
      <c r="P69" s="18"/>
      <c r="Q69" s="18">
        <v>71</v>
      </c>
      <c r="R69" s="18">
        <v>0</v>
      </c>
      <c r="S69" s="18">
        <f t="shared" si="21"/>
        <v>1231</v>
      </c>
      <c r="T69" s="18">
        <v>8</v>
      </c>
      <c r="U69" s="18">
        <v>267</v>
      </c>
      <c r="V69" s="18">
        <v>144</v>
      </c>
      <c r="W69" s="104"/>
      <c r="X69" s="105">
        <f t="shared" si="9"/>
        <v>18.954847581939031</v>
      </c>
      <c r="Y69" s="105">
        <f t="shared" si="10"/>
        <v>7.6323630529452204</v>
      </c>
      <c r="Z69" s="105">
        <f t="shared" si="11"/>
        <v>1.6273206509282605</v>
      </c>
      <c r="AA69" s="105">
        <f t="shared" si="12"/>
        <v>0</v>
      </c>
      <c r="AB69" s="105">
        <f t="shared" si="13"/>
        <v>28.214531285812516</v>
      </c>
      <c r="AC69" s="106"/>
    </row>
    <row r="70" spans="1:29" s="4" customFormat="1" hidden="1">
      <c r="A70" s="102">
        <v>2002</v>
      </c>
      <c r="B70" s="102">
        <v>2</v>
      </c>
      <c r="C70" s="102" t="s">
        <v>182</v>
      </c>
      <c r="D70" s="24">
        <v>16</v>
      </c>
      <c r="E70" s="13">
        <f t="shared" si="19"/>
        <v>67</v>
      </c>
      <c r="F70" s="17" t="s">
        <v>83</v>
      </c>
      <c r="G70" s="18">
        <v>2974</v>
      </c>
      <c r="H70" s="18">
        <v>2641</v>
      </c>
      <c r="I70" s="18">
        <v>4479</v>
      </c>
      <c r="J70" s="19">
        <f t="shared" si="17"/>
        <v>1.6959485043544111</v>
      </c>
      <c r="K70" s="16">
        <f t="shared" si="18"/>
        <v>40.628549791745549</v>
      </c>
      <c r="L70" s="16"/>
      <c r="M70" s="18">
        <v>702</v>
      </c>
      <c r="N70" s="18">
        <v>319</v>
      </c>
      <c r="O70" s="18"/>
      <c r="P70" s="18"/>
      <c r="Q70" s="18">
        <v>52</v>
      </c>
      <c r="R70" s="18">
        <v>0</v>
      </c>
      <c r="S70" s="18">
        <f t="shared" si="21"/>
        <v>1073</v>
      </c>
      <c r="T70" s="18">
        <v>68</v>
      </c>
      <c r="U70" s="18">
        <v>323</v>
      </c>
      <c r="V70" s="18">
        <v>146</v>
      </c>
      <c r="W70" s="104"/>
      <c r="X70" s="105">
        <f t="shared" si="9"/>
        <v>26.580840590685344</v>
      </c>
      <c r="Y70" s="105">
        <f t="shared" si="10"/>
        <v>12.078758046194624</v>
      </c>
      <c r="Z70" s="105">
        <f t="shared" si="11"/>
        <v>1.9689511548655811</v>
      </c>
      <c r="AA70" s="105">
        <f t="shared" si="12"/>
        <v>0</v>
      </c>
      <c r="AB70" s="105">
        <f t="shared" si="13"/>
        <v>40.628549791745549</v>
      </c>
      <c r="AC70" s="106"/>
    </row>
    <row r="71" spans="1:29" s="4" customFormat="1" hidden="1">
      <c r="A71" s="102">
        <v>2002</v>
      </c>
      <c r="B71" s="102">
        <v>2</v>
      </c>
      <c r="C71" s="102" t="s">
        <v>182</v>
      </c>
      <c r="D71" s="24">
        <v>17</v>
      </c>
      <c r="E71" s="13">
        <f t="shared" si="19"/>
        <v>68</v>
      </c>
      <c r="F71" s="17" t="s">
        <v>84</v>
      </c>
      <c r="G71" s="18">
        <v>4548</v>
      </c>
      <c r="H71" s="18">
        <v>4229</v>
      </c>
      <c r="I71" s="18">
        <v>4012</v>
      </c>
      <c r="J71" s="19">
        <f t="shared" si="17"/>
        <v>0.9486876330101679</v>
      </c>
      <c r="K71" s="16">
        <f t="shared" si="18"/>
        <v>25.490659730432725</v>
      </c>
      <c r="L71" s="16"/>
      <c r="M71" s="18">
        <v>711</v>
      </c>
      <c r="N71" s="18">
        <v>309</v>
      </c>
      <c r="O71" s="18"/>
      <c r="P71" s="18"/>
      <c r="Q71" s="18">
        <v>58</v>
      </c>
      <c r="R71" s="18">
        <v>0</v>
      </c>
      <c r="S71" s="18">
        <f t="shared" si="21"/>
        <v>1078</v>
      </c>
      <c r="T71" s="18">
        <v>116</v>
      </c>
      <c r="U71" s="18">
        <v>520</v>
      </c>
      <c r="V71" s="18">
        <v>829</v>
      </c>
      <c r="W71" s="104"/>
      <c r="X71" s="105">
        <f t="shared" si="9"/>
        <v>16.812485221092459</v>
      </c>
      <c r="Y71" s="105">
        <f t="shared" si="10"/>
        <v>7.3066918893355401</v>
      </c>
      <c r="Z71" s="105">
        <f t="shared" si="11"/>
        <v>1.3714826200047292</v>
      </c>
      <c r="AA71" s="105">
        <f t="shared" si="12"/>
        <v>0</v>
      </c>
      <c r="AB71" s="105">
        <f t="shared" si="13"/>
        <v>25.490659730432725</v>
      </c>
      <c r="AC71" s="106"/>
    </row>
    <row r="72" spans="1:29" s="4" customFormat="1" hidden="1">
      <c r="A72" s="102">
        <v>2002</v>
      </c>
      <c r="B72" s="102">
        <v>2</v>
      </c>
      <c r="C72" s="102" t="s">
        <v>182</v>
      </c>
      <c r="D72" s="24">
        <v>20</v>
      </c>
      <c r="E72" s="13">
        <f t="shared" si="19"/>
        <v>69</v>
      </c>
      <c r="F72" s="17" t="s">
        <v>85</v>
      </c>
      <c r="G72" s="18">
        <v>3641</v>
      </c>
      <c r="H72" s="18">
        <v>3315</v>
      </c>
      <c r="I72" s="18">
        <v>3868</v>
      </c>
      <c r="J72" s="19">
        <f t="shared" si="17"/>
        <v>1.166817496229261</v>
      </c>
      <c r="K72" s="16">
        <f t="shared" si="18"/>
        <v>31.10105580693816</v>
      </c>
      <c r="L72" s="16"/>
      <c r="M72" s="18">
        <v>670</v>
      </c>
      <c r="N72" s="18">
        <v>292</v>
      </c>
      <c r="O72" s="18"/>
      <c r="P72" s="18"/>
      <c r="Q72" s="18">
        <v>69</v>
      </c>
      <c r="R72" s="18">
        <v>0</v>
      </c>
      <c r="S72" s="18">
        <f t="shared" si="21"/>
        <v>1031</v>
      </c>
      <c r="T72" s="18">
        <v>10</v>
      </c>
      <c r="U72" s="18">
        <v>405</v>
      </c>
      <c r="V72" s="18">
        <v>3</v>
      </c>
      <c r="W72" s="104"/>
      <c r="X72" s="105">
        <f t="shared" si="9"/>
        <v>20.211161387631975</v>
      </c>
      <c r="Y72" s="105">
        <f t="shared" si="10"/>
        <v>8.8084464555052797</v>
      </c>
      <c r="Z72" s="105">
        <f t="shared" si="11"/>
        <v>2.0814479638009047</v>
      </c>
      <c r="AA72" s="105">
        <f t="shared" si="12"/>
        <v>0</v>
      </c>
      <c r="AB72" s="105">
        <f t="shared" si="13"/>
        <v>31.10105580693816</v>
      </c>
      <c r="AC72" s="106"/>
    </row>
    <row r="73" spans="1:29" s="4" customFormat="1" hidden="1">
      <c r="A73" s="102">
        <v>2002</v>
      </c>
      <c r="B73" s="102">
        <v>2</v>
      </c>
      <c r="C73" s="102" t="s">
        <v>182</v>
      </c>
      <c r="D73" s="24">
        <v>21</v>
      </c>
      <c r="E73" s="13">
        <f t="shared" si="19"/>
        <v>70</v>
      </c>
      <c r="F73" s="17" t="s">
        <v>86</v>
      </c>
      <c r="G73" s="18">
        <v>4039</v>
      </c>
      <c r="H73" s="18">
        <v>3607</v>
      </c>
      <c r="I73" s="18">
        <v>2323</v>
      </c>
      <c r="J73" s="19">
        <f t="shared" si="17"/>
        <v>0.64402550596063213</v>
      </c>
      <c r="K73" s="16">
        <f t="shared" si="18"/>
        <v>17.632381480454669</v>
      </c>
      <c r="L73" s="16"/>
      <c r="M73" s="18">
        <v>426</v>
      </c>
      <c r="N73" s="18">
        <v>184</v>
      </c>
      <c r="O73" s="18"/>
      <c r="P73" s="18"/>
      <c r="Q73" s="18">
        <v>26</v>
      </c>
      <c r="R73" s="18">
        <v>0</v>
      </c>
      <c r="S73" s="18">
        <f t="shared" si="21"/>
        <v>636</v>
      </c>
      <c r="T73" s="18">
        <v>4</v>
      </c>
      <c r="U73" s="18">
        <v>672</v>
      </c>
      <c r="V73" s="18">
        <v>109</v>
      </c>
      <c r="W73" s="104"/>
      <c r="X73" s="105">
        <f t="shared" si="9"/>
        <v>11.810368727474357</v>
      </c>
      <c r="Y73" s="105">
        <f t="shared" si="10"/>
        <v>5.1011921264208482</v>
      </c>
      <c r="Z73" s="105">
        <f t="shared" si="11"/>
        <v>0.72082062655946777</v>
      </c>
      <c r="AA73" s="105">
        <f t="shared" si="12"/>
        <v>0</v>
      </c>
      <c r="AB73" s="105">
        <f t="shared" si="13"/>
        <v>17.632381480454669</v>
      </c>
      <c r="AC73" s="106"/>
    </row>
    <row r="74" spans="1:29" s="4" customFormat="1" hidden="1">
      <c r="A74" s="102">
        <v>2002</v>
      </c>
      <c r="B74" s="102">
        <v>2</v>
      </c>
      <c r="C74" s="102" t="s">
        <v>182</v>
      </c>
      <c r="D74" s="24">
        <v>22</v>
      </c>
      <c r="E74" s="13">
        <f t="shared" si="19"/>
        <v>71</v>
      </c>
      <c r="F74" s="17" t="s">
        <v>87</v>
      </c>
      <c r="G74" s="18">
        <v>4292</v>
      </c>
      <c r="H74" s="18">
        <v>3959</v>
      </c>
      <c r="I74" s="18">
        <v>3664</v>
      </c>
      <c r="J74" s="19">
        <f t="shared" si="17"/>
        <v>0.92548623389744888</v>
      </c>
      <c r="K74" s="16">
        <f t="shared" si="18"/>
        <v>23.692851730234906</v>
      </c>
      <c r="L74" s="16"/>
      <c r="M74" s="18">
        <v>627</v>
      </c>
      <c r="N74" s="18">
        <v>239</v>
      </c>
      <c r="O74" s="18"/>
      <c r="P74" s="18"/>
      <c r="Q74" s="18">
        <v>72</v>
      </c>
      <c r="R74" s="18">
        <v>0</v>
      </c>
      <c r="S74" s="18">
        <f t="shared" si="21"/>
        <v>938</v>
      </c>
      <c r="T74" s="18">
        <v>44</v>
      </c>
      <c r="U74" s="18">
        <v>713</v>
      </c>
      <c r="V74" s="18">
        <v>230</v>
      </c>
      <c r="W74" s="104"/>
      <c r="X74" s="105">
        <f t="shared" si="9"/>
        <v>15.837332659762565</v>
      </c>
      <c r="Y74" s="105">
        <f t="shared" si="10"/>
        <v>6.0368779994948216</v>
      </c>
      <c r="Z74" s="105">
        <f t="shared" si="11"/>
        <v>1.8186410709775198</v>
      </c>
      <c r="AA74" s="105">
        <f t="shared" si="12"/>
        <v>0</v>
      </c>
      <c r="AB74" s="105">
        <f t="shared" si="13"/>
        <v>23.692851730234906</v>
      </c>
      <c r="AC74" s="106"/>
    </row>
    <row r="75" spans="1:29" s="4" customFormat="1" hidden="1">
      <c r="A75" s="102">
        <v>2002</v>
      </c>
      <c r="B75" s="102">
        <v>2</v>
      </c>
      <c r="C75" s="102" t="s">
        <v>182</v>
      </c>
      <c r="D75" s="24">
        <v>22</v>
      </c>
      <c r="E75" s="13">
        <f t="shared" si="19"/>
        <v>72</v>
      </c>
      <c r="F75" s="17" t="s">
        <v>88</v>
      </c>
      <c r="G75" s="18">
        <v>6297</v>
      </c>
      <c r="H75" s="18">
        <v>3718</v>
      </c>
      <c r="I75" s="18">
        <v>2691</v>
      </c>
      <c r="J75" s="19">
        <f t="shared" si="17"/>
        <v>0.72377622377622375</v>
      </c>
      <c r="K75" s="16">
        <f t="shared" si="18"/>
        <v>21.113501882732653</v>
      </c>
      <c r="L75" s="16"/>
      <c r="M75" s="18">
        <v>547</v>
      </c>
      <c r="N75" s="18">
        <v>195</v>
      </c>
      <c r="O75" s="18"/>
      <c r="P75" s="18"/>
      <c r="Q75" s="18">
        <v>43</v>
      </c>
      <c r="R75" s="18">
        <v>0</v>
      </c>
      <c r="S75" s="18">
        <f t="shared" si="21"/>
        <v>785</v>
      </c>
      <c r="T75" s="18">
        <v>76</v>
      </c>
      <c r="U75" s="18">
        <v>597</v>
      </c>
      <c r="V75" s="18">
        <v>286</v>
      </c>
      <c r="W75" s="104"/>
      <c r="X75" s="105">
        <f t="shared" si="9"/>
        <v>14.712210866057021</v>
      </c>
      <c r="Y75" s="105">
        <f t="shared" si="10"/>
        <v>5.244755244755245</v>
      </c>
      <c r="Z75" s="105">
        <f t="shared" si="11"/>
        <v>1.1565357719203873</v>
      </c>
      <c r="AA75" s="105">
        <f t="shared" si="12"/>
        <v>0</v>
      </c>
      <c r="AB75" s="105">
        <f t="shared" si="13"/>
        <v>21.113501882732653</v>
      </c>
      <c r="AC75" s="106"/>
    </row>
    <row r="76" spans="1:29" s="4" customFormat="1" hidden="1">
      <c r="A76" s="102">
        <v>2002</v>
      </c>
      <c r="B76" s="102">
        <v>2</v>
      </c>
      <c r="C76" s="102" t="s">
        <v>182</v>
      </c>
      <c r="D76" s="24">
        <v>23</v>
      </c>
      <c r="E76" s="13">
        <f t="shared" si="19"/>
        <v>73</v>
      </c>
      <c r="F76" s="17" t="s">
        <v>89</v>
      </c>
      <c r="G76" s="18">
        <v>4018</v>
      </c>
      <c r="H76" s="18">
        <v>3595</v>
      </c>
      <c r="I76" s="18">
        <v>5092</v>
      </c>
      <c r="J76" s="19">
        <f t="shared" si="17"/>
        <v>1.4164116828929068</v>
      </c>
      <c r="K76" s="16">
        <f t="shared" si="18"/>
        <v>32.628650904033378</v>
      </c>
      <c r="L76" s="16"/>
      <c r="M76" s="18">
        <v>651</v>
      </c>
      <c r="N76" s="18">
        <v>308</v>
      </c>
      <c r="O76" s="18"/>
      <c r="P76" s="18"/>
      <c r="Q76" s="18">
        <v>77</v>
      </c>
      <c r="R76" s="18">
        <v>137</v>
      </c>
      <c r="S76" s="18">
        <v>1173</v>
      </c>
      <c r="T76" s="18">
        <v>71</v>
      </c>
      <c r="U76" s="18">
        <v>562</v>
      </c>
      <c r="V76" s="18">
        <v>12</v>
      </c>
      <c r="W76" s="104"/>
      <c r="X76" s="105">
        <f t="shared" si="9"/>
        <v>18.108484005563284</v>
      </c>
      <c r="Y76" s="105">
        <f t="shared" si="10"/>
        <v>8.5674547983310152</v>
      </c>
      <c r="Z76" s="105">
        <f t="shared" si="11"/>
        <v>2.1418636995827538</v>
      </c>
      <c r="AA76" s="105">
        <f t="shared" si="12"/>
        <v>3.8108484005563286</v>
      </c>
      <c r="AB76" s="105">
        <f t="shared" si="13"/>
        <v>32.628650904033378</v>
      </c>
      <c r="AC76" s="106"/>
    </row>
    <row r="77" spans="1:29" s="4" customFormat="1" hidden="1">
      <c r="A77" s="102">
        <v>2002</v>
      </c>
      <c r="B77" s="102">
        <v>2</v>
      </c>
      <c r="C77" s="102" t="s">
        <v>182</v>
      </c>
      <c r="D77" s="24">
        <v>23</v>
      </c>
      <c r="E77" s="13">
        <f t="shared" si="19"/>
        <v>74</v>
      </c>
      <c r="F77" s="17" t="s">
        <v>90</v>
      </c>
      <c r="G77" s="18">
        <v>4112</v>
      </c>
      <c r="H77" s="18">
        <v>3741</v>
      </c>
      <c r="I77" s="18">
        <v>3777</v>
      </c>
      <c r="J77" s="19">
        <f t="shared" si="17"/>
        <v>1.0096230954290297</v>
      </c>
      <c r="K77" s="16">
        <f t="shared" si="18"/>
        <v>24.886394012296179</v>
      </c>
      <c r="L77" s="16"/>
      <c r="M77" s="18">
        <v>593</v>
      </c>
      <c r="N77" s="18">
        <v>250</v>
      </c>
      <c r="O77" s="18"/>
      <c r="P77" s="18"/>
      <c r="Q77" s="18">
        <v>88</v>
      </c>
      <c r="R77" s="18">
        <v>0</v>
      </c>
      <c r="S77" s="18">
        <f t="shared" si="21"/>
        <v>931</v>
      </c>
      <c r="T77" s="18">
        <v>304</v>
      </c>
      <c r="U77" s="18">
        <v>650</v>
      </c>
      <c r="V77" s="18">
        <v>177</v>
      </c>
      <c r="W77" s="104"/>
      <c r="X77" s="105">
        <f t="shared" si="9"/>
        <v>15.851376637262765</v>
      </c>
      <c r="Y77" s="105">
        <f t="shared" si="10"/>
        <v>6.6827051590483828</v>
      </c>
      <c r="Z77" s="105">
        <f t="shared" si="11"/>
        <v>2.3523122159850307</v>
      </c>
      <c r="AA77" s="105">
        <f t="shared" si="12"/>
        <v>0</v>
      </c>
      <c r="AB77" s="105">
        <f t="shared" si="13"/>
        <v>24.886394012296179</v>
      </c>
      <c r="AC77" s="106"/>
    </row>
    <row r="78" spans="1:29" s="4" customFormat="1" hidden="1">
      <c r="A78" s="102">
        <v>2002</v>
      </c>
      <c r="B78" s="102">
        <v>2</v>
      </c>
      <c r="C78" s="102" t="s">
        <v>182</v>
      </c>
      <c r="D78" s="24">
        <v>27</v>
      </c>
      <c r="E78" s="13">
        <f t="shared" si="19"/>
        <v>75</v>
      </c>
      <c r="F78" s="17" t="s">
        <v>92</v>
      </c>
      <c r="G78" s="18">
        <v>7943</v>
      </c>
      <c r="H78" s="18">
        <v>6843</v>
      </c>
      <c r="I78" s="18">
        <v>8570</v>
      </c>
      <c r="J78" s="19">
        <f t="shared" si="17"/>
        <v>1.2523746894636856</v>
      </c>
      <c r="K78" s="16">
        <f t="shared" si="18"/>
        <v>34.400116907788977</v>
      </c>
      <c r="L78" s="16"/>
      <c r="M78" s="18">
        <v>1378</v>
      </c>
      <c r="N78" s="18">
        <v>774</v>
      </c>
      <c r="O78" s="18"/>
      <c r="P78" s="18"/>
      <c r="Q78" s="18">
        <v>202</v>
      </c>
      <c r="R78" s="18">
        <v>0</v>
      </c>
      <c r="S78" s="18">
        <f t="shared" si="21"/>
        <v>2354</v>
      </c>
      <c r="T78" s="18">
        <v>62</v>
      </c>
      <c r="U78" s="18">
        <v>780</v>
      </c>
      <c r="V78" s="18">
        <v>30</v>
      </c>
      <c r="W78" s="104"/>
      <c r="X78" s="105">
        <f t="shared" si="9"/>
        <v>20.137366652053192</v>
      </c>
      <c r="Y78" s="105">
        <f t="shared" si="10"/>
        <v>11.310828583954406</v>
      </c>
      <c r="Z78" s="105">
        <f t="shared" si="11"/>
        <v>2.9519216717813821</v>
      </c>
      <c r="AA78" s="105">
        <f t="shared" si="12"/>
        <v>0</v>
      </c>
      <c r="AB78" s="105">
        <f t="shared" si="13"/>
        <v>34.400116907788977</v>
      </c>
      <c r="AC78" s="106"/>
    </row>
    <row r="79" spans="1:29" s="4" customFormat="1" hidden="1">
      <c r="A79" s="102">
        <v>2002</v>
      </c>
      <c r="B79" s="102">
        <v>2</v>
      </c>
      <c r="C79" s="102" t="s">
        <v>182</v>
      </c>
      <c r="D79" s="24">
        <v>28</v>
      </c>
      <c r="E79" s="13">
        <f t="shared" si="19"/>
        <v>76</v>
      </c>
      <c r="F79" s="17" t="s">
        <v>94</v>
      </c>
      <c r="G79" s="18">
        <v>5451</v>
      </c>
      <c r="H79" s="18">
        <v>5062</v>
      </c>
      <c r="I79" s="18">
        <v>4396</v>
      </c>
      <c r="J79" s="19">
        <f t="shared" si="17"/>
        <v>0.86843145001975508</v>
      </c>
      <c r="K79" s="16">
        <f t="shared" si="18"/>
        <v>23.310944290794154</v>
      </c>
      <c r="L79" s="16"/>
      <c r="M79" s="18">
        <v>779</v>
      </c>
      <c r="N79" s="18">
        <v>325</v>
      </c>
      <c r="O79" s="18"/>
      <c r="P79" s="18"/>
      <c r="Q79" s="18">
        <v>76</v>
      </c>
      <c r="R79" s="18">
        <v>0</v>
      </c>
      <c r="S79" s="18">
        <v>1180</v>
      </c>
      <c r="T79" s="18">
        <v>25</v>
      </c>
      <c r="U79" s="18">
        <v>763</v>
      </c>
      <c r="V79" s="18">
        <v>312</v>
      </c>
      <c r="W79" s="104"/>
      <c r="X79" s="105">
        <f t="shared" si="9"/>
        <v>15.389174239431055</v>
      </c>
      <c r="Y79" s="105">
        <f t="shared" si="10"/>
        <v>6.4203871987356775</v>
      </c>
      <c r="Z79" s="105">
        <f t="shared" si="11"/>
        <v>1.50138285262742</v>
      </c>
      <c r="AA79" s="105">
        <f t="shared" si="12"/>
        <v>0</v>
      </c>
      <c r="AB79" s="105">
        <f t="shared" si="13"/>
        <v>23.310944290794154</v>
      </c>
      <c r="AC79" s="106"/>
    </row>
    <row r="80" spans="1:29" s="4" customFormat="1" hidden="1">
      <c r="A80" s="102">
        <v>2002</v>
      </c>
      <c r="B80" s="102">
        <v>2</v>
      </c>
      <c r="C80" s="102" t="s">
        <v>182</v>
      </c>
      <c r="D80" s="24">
        <v>29</v>
      </c>
      <c r="E80" s="13">
        <f t="shared" si="19"/>
        <v>77</v>
      </c>
      <c r="F80" s="17" t="s">
        <v>96</v>
      </c>
      <c r="G80" s="18">
        <v>3406</v>
      </c>
      <c r="H80" s="18">
        <v>2803</v>
      </c>
      <c r="I80" s="18">
        <v>3254</v>
      </c>
      <c r="J80" s="19">
        <f t="shared" si="17"/>
        <v>1.1608990367463432</v>
      </c>
      <c r="K80" s="16">
        <f t="shared" si="18"/>
        <v>30.003567606136283</v>
      </c>
      <c r="L80" s="16"/>
      <c r="M80" s="18">
        <v>559</v>
      </c>
      <c r="N80" s="18">
        <v>242</v>
      </c>
      <c r="O80" s="18"/>
      <c r="P80" s="18"/>
      <c r="Q80" s="18">
        <v>40</v>
      </c>
      <c r="R80" s="18">
        <v>0</v>
      </c>
      <c r="S80" s="18">
        <v>841</v>
      </c>
      <c r="T80" s="18">
        <v>57</v>
      </c>
      <c r="U80" s="18">
        <v>459</v>
      </c>
      <c r="V80" s="18">
        <v>196</v>
      </c>
      <c r="W80" s="104"/>
      <c r="X80" s="105">
        <f t="shared" si="9"/>
        <v>19.942918301819478</v>
      </c>
      <c r="Y80" s="105">
        <f t="shared" si="10"/>
        <v>8.6336068498037815</v>
      </c>
      <c r="Z80" s="105">
        <f t="shared" si="11"/>
        <v>1.4270424545130218</v>
      </c>
      <c r="AA80" s="105">
        <f t="shared" si="12"/>
        <v>0</v>
      </c>
      <c r="AB80" s="105">
        <f t="shared" si="13"/>
        <v>30.003567606136283</v>
      </c>
      <c r="AC80" s="106"/>
    </row>
    <row r="81" spans="1:29" s="4" customFormat="1" hidden="1">
      <c r="A81" s="102">
        <v>2002</v>
      </c>
      <c r="B81" s="102">
        <v>2</v>
      </c>
      <c r="C81" s="102" t="s">
        <v>182</v>
      </c>
      <c r="D81" s="24">
        <v>30</v>
      </c>
      <c r="E81" s="13">
        <f t="shared" si="19"/>
        <v>78</v>
      </c>
      <c r="F81" s="17" t="s">
        <v>10</v>
      </c>
      <c r="G81" s="18">
        <v>3591</v>
      </c>
      <c r="H81" s="18">
        <v>2970</v>
      </c>
      <c r="I81" s="18">
        <v>4580</v>
      </c>
      <c r="J81" s="19">
        <f t="shared" si="17"/>
        <v>1.5420875420875422</v>
      </c>
      <c r="K81" s="16">
        <f t="shared" si="18"/>
        <v>37.037037037037038</v>
      </c>
      <c r="L81" s="16"/>
      <c r="M81" s="18">
        <v>667</v>
      </c>
      <c r="N81" s="18">
        <v>368</v>
      </c>
      <c r="O81" s="18"/>
      <c r="P81" s="18"/>
      <c r="Q81" s="18">
        <v>65</v>
      </c>
      <c r="R81" s="18">
        <v>0</v>
      </c>
      <c r="S81" s="18">
        <f t="shared" si="21"/>
        <v>1100</v>
      </c>
      <c r="T81" s="18">
        <v>26</v>
      </c>
      <c r="U81" s="18">
        <v>366</v>
      </c>
      <c r="V81" s="18">
        <v>0</v>
      </c>
      <c r="W81" s="104"/>
      <c r="X81" s="105">
        <f t="shared" si="9"/>
        <v>22.457912457912457</v>
      </c>
      <c r="Y81" s="105">
        <f t="shared" si="10"/>
        <v>12.390572390572391</v>
      </c>
      <c r="Z81" s="105">
        <f t="shared" si="11"/>
        <v>2.1885521885521886</v>
      </c>
      <c r="AA81" s="105">
        <f t="shared" si="12"/>
        <v>0</v>
      </c>
      <c r="AB81" s="105">
        <f t="shared" si="13"/>
        <v>37.037037037037038</v>
      </c>
      <c r="AC81" s="106"/>
    </row>
    <row r="82" spans="1:29" s="4" customFormat="1" hidden="1">
      <c r="A82" s="102">
        <v>2002</v>
      </c>
      <c r="B82" s="102">
        <v>2</v>
      </c>
      <c r="C82" s="102" t="s">
        <v>182</v>
      </c>
      <c r="D82" s="24">
        <v>33</v>
      </c>
      <c r="E82" s="13">
        <f t="shared" si="19"/>
        <v>79</v>
      </c>
      <c r="F82" s="17" t="s">
        <v>97</v>
      </c>
      <c r="G82" s="18">
        <v>6676</v>
      </c>
      <c r="H82" s="18">
        <v>5332</v>
      </c>
      <c r="I82" s="18">
        <v>6013</v>
      </c>
      <c r="J82" s="19">
        <f t="shared" si="17"/>
        <v>1.1277194298574644</v>
      </c>
      <c r="K82" s="16">
        <f t="shared" si="18"/>
        <v>28.694673668417103</v>
      </c>
      <c r="L82" s="16"/>
      <c r="M82" s="18">
        <v>933</v>
      </c>
      <c r="N82" s="18">
        <v>491</v>
      </c>
      <c r="O82" s="18"/>
      <c r="P82" s="18"/>
      <c r="Q82" s="18">
        <v>106</v>
      </c>
      <c r="R82" s="18">
        <v>0</v>
      </c>
      <c r="S82" s="18">
        <f t="shared" si="21"/>
        <v>1530</v>
      </c>
      <c r="T82" s="18">
        <v>118</v>
      </c>
      <c r="U82" s="18">
        <v>1157</v>
      </c>
      <c r="V82" s="18">
        <v>153</v>
      </c>
      <c r="W82" s="104"/>
      <c r="X82" s="105">
        <f t="shared" si="9"/>
        <v>17.498124531132785</v>
      </c>
      <c r="Y82" s="105">
        <f t="shared" si="10"/>
        <v>9.2085521380345092</v>
      </c>
      <c r="Z82" s="105">
        <f t="shared" si="11"/>
        <v>1.9879969992498125</v>
      </c>
      <c r="AA82" s="105">
        <f t="shared" si="12"/>
        <v>0</v>
      </c>
      <c r="AB82" s="105">
        <f t="shared" si="13"/>
        <v>28.694673668417103</v>
      </c>
      <c r="AC82" s="106"/>
    </row>
    <row r="83" spans="1:29" s="4" customFormat="1" hidden="1">
      <c r="A83" s="102">
        <v>2002</v>
      </c>
      <c r="B83" s="102">
        <v>2</v>
      </c>
      <c r="C83" s="102" t="s">
        <v>182</v>
      </c>
      <c r="D83" s="24">
        <v>33</v>
      </c>
      <c r="E83" s="13">
        <f t="shared" si="19"/>
        <v>80</v>
      </c>
      <c r="F83" s="17" t="s">
        <v>99</v>
      </c>
      <c r="G83" s="18">
        <v>4742</v>
      </c>
      <c r="H83" s="18">
        <v>3484</v>
      </c>
      <c r="I83" s="18">
        <v>5067</v>
      </c>
      <c r="J83" s="19">
        <f t="shared" ref="J83:J114" si="22">I83/H83:H62286</f>
        <v>1.4543628013777268</v>
      </c>
      <c r="K83" s="16">
        <f t="shared" si="18"/>
        <v>35.074626865671647</v>
      </c>
      <c r="L83" s="16"/>
      <c r="M83" s="18">
        <v>733</v>
      </c>
      <c r="N83" s="18">
        <v>400</v>
      </c>
      <c r="O83" s="18"/>
      <c r="P83" s="18"/>
      <c r="Q83" s="18">
        <v>89</v>
      </c>
      <c r="R83" s="18">
        <v>0</v>
      </c>
      <c r="S83" s="18">
        <f t="shared" si="21"/>
        <v>1222</v>
      </c>
      <c r="T83" s="18">
        <v>37</v>
      </c>
      <c r="U83" s="18">
        <v>606</v>
      </c>
      <c r="V83" s="18">
        <v>375</v>
      </c>
      <c r="W83" s="104"/>
      <c r="X83" s="105">
        <f t="shared" si="9"/>
        <v>21.039035591274395</v>
      </c>
      <c r="Y83" s="105">
        <f t="shared" si="10"/>
        <v>11.481056257175661</v>
      </c>
      <c r="Z83" s="105">
        <f t="shared" si="11"/>
        <v>2.5545350172215842</v>
      </c>
      <c r="AA83" s="105">
        <f t="shared" si="12"/>
        <v>0</v>
      </c>
      <c r="AB83" s="105">
        <f t="shared" si="13"/>
        <v>35.074626865671647</v>
      </c>
      <c r="AC83" s="106"/>
    </row>
    <row r="84" spans="1:29" s="4" customFormat="1" hidden="1">
      <c r="A84" s="102">
        <v>2002</v>
      </c>
      <c r="B84" s="102">
        <v>2</v>
      </c>
      <c r="C84" s="102" t="s">
        <v>182</v>
      </c>
      <c r="D84" s="24">
        <v>34</v>
      </c>
      <c r="E84" s="13">
        <f t="shared" si="19"/>
        <v>81</v>
      </c>
      <c r="F84" s="17" t="s">
        <v>100</v>
      </c>
      <c r="G84" s="18">
        <v>4191</v>
      </c>
      <c r="H84" s="18">
        <v>3503</v>
      </c>
      <c r="I84" s="18">
        <v>2972</v>
      </c>
      <c r="J84" s="19">
        <f t="shared" si="22"/>
        <v>0.84841564373394229</v>
      </c>
      <c r="K84" s="16">
        <f t="shared" si="18"/>
        <v>24.892948900942049</v>
      </c>
      <c r="L84" s="16"/>
      <c r="M84" s="18">
        <v>603</v>
      </c>
      <c r="N84" s="18">
        <v>215</v>
      </c>
      <c r="O84" s="18"/>
      <c r="P84" s="18"/>
      <c r="Q84" s="18">
        <v>54</v>
      </c>
      <c r="R84" s="18">
        <v>0</v>
      </c>
      <c r="S84" s="18">
        <f t="shared" si="21"/>
        <v>872</v>
      </c>
      <c r="T84" s="18">
        <v>64</v>
      </c>
      <c r="U84" s="18">
        <v>392</v>
      </c>
      <c r="V84" s="18">
        <v>8</v>
      </c>
      <c r="W84" s="104"/>
      <c r="X84" s="105">
        <f t="shared" si="9"/>
        <v>17.213816728518413</v>
      </c>
      <c r="Y84" s="105">
        <f t="shared" si="10"/>
        <v>6.1375963459891523</v>
      </c>
      <c r="Z84" s="105">
        <f t="shared" si="11"/>
        <v>1.5415358264344847</v>
      </c>
      <c r="AA84" s="105">
        <f t="shared" si="12"/>
        <v>0</v>
      </c>
      <c r="AB84" s="105">
        <f t="shared" si="13"/>
        <v>24.892948900942049</v>
      </c>
      <c r="AC84" s="106"/>
    </row>
    <row r="85" spans="1:29" s="4" customFormat="1" hidden="1">
      <c r="A85" s="102">
        <v>2002</v>
      </c>
      <c r="B85" s="102">
        <v>2</v>
      </c>
      <c r="C85" s="102" t="s">
        <v>182</v>
      </c>
      <c r="D85" s="24">
        <v>37</v>
      </c>
      <c r="E85" s="13">
        <f t="shared" si="19"/>
        <v>82</v>
      </c>
      <c r="F85" s="17" t="s">
        <v>101</v>
      </c>
      <c r="G85" s="18">
        <v>3558</v>
      </c>
      <c r="H85" s="18">
        <v>2853</v>
      </c>
      <c r="I85" s="18">
        <v>3477</v>
      </c>
      <c r="J85" s="19">
        <f t="shared" si="22"/>
        <v>1.2187171398527865</v>
      </c>
      <c r="K85" s="16">
        <f t="shared" si="18"/>
        <v>40.273396424815985</v>
      </c>
      <c r="L85" s="16"/>
      <c r="M85" s="18">
        <v>689</v>
      </c>
      <c r="N85" s="18">
        <v>377</v>
      </c>
      <c r="O85" s="18"/>
      <c r="P85" s="18"/>
      <c r="Q85" s="18">
        <v>83</v>
      </c>
      <c r="R85" s="18">
        <v>0</v>
      </c>
      <c r="S85" s="18">
        <f t="shared" si="21"/>
        <v>1149</v>
      </c>
      <c r="T85" s="18">
        <v>78</v>
      </c>
      <c r="U85" s="18">
        <v>386</v>
      </c>
      <c r="V85" s="18">
        <v>150</v>
      </c>
      <c r="W85" s="104"/>
      <c r="X85" s="105">
        <f t="shared" si="9"/>
        <v>24.150017525411847</v>
      </c>
      <c r="Y85" s="105">
        <f t="shared" si="10"/>
        <v>13.214160532772521</v>
      </c>
      <c r="Z85" s="105">
        <f t="shared" si="11"/>
        <v>2.9092183666316158</v>
      </c>
      <c r="AA85" s="105">
        <f t="shared" si="12"/>
        <v>0</v>
      </c>
      <c r="AB85" s="105">
        <f t="shared" si="13"/>
        <v>40.273396424815985</v>
      </c>
      <c r="AC85" s="106"/>
    </row>
    <row r="86" spans="1:29" s="4" customFormat="1" hidden="1">
      <c r="A86" s="102">
        <v>2002</v>
      </c>
      <c r="B86" s="102">
        <v>2</v>
      </c>
      <c r="C86" s="102" t="s">
        <v>182</v>
      </c>
      <c r="D86" s="24">
        <v>38</v>
      </c>
      <c r="E86" s="13">
        <f t="shared" si="19"/>
        <v>83</v>
      </c>
      <c r="F86" s="17" t="s">
        <v>102</v>
      </c>
      <c r="G86" s="18">
        <v>4547</v>
      </c>
      <c r="H86" s="18">
        <v>3363</v>
      </c>
      <c r="I86" s="18">
        <v>4344</v>
      </c>
      <c r="J86" s="19">
        <f t="shared" si="22"/>
        <v>1.2917038358608386</v>
      </c>
      <c r="K86" s="16">
        <f t="shared" si="18"/>
        <v>29.289325007433835</v>
      </c>
      <c r="L86" s="16"/>
      <c r="M86" s="18">
        <v>571</v>
      </c>
      <c r="N86" s="18">
        <v>337</v>
      </c>
      <c r="O86" s="18"/>
      <c r="P86" s="18"/>
      <c r="Q86" s="18">
        <v>77</v>
      </c>
      <c r="R86" s="18">
        <v>0</v>
      </c>
      <c r="S86" s="18">
        <f t="shared" si="21"/>
        <v>985</v>
      </c>
      <c r="T86" s="18">
        <v>0</v>
      </c>
      <c r="U86" s="18">
        <v>799</v>
      </c>
      <c r="V86" s="18">
        <v>154</v>
      </c>
      <c r="W86" s="104"/>
      <c r="X86" s="105">
        <f t="shared" si="9"/>
        <v>16.978887897710376</v>
      </c>
      <c r="Y86" s="105">
        <f t="shared" si="10"/>
        <v>10.020814748736246</v>
      </c>
      <c r="Z86" s="105">
        <f t="shared" si="11"/>
        <v>2.2896223609872139</v>
      </c>
      <c r="AA86" s="105">
        <f t="shared" si="12"/>
        <v>0</v>
      </c>
      <c r="AB86" s="105">
        <f t="shared" si="13"/>
        <v>29.289325007433835</v>
      </c>
      <c r="AC86" s="106"/>
    </row>
    <row r="87" spans="1:29" s="4" customFormat="1" hidden="1">
      <c r="A87" s="102">
        <v>2002</v>
      </c>
      <c r="B87" s="102">
        <v>2</v>
      </c>
      <c r="C87" s="102" t="s">
        <v>182</v>
      </c>
      <c r="D87" s="24">
        <v>39</v>
      </c>
      <c r="E87" s="13">
        <f t="shared" si="19"/>
        <v>84</v>
      </c>
      <c r="F87" s="17" t="s">
        <v>103</v>
      </c>
      <c r="G87" s="18">
        <v>3104</v>
      </c>
      <c r="H87" s="18">
        <v>2221</v>
      </c>
      <c r="I87" s="18">
        <v>2548</v>
      </c>
      <c r="J87" s="19">
        <f t="shared" si="22"/>
        <v>1.1472309770373705</v>
      </c>
      <c r="K87" s="16">
        <f t="shared" si="18"/>
        <v>29.401170643854119</v>
      </c>
      <c r="L87" s="16"/>
      <c r="M87" s="18">
        <v>415</v>
      </c>
      <c r="N87" s="18">
        <v>182</v>
      </c>
      <c r="O87" s="18"/>
      <c r="P87" s="18"/>
      <c r="Q87" s="18">
        <v>56</v>
      </c>
      <c r="R87" s="18">
        <v>0</v>
      </c>
      <c r="S87" s="18">
        <f t="shared" si="21"/>
        <v>653</v>
      </c>
      <c r="T87" s="18">
        <v>66</v>
      </c>
      <c r="U87" s="18">
        <v>407</v>
      </c>
      <c r="V87" s="18">
        <v>67</v>
      </c>
      <c r="W87" s="104"/>
      <c r="X87" s="105">
        <f t="shared" si="9"/>
        <v>18.685276902296263</v>
      </c>
      <c r="Y87" s="105">
        <f t="shared" si="10"/>
        <v>8.194506978838362</v>
      </c>
      <c r="Z87" s="105">
        <f t="shared" si="11"/>
        <v>2.5213867627194957</v>
      </c>
      <c r="AA87" s="105">
        <f t="shared" si="12"/>
        <v>0</v>
      </c>
      <c r="AB87" s="105">
        <f t="shared" si="13"/>
        <v>29.401170643854119</v>
      </c>
      <c r="AC87" s="106"/>
    </row>
    <row r="88" spans="1:29" s="4" customFormat="1" hidden="1">
      <c r="A88" s="102">
        <v>2002</v>
      </c>
      <c r="B88" s="102">
        <v>2</v>
      </c>
      <c r="C88" s="102" t="s">
        <v>182</v>
      </c>
      <c r="D88" s="24">
        <v>42</v>
      </c>
      <c r="E88" s="13">
        <f t="shared" si="19"/>
        <v>85</v>
      </c>
      <c r="F88" s="17" t="s">
        <v>104</v>
      </c>
      <c r="G88" s="18">
        <v>3664</v>
      </c>
      <c r="H88" s="18">
        <v>3177</v>
      </c>
      <c r="I88" s="18">
        <v>4835</v>
      </c>
      <c r="J88" s="19">
        <f t="shared" si="22"/>
        <v>1.5218759836323577</v>
      </c>
      <c r="K88" s="16">
        <f t="shared" si="18"/>
        <v>37.551148882593644</v>
      </c>
      <c r="L88" s="16"/>
      <c r="M88" s="18">
        <v>708</v>
      </c>
      <c r="N88" s="18">
        <v>363</v>
      </c>
      <c r="O88" s="18"/>
      <c r="P88" s="18"/>
      <c r="Q88" s="18">
        <v>122</v>
      </c>
      <c r="R88" s="18">
        <v>0</v>
      </c>
      <c r="S88" s="18">
        <f t="shared" si="21"/>
        <v>1193</v>
      </c>
      <c r="T88" s="18">
        <v>53</v>
      </c>
      <c r="U88" s="18">
        <v>746</v>
      </c>
      <c r="V88" s="18">
        <v>428</v>
      </c>
      <c r="W88" s="104"/>
      <c r="X88" s="105">
        <f t="shared" si="9"/>
        <v>22.285174693106704</v>
      </c>
      <c r="Y88" s="105">
        <f t="shared" si="10"/>
        <v>11.425873465533522</v>
      </c>
      <c r="Z88" s="105">
        <f t="shared" si="11"/>
        <v>3.8401007239534151</v>
      </c>
      <c r="AA88" s="105">
        <f t="shared" si="12"/>
        <v>0</v>
      </c>
      <c r="AB88" s="105">
        <f t="shared" si="13"/>
        <v>37.551148882593644</v>
      </c>
      <c r="AC88" s="106"/>
    </row>
    <row r="89" spans="1:29" s="4" customFormat="1" hidden="1">
      <c r="A89" s="102">
        <v>2002</v>
      </c>
      <c r="B89" s="102">
        <v>2</v>
      </c>
      <c r="C89" s="102" t="s">
        <v>182</v>
      </c>
      <c r="D89" s="24">
        <v>43</v>
      </c>
      <c r="E89" s="13">
        <f t="shared" si="19"/>
        <v>86</v>
      </c>
      <c r="F89" s="17" t="s">
        <v>105</v>
      </c>
      <c r="G89" s="18">
        <v>7003</v>
      </c>
      <c r="H89" s="18">
        <v>6395</v>
      </c>
      <c r="I89" s="18">
        <v>9714</v>
      </c>
      <c r="J89" s="19">
        <f t="shared" si="22"/>
        <v>1.5189992181391712</v>
      </c>
      <c r="K89" s="16">
        <f t="shared" si="18"/>
        <v>33.948397185301019</v>
      </c>
      <c r="L89" s="16"/>
      <c r="M89" s="18">
        <v>1234</v>
      </c>
      <c r="N89" s="18">
        <v>721</v>
      </c>
      <c r="O89" s="18"/>
      <c r="P89" s="18"/>
      <c r="Q89" s="18">
        <v>216</v>
      </c>
      <c r="R89" s="18">
        <v>0</v>
      </c>
      <c r="S89" s="18">
        <f t="shared" si="21"/>
        <v>2171</v>
      </c>
      <c r="T89" s="18">
        <v>1407</v>
      </c>
      <c r="U89" s="18">
        <v>1855</v>
      </c>
      <c r="V89" s="18">
        <v>682</v>
      </c>
      <c r="W89" s="104"/>
      <c r="X89" s="105">
        <f t="shared" si="9"/>
        <v>19.296325254104769</v>
      </c>
      <c r="Y89" s="105">
        <f t="shared" si="10"/>
        <v>11.274433150899139</v>
      </c>
      <c r="Z89" s="105">
        <f t="shared" si="11"/>
        <v>3.3776387802971071</v>
      </c>
      <c r="AA89" s="105">
        <f t="shared" si="12"/>
        <v>0</v>
      </c>
      <c r="AB89" s="105">
        <f t="shared" si="13"/>
        <v>33.948397185301019</v>
      </c>
      <c r="AC89" s="106"/>
    </row>
    <row r="90" spans="1:29" s="4" customFormat="1" hidden="1">
      <c r="A90" s="102">
        <v>2002</v>
      </c>
      <c r="B90" s="102">
        <v>2</v>
      </c>
      <c r="C90" s="102" t="s">
        <v>182</v>
      </c>
      <c r="D90" s="24">
        <v>44</v>
      </c>
      <c r="E90" s="13">
        <f t="shared" si="19"/>
        <v>87</v>
      </c>
      <c r="F90" s="17" t="s">
        <v>106</v>
      </c>
      <c r="G90" s="18">
        <v>4369</v>
      </c>
      <c r="H90" s="18">
        <v>3753</v>
      </c>
      <c r="I90" s="18">
        <v>6225</v>
      </c>
      <c r="J90" s="19">
        <f t="shared" si="22"/>
        <v>1.6586730615507594</v>
      </c>
      <c r="K90" s="16">
        <f t="shared" si="18"/>
        <v>37.490007993605118</v>
      </c>
      <c r="L90" s="16"/>
      <c r="M90" s="18">
        <v>831</v>
      </c>
      <c r="N90" s="18">
        <v>480</v>
      </c>
      <c r="O90" s="18"/>
      <c r="P90" s="18"/>
      <c r="Q90" s="18">
        <v>96</v>
      </c>
      <c r="R90" s="18">
        <v>0</v>
      </c>
      <c r="S90" s="18">
        <f t="shared" si="21"/>
        <v>1407</v>
      </c>
      <c r="T90" s="18">
        <v>90</v>
      </c>
      <c r="U90" s="18">
        <v>653</v>
      </c>
      <c r="V90" s="18">
        <v>210</v>
      </c>
      <c r="W90" s="104"/>
      <c r="X90" s="105">
        <f t="shared" si="9"/>
        <v>22.142286171063148</v>
      </c>
      <c r="Y90" s="105">
        <f t="shared" si="10"/>
        <v>12.789768185451639</v>
      </c>
      <c r="Z90" s="105">
        <f t="shared" si="11"/>
        <v>2.5579536370903275</v>
      </c>
      <c r="AA90" s="105">
        <f t="shared" si="12"/>
        <v>0</v>
      </c>
      <c r="AB90" s="105">
        <f t="shared" si="13"/>
        <v>37.490007993605118</v>
      </c>
      <c r="AC90" s="106"/>
    </row>
    <row r="91" spans="1:29" s="4" customFormat="1" hidden="1">
      <c r="A91" s="102">
        <v>2002</v>
      </c>
      <c r="B91" s="102">
        <v>2</v>
      </c>
      <c r="C91" s="102" t="s">
        <v>182</v>
      </c>
      <c r="D91" s="24">
        <v>45</v>
      </c>
      <c r="E91" s="13">
        <f t="shared" si="19"/>
        <v>88</v>
      </c>
      <c r="F91" s="17" t="s">
        <v>107</v>
      </c>
      <c r="G91" s="18">
        <v>3250</v>
      </c>
      <c r="H91" s="18">
        <v>2679</v>
      </c>
      <c r="I91" s="18">
        <v>5731</v>
      </c>
      <c r="J91" s="19">
        <f t="shared" si="22"/>
        <v>2.1392310563643151</v>
      </c>
      <c r="K91" s="16">
        <f t="shared" si="18"/>
        <v>45.464725643896976</v>
      </c>
      <c r="L91" s="16"/>
      <c r="M91" s="18">
        <v>671</v>
      </c>
      <c r="N91" s="18">
        <v>436</v>
      </c>
      <c r="O91" s="18"/>
      <c r="P91" s="18"/>
      <c r="Q91" s="18">
        <v>108</v>
      </c>
      <c r="R91" s="18">
        <v>3</v>
      </c>
      <c r="S91" s="18">
        <f t="shared" si="21"/>
        <v>1218</v>
      </c>
      <c r="T91" s="18">
        <v>188</v>
      </c>
      <c r="U91" s="18">
        <v>539</v>
      </c>
      <c r="V91" s="18">
        <v>198</v>
      </c>
      <c r="W91" s="104"/>
      <c r="X91" s="105">
        <f t="shared" si="9"/>
        <v>25.046659201194476</v>
      </c>
      <c r="Y91" s="105">
        <f t="shared" si="10"/>
        <v>16.274729376633072</v>
      </c>
      <c r="Z91" s="105">
        <f t="shared" si="11"/>
        <v>4.0313549832026876</v>
      </c>
      <c r="AA91" s="105">
        <f t="shared" si="12"/>
        <v>0.11198208286674133</v>
      </c>
      <c r="AB91" s="105">
        <f t="shared" si="13"/>
        <v>45.464725643896976</v>
      </c>
      <c r="AC91" s="106"/>
    </row>
    <row r="92" spans="1:29" s="4" customFormat="1" hidden="1">
      <c r="A92" s="102">
        <v>2002</v>
      </c>
      <c r="B92" s="102">
        <v>2</v>
      </c>
      <c r="C92" s="102" t="s">
        <v>182</v>
      </c>
      <c r="D92" s="24">
        <v>46</v>
      </c>
      <c r="E92" s="13">
        <f t="shared" si="19"/>
        <v>89</v>
      </c>
      <c r="F92" s="17" t="s">
        <v>11</v>
      </c>
      <c r="G92" s="18">
        <v>5117</v>
      </c>
      <c r="H92" s="18">
        <v>4572</v>
      </c>
      <c r="I92" s="18">
        <v>7305</v>
      </c>
      <c r="J92" s="19">
        <f t="shared" si="22"/>
        <v>1.5977690288713911</v>
      </c>
      <c r="K92" s="16">
        <f t="shared" si="18"/>
        <v>35.454943132108482</v>
      </c>
      <c r="L92" s="16"/>
      <c r="M92" s="18">
        <v>879</v>
      </c>
      <c r="N92" s="18">
        <v>570</v>
      </c>
      <c r="O92" s="18"/>
      <c r="P92" s="18"/>
      <c r="Q92" s="18">
        <v>172</v>
      </c>
      <c r="R92" s="18"/>
      <c r="S92" s="18">
        <f t="shared" si="21"/>
        <v>1621</v>
      </c>
      <c r="T92" s="18">
        <v>90</v>
      </c>
      <c r="U92" s="18">
        <v>735</v>
      </c>
      <c r="V92" s="18">
        <v>0</v>
      </c>
      <c r="W92" s="104"/>
      <c r="X92" s="105">
        <f t="shared" si="9"/>
        <v>19.225721784776901</v>
      </c>
      <c r="Y92" s="105">
        <f t="shared" si="10"/>
        <v>12.467191601049869</v>
      </c>
      <c r="Z92" s="105">
        <f t="shared" si="11"/>
        <v>3.7620297462817152</v>
      </c>
      <c r="AA92" s="105">
        <f t="shared" si="12"/>
        <v>0</v>
      </c>
      <c r="AB92" s="105">
        <f t="shared" si="13"/>
        <v>35.454943132108482</v>
      </c>
      <c r="AC92" s="106"/>
    </row>
    <row r="93" spans="1:29" s="4" customFormat="1" hidden="1">
      <c r="A93" s="102">
        <v>2002</v>
      </c>
      <c r="B93" s="102">
        <v>2</v>
      </c>
      <c r="C93" s="102" t="s">
        <v>182</v>
      </c>
      <c r="D93" s="24">
        <v>1</v>
      </c>
      <c r="E93" s="13">
        <f t="shared" si="19"/>
        <v>90</v>
      </c>
      <c r="F93" s="17" t="s">
        <v>108</v>
      </c>
      <c r="G93" s="18">
        <v>983</v>
      </c>
      <c r="H93" s="18">
        <v>901</v>
      </c>
      <c r="I93" s="18">
        <v>1390</v>
      </c>
      <c r="J93" s="19">
        <f t="shared" si="22"/>
        <v>1.5427302996670367</v>
      </c>
      <c r="K93" s="16">
        <f t="shared" si="18"/>
        <v>35.738068812430633</v>
      </c>
      <c r="L93" s="16"/>
      <c r="M93" s="18">
        <v>177</v>
      </c>
      <c r="N93" s="18">
        <v>119</v>
      </c>
      <c r="O93" s="18"/>
      <c r="P93" s="18"/>
      <c r="Q93" s="18">
        <v>26</v>
      </c>
      <c r="R93" s="18">
        <v>0</v>
      </c>
      <c r="S93" s="18">
        <f t="shared" si="21"/>
        <v>322</v>
      </c>
      <c r="T93" s="18">
        <v>23</v>
      </c>
      <c r="U93" s="18">
        <v>191</v>
      </c>
      <c r="V93" s="18">
        <v>67</v>
      </c>
      <c r="W93" s="104"/>
      <c r="X93" s="105">
        <f t="shared" si="9"/>
        <v>19.644839067702552</v>
      </c>
      <c r="Y93" s="105">
        <f t="shared" si="10"/>
        <v>13.20754716981132</v>
      </c>
      <c r="Z93" s="105">
        <f t="shared" si="11"/>
        <v>2.8856825749167592</v>
      </c>
      <c r="AA93" s="105">
        <f t="shared" si="12"/>
        <v>0</v>
      </c>
      <c r="AB93" s="105">
        <f t="shared" si="13"/>
        <v>35.738068812430633</v>
      </c>
      <c r="AC93" s="106"/>
    </row>
    <row r="94" spans="1:29" s="4" customFormat="1" hidden="1">
      <c r="A94" s="102">
        <v>2002</v>
      </c>
      <c r="B94" s="102">
        <v>2</v>
      </c>
      <c r="C94" s="102" t="s">
        <v>182</v>
      </c>
      <c r="D94" s="24">
        <v>1</v>
      </c>
      <c r="E94" s="13">
        <f t="shared" si="19"/>
        <v>91</v>
      </c>
      <c r="F94" s="17" t="s">
        <v>109</v>
      </c>
      <c r="G94" s="18">
        <v>2298</v>
      </c>
      <c r="H94" s="18">
        <v>1880</v>
      </c>
      <c r="I94" s="18">
        <v>3150</v>
      </c>
      <c r="J94" s="19">
        <f t="shared" si="22"/>
        <v>1.675531914893617</v>
      </c>
      <c r="K94" s="16">
        <f t="shared" si="18"/>
        <v>36.702127659574465</v>
      </c>
      <c r="L94" s="16"/>
      <c r="M94" s="18">
        <v>362</v>
      </c>
      <c r="N94" s="18">
        <v>272</v>
      </c>
      <c r="O94" s="18"/>
      <c r="P94" s="18"/>
      <c r="Q94" s="18">
        <v>56</v>
      </c>
      <c r="R94" s="18">
        <v>0</v>
      </c>
      <c r="S94" s="18">
        <f t="shared" si="21"/>
        <v>690</v>
      </c>
      <c r="T94" s="18">
        <v>2</v>
      </c>
      <c r="U94" s="18">
        <v>209</v>
      </c>
      <c r="V94" s="18">
        <v>142</v>
      </c>
      <c r="W94" s="104"/>
      <c r="X94" s="105">
        <f t="shared" si="9"/>
        <v>19.25531914893617</v>
      </c>
      <c r="Y94" s="105">
        <f t="shared" si="10"/>
        <v>14.468085106382977</v>
      </c>
      <c r="Z94" s="105">
        <f t="shared" si="11"/>
        <v>2.9787234042553195</v>
      </c>
      <c r="AA94" s="105">
        <f t="shared" si="12"/>
        <v>0</v>
      </c>
      <c r="AB94" s="105">
        <f t="shared" si="13"/>
        <v>36.702127659574465</v>
      </c>
      <c r="AC94" s="106"/>
    </row>
    <row r="95" spans="1:29" s="4" customFormat="1" hidden="1">
      <c r="A95" s="102">
        <v>2002</v>
      </c>
      <c r="B95" s="102">
        <v>2</v>
      </c>
      <c r="C95" s="102" t="s">
        <v>182</v>
      </c>
      <c r="D95" s="24">
        <v>11</v>
      </c>
      <c r="E95" s="13">
        <f t="shared" si="19"/>
        <v>92</v>
      </c>
      <c r="F95" s="17" t="s">
        <v>12</v>
      </c>
      <c r="G95" s="18">
        <v>10925</v>
      </c>
      <c r="H95" s="18">
        <v>7525</v>
      </c>
      <c r="I95" s="18">
        <v>12114</v>
      </c>
      <c r="J95" s="19">
        <f t="shared" si="22"/>
        <v>1.6098338870431894</v>
      </c>
      <c r="K95" s="16">
        <f t="shared" si="18"/>
        <v>34.923588039867113</v>
      </c>
      <c r="L95" s="16"/>
      <c r="M95" s="18">
        <v>1589</v>
      </c>
      <c r="N95" s="18">
        <v>850</v>
      </c>
      <c r="O95" s="18"/>
      <c r="P95" s="18"/>
      <c r="Q95" s="18">
        <v>188</v>
      </c>
      <c r="R95" s="18">
        <v>1</v>
      </c>
      <c r="S95" s="18">
        <f t="shared" si="21"/>
        <v>2628</v>
      </c>
      <c r="T95" s="18">
        <v>171</v>
      </c>
      <c r="U95" s="18">
        <v>1034</v>
      </c>
      <c r="V95" s="18">
        <v>388</v>
      </c>
      <c r="W95" s="104"/>
      <c r="X95" s="105">
        <f t="shared" ref="X95:X158" si="23">M95/$H95*100</f>
        <v>21.11627906976744</v>
      </c>
      <c r="Y95" s="105">
        <f t="shared" ref="Y95:Y158" si="24">N95/$H95*100</f>
        <v>11.295681063122924</v>
      </c>
      <c r="Z95" s="105">
        <f t="shared" ref="Z95:Z158" si="25">Q95/$H95*100</f>
        <v>2.4983388704318936</v>
      </c>
      <c r="AA95" s="105">
        <f t="shared" ref="AA95:AA158" si="26">R95/$H95*100</f>
        <v>1.3289036544850499E-2</v>
      </c>
      <c r="AB95" s="105">
        <f t="shared" ref="AB95:AB158" si="27">S95/$H95*100</f>
        <v>34.923588039867113</v>
      </c>
      <c r="AC95" s="106"/>
    </row>
    <row r="96" spans="1:29" s="4" customFormat="1" hidden="1">
      <c r="A96" s="102">
        <v>2002</v>
      </c>
      <c r="B96" s="102">
        <v>2</v>
      </c>
      <c r="C96" s="102" t="s">
        <v>182</v>
      </c>
      <c r="D96" s="24">
        <v>14</v>
      </c>
      <c r="E96" s="13">
        <f t="shared" si="19"/>
        <v>93</v>
      </c>
      <c r="F96" s="17" t="s">
        <v>13</v>
      </c>
      <c r="G96" s="18">
        <v>6257</v>
      </c>
      <c r="H96" s="18">
        <v>5440</v>
      </c>
      <c r="I96" s="18">
        <v>6679</v>
      </c>
      <c r="J96" s="19">
        <f t="shared" si="22"/>
        <v>1.2277573529411765</v>
      </c>
      <c r="K96" s="16">
        <f t="shared" si="18"/>
        <v>30.386029411764703</v>
      </c>
      <c r="L96" s="16"/>
      <c r="M96" s="18">
        <v>1088</v>
      </c>
      <c r="N96" s="18">
        <v>466</v>
      </c>
      <c r="O96" s="18"/>
      <c r="P96" s="18"/>
      <c r="Q96" s="18">
        <v>99</v>
      </c>
      <c r="R96" s="18">
        <v>0</v>
      </c>
      <c r="S96" s="18">
        <f t="shared" si="21"/>
        <v>1653</v>
      </c>
      <c r="T96" s="18">
        <v>15</v>
      </c>
      <c r="U96" s="18">
        <v>600</v>
      </c>
      <c r="V96" s="18">
        <v>0</v>
      </c>
      <c r="W96" s="104"/>
      <c r="X96" s="105">
        <f t="shared" si="23"/>
        <v>20</v>
      </c>
      <c r="Y96" s="105">
        <f t="shared" si="24"/>
        <v>8.5661764705882355</v>
      </c>
      <c r="Z96" s="105">
        <f t="shared" si="25"/>
        <v>1.8198529411764708</v>
      </c>
      <c r="AA96" s="105">
        <f t="shared" si="26"/>
        <v>0</v>
      </c>
      <c r="AB96" s="105">
        <f t="shared" si="27"/>
        <v>30.386029411764703</v>
      </c>
      <c r="AC96" s="106"/>
    </row>
    <row r="97" spans="1:29" s="4" customFormat="1" hidden="1">
      <c r="A97" s="102">
        <v>2002</v>
      </c>
      <c r="B97" s="102">
        <v>2</v>
      </c>
      <c r="C97" s="102" t="s">
        <v>182</v>
      </c>
      <c r="D97" s="24">
        <v>27</v>
      </c>
      <c r="E97" s="13">
        <f t="shared" si="19"/>
        <v>94</v>
      </c>
      <c r="F97" s="17" t="s">
        <v>14</v>
      </c>
      <c r="G97" s="18">
        <v>5118</v>
      </c>
      <c r="H97" s="18">
        <v>4113</v>
      </c>
      <c r="I97" s="18">
        <v>5712</v>
      </c>
      <c r="J97" s="19">
        <f t="shared" si="22"/>
        <v>1.3887673231218089</v>
      </c>
      <c r="K97" s="16">
        <f t="shared" si="18"/>
        <v>31.655725747629464</v>
      </c>
      <c r="L97" s="16"/>
      <c r="M97" s="18">
        <v>872</v>
      </c>
      <c r="N97" s="18">
        <v>363</v>
      </c>
      <c r="O97" s="18"/>
      <c r="P97" s="18"/>
      <c r="Q97" s="18">
        <v>67</v>
      </c>
      <c r="R97" s="18">
        <v>0</v>
      </c>
      <c r="S97" s="18">
        <f t="shared" si="21"/>
        <v>1302</v>
      </c>
      <c r="T97" s="18">
        <v>547</v>
      </c>
      <c r="U97" s="18">
        <v>33</v>
      </c>
      <c r="V97" s="18">
        <v>72</v>
      </c>
      <c r="W97" s="104"/>
      <c r="X97" s="105">
        <f t="shared" si="23"/>
        <v>21.201069778750302</v>
      </c>
      <c r="Y97" s="105">
        <f t="shared" si="24"/>
        <v>8.8256746900072951</v>
      </c>
      <c r="Z97" s="105">
        <f t="shared" si="25"/>
        <v>1.6289812788718696</v>
      </c>
      <c r="AA97" s="105">
        <f t="shared" si="26"/>
        <v>0</v>
      </c>
      <c r="AB97" s="105">
        <f t="shared" si="27"/>
        <v>31.655725747629464</v>
      </c>
      <c r="AC97" s="106"/>
    </row>
    <row r="98" spans="1:29" s="4" customFormat="1" hidden="1">
      <c r="A98" s="102">
        <v>2002</v>
      </c>
      <c r="B98" s="102">
        <v>2</v>
      </c>
      <c r="C98" s="102" t="s">
        <v>182</v>
      </c>
      <c r="D98" s="24">
        <v>28</v>
      </c>
      <c r="E98" s="13">
        <f t="shared" si="19"/>
        <v>95</v>
      </c>
      <c r="F98" s="17" t="s">
        <v>110</v>
      </c>
      <c r="G98" s="18">
        <v>4438</v>
      </c>
      <c r="H98" s="18">
        <v>3839</v>
      </c>
      <c r="I98" s="18">
        <v>3385</v>
      </c>
      <c r="J98" s="19">
        <f t="shared" si="22"/>
        <v>0.88174003646783017</v>
      </c>
      <c r="K98" s="16">
        <f t="shared" si="18"/>
        <v>21.724407397759833</v>
      </c>
      <c r="L98" s="16"/>
      <c r="M98" s="18">
        <v>526</v>
      </c>
      <c r="N98" s="18">
        <v>262</v>
      </c>
      <c r="O98" s="18"/>
      <c r="P98" s="18"/>
      <c r="Q98" s="18">
        <v>46</v>
      </c>
      <c r="R98" s="18">
        <v>0</v>
      </c>
      <c r="S98" s="18">
        <f t="shared" si="21"/>
        <v>834</v>
      </c>
      <c r="T98" s="18">
        <v>24</v>
      </c>
      <c r="U98" s="18">
        <v>293</v>
      </c>
      <c r="V98" s="18">
        <v>110</v>
      </c>
      <c r="W98" s="104"/>
      <c r="X98" s="105">
        <f t="shared" si="23"/>
        <v>13.701484761656681</v>
      </c>
      <c r="Y98" s="105">
        <f t="shared" si="24"/>
        <v>6.8246939307111232</v>
      </c>
      <c r="Z98" s="105">
        <f t="shared" si="25"/>
        <v>1.1982287053920291</v>
      </c>
      <c r="AA98" s="105">
        <f t="shared" si="26"/>
        <v>0</v>
      </c>
      <c r="AB98" s="105">
        <f t="shared" si="27"/>
        <v>21.724407397759833</v>
      </c>
      <c r="AC98" s="106"/>
    </row>
    <row r="99" spans="1:29" s="4" customFormat="1" hidden="1">
      <c r="A99" s="102">
        <v>2002</v>
      </c>
      <c r="B99" s="102">
        <v>2</v>
      </c>
      <c r="C99" s="102" t="s">
        <v>182</v>
      </c>
      <c r="D99" s="24">
        <v>28</v>
      </c>
      <c r="E99" s="13">
        <f t="shared" si="19"/>
        <v>96</v>
      </c>
      <c r="F99" s="17" t="s">
        <v>111</v>
      </c>
      <c r="G99" s="18">
        <v>4830</v>
      </c>
      <c r="H99" s="18">
        <v>4242</v>
      </c>
      <c r="I99" s="18">
        <v>3280</v>
      </c>
      <c r="J99" s="19">
        <f t="shared" si="22"/>
        <v>0.77322017916077324</v>
      </c>
      <c r="K99" s="16">
        <f t="shared" si="18"/>
        <v>22.135785007072137</v>
      </c>
      <c r="L99" s="16"/>
      <c r="M99" s="18">
        <v>642</v>
      </c>
      <c r="N99" s="18">
        <v>234</v>
      </c>
      <c r="O99" s="18"/>
      <c r="P99" s="18"/>
      <c r="Q99" s="18">
        <v>63</v>
      </c>
      <c r="R99" s="18">
        <v>0</v>
      </c>
      <c r="S99" s="18">
        <f t="shared" si="21"/>
        <v>939</v>
      </c>
      <c r="T99" s="18">
        <v>87</v>
      </c>
      <c r="U99" s="18">
        <v>609</v>
      </c>
      <c r="V99" s="18">
        <v>310</v>
      </c>
      <c r="W99" s="104"/>
      <c r="X99" s="105">
        <f t="shared" si="23"/>
        <v>15.134370579915135</v>
      </c>
      <c r="Y99" s="105">
        <f t="shared" si="24"/>
        <v>5.5162659123055162</v>
      </c>
      <c r="Z99" s="105">
        <f t="shared" si="25"/>
        <v>1.4851485148514851</v>
      </c>
      <c r="AA99" s="105">
        <f t="shared" si="26"/>
        <v>0</v>
      </c>
      <c r="AB99" s="105">
        <f t="shared" si="27"/>
        <v>22.135785007072137</v>
      </c>
      <c r="AC99" s="106"/>
    </row>
    <row r="100" spans="1:29" s="4" customFormat="1" hidden="1">
      <c r="A100" s="102">
        <v>2002</v>
      </c>
      <c r="B100" s="102">
        <v>2</v>
      </c>
      <c r="C100" s="102" t="s">
        <v>182</v>
      </c>
      <c r="D100" s="24">
        <v>34</v>
      </c>
      <c r="E100" s="13">
        <f t="shared" si="19"/>
        <v>97</v>
      </c>
      <c r="F100" s="17" t="s">
        <v>112</v>
      </c>
      <c r="G100" s="18">
        <v>1839</v>
      </c>
      <c r="H100" s="18">
        <v>1589</v>
      </c>
      <c r="I100" s="18">
        <v>2144</v>
      </c>
      <c r="J100" s="19">
        <f t="shared" si="22"/>
        <v>1.3492762743864066</v>
      </c>
      <c r="K100" s="16">
        <f t="shared" si="18"/>
        <v>37.885462555066077</v>
      </c>
      <c r="L100" s="16"/>
      <c r="M100" s="18">
        <v>376</v>
      </c>
      <c r="N100" s="18">
        <v>176</v>
      </c>
      <c r="O100" s="18"/>
      <c r="P100" s="18"/>
      <c r="Q100" s="18">
        <v>50</v>
      </c>
      <c r="R100" s="18">
        <v>0</v>
      </c>
      <c r="S100" s="18">
        <f t="shared" si="21"/>
        <v>602</v>
      </c>
      <c r="T100" s="18">
        <v>2</v>
      </c>
      <c r="U100" s="18">
        <v>146</v>
      </c>
      <c r="V100" s="18">
        <v>1</v>
      </c>
      <c r="W100" s="104"/>
      <c r="X100" s="105">
        <f t="shared" si="23"/>
        <v>23.662680931403397</v>
      </c>
      <c r="Y100" s="105">
        <f t="shared" si="24"/>
        <v>11.076148521082443</v>
      </c>
      <c r="Z100" s="105">
        <f t="shared" si="25"/>
        <v>3.146633102580239</v>
      </c>
      <c r="AA100" s="105">
        <f t="shared" si="26"/>
        <v>0</v>
      </c>
      <c r="AB100" s="105">
        <f t="shared" si="27"/>
        <v>37.885462555066077</v>
      </c>
      <c r="AC100" s="106"/>
    </row>
    <row r="101" spans="1:29" s="4" customFormat="1" hidden="1">
      <c r="A101" s="102">
        <v>2002</v>
      </c>
      <c r="B101" s="102">
        <v>2</v>
      </c>
      <c r="C101" s="102" t="s">
        <v>182</v>
      </c>
      <c r="D101" s="24">
        <v>35</v>
      </c>
      <c r="E101" s="13">
        <f t="shared" si="19"/>
        <v>98</v>
      </c>
      <c r="F101" s="17" t="s">
        <v>113</v>
      </c>
      <c r="G101" s="18">
        <v>2175</v>
      </c>
      <c r="H101" s="18">
        <v>1269</v>
      </c>
      <c r="I101" s="18">
        <v>1688</v>
      </c>
      <c r="J101" s="19">
        <f t="shared" si="22"/>
        <v>1.330181245074862</v>
      </c>
      <c r="K101" s="16">
        <f t="shared" si="18"/>
        <v>32.702915681639084</v>
      </c>
      <c r="L101" s="16"/>
      <c r="M101" s="18">
        <v>268</v>
      </c>
      <c r="N101" s="18">
        <v>128</v>
      </c>
      <c r="O101" s="18"/>
      <c r="P101" s="18"/>
      <c r="Q101" s="18">
        <v>19</v>
      </c>
      <c r="R101" s="18">
        <v>0</v>
      </c>
      <c r="S101" s="18">
        <f t="shared" si="21"/>
        <v>415</v>
      </c>
      <c r="T101" s="18">
        <v>72</v>
      </c>
      <c r="U101" s="18">
        <v>343</v>
      </c>
      <c r="V101" s="18">
        <v>116</v>
      </c>
      <c r="W101" s="104"/>
      <c r="X101" s="105">
        <f t="shared" si="23"/>
        <v>21.118991331757289</v>
      </c>
      <c r="Y101" s="105">
        <f t="shared" si="24"/>
        <v>10.086682427107959</v>
      </c>
      <c r="Z101" s="105">
        <f t="shared" si="25"/>
        <v>1.4972419227738378</v>
      </c>
      <c r="AA101" s="105">
        <f t="shared" si="26"/>
        <v>0</v>
      </c>
      <c r="AB101" s="105">
        <f t="shared" si="27"/>
        <v>32.702915681639084</v>
      </c>
      <c r="AC101" s="106"/>
    </row>
    <row r="102" spans="1:29" s="4" customFormat="1" hidden="1">
      <c r="A102" s="102">
        <v>2002</v>
      </c>
      <c r="B102" s="102">
        <v>2</v>
      </c>
      <c r="C102" s="102" t="s">
        <v>182</v>
      </c>
      <c r="D102" s="24">
        <v>40</v>
      </c>
      <c r="E102" s="13">
        <f t="shared" si="19"/>
        <v>99</v>
      </c>
      <c r="F102" s="17" t="s">
        <v>15</v>
      </c>
      <c r="G102" s="18">
        <v>1098</v>
      </c>
      <c r="H102" s="18">
        <v>1020</v>
      </c>
      <c r="I102" s="18">
        <v>1828</v>
      </c>
      <c r="J102" s="19">
        <f t="shared" si="22"/>
        <v>1.7921568627450981</v>
      </c>
      <c r="K102" s="16">
        <f t="shared" si="18"/>
        <v>37.941176470588232</v>
      </c>
      <c r="L102" s="16"/>
      <c r="M102" s="18">
        <v>219</v>
      </c>
      <c r="N102" s="18">
        <v>133</v>
      </c>
      <c r="O102" s="18"/>
      <c r="P102" s="18"/>
      <c r="Q102" s="18">
        <v>35</v>
      </c>
      <c r="R102" s="18">
        <v>0</v>
      </c>
      <c r="S102" s="18">
        <f t="shared" si="21"/>
        <v>387</v>
      </c>
      <c r="T102" s="18">
        <v>152</v>
      </c>
      <c r="U102" s="18">
        <v>299</v>
      </c>
      <c r="V102" s="18">
        <v>107</v>
      </c>
      <c r="W102" s="104"/>
      <c r="X102" s="105">
        <f t="shared" si="23"/>
        <v>21.470588235294116</v>
      </c>
      <c r="Y102" s="105">
        <f t="shared" si="24"/>
        <v>13.039215686274511</v>
      </c>
      <c r="Z102" s="105">
        <f t="shared" si="25"/>
        <v>3.4313725490196081</v>
      </c>
      <c r="AA102" s="105">
        <f t="shared" si="26"/>
        <v>0</v>
      </c>
      <c r="AB102" s="105">
        <f t="shared" si="27"/>
        <v>37.941176470588232</v>
      </c>
      <c r="AC102" s="106"/>
    </row>
    <row r="103" spans="1:29" s="4" customFormat="1" hidden="1">
      <c r="A103" s="102">
        <v>2002</v>
      </c>
      <c r="B103" s="102">
        <v>2</v>
      </c>
      <c r="C103" s="102" t="s">
        <v>182</v>
      </c>
      <c r="D103" s="24">
        <v>42</v>
      </c>
      <c r="E103" s="13">
        <f t="shared" si="19"/>
        <v>100</v>
      </c>
      <c r="F103" s="17" t="s">
        <v>16</v>
      </c>
      <c r="G103" s="18">
        <v>2413</v>
      </c>
      <c r="H103" s="18">
        <v>2102</v>
      </c>
      <c r="I103" s="18">
        <v>3368</v>
      </c>
      <c r="J103" s="19">
        <f t="shared" si="22"/>
        <v>1.6022835394862036</v>
      </c>
      <c r="K103" s="16">
        <f t="shared" si="18"/>
        <v>40.247383444338723</v>
      </c>
      <c r="L103" s="16"/>
      <c r="M103" s="18">
        <v>537</v>
      </c>
      <c r="N103" s="18">
        <v>245</v>
      </c>
      <c r="O103" s="18"/>
      <c r="P103" s="18"/>
      <c r="Q103" s="18">
        <v>64</v>
      </c>
      <c r="R103" s="18">
        <v>0</v>
      </c>
      <c r="S103" s="18">
        <f t="shared" si="21"/>
        <v>846</v>
      </c>
      <c r="T103" s="18">
        <v>73</v>
      </c>
      <c r="U103" s="18">
        <v>335</v>
      </c>
      <c r="V103" s="18">
        <v>57</v>
      </c>
      <c r="W103" s="104"/>
      <c r="X103" s="105">
        <f t="shared" si="23"/>
        <v>25.547098001902953</v>
      </c>
      <c r="Y103" s="105">
        <f t="shared" si="24"/>
        <v>11.655566127497622</v>
      </c>
      <c r="Z103" s="105">
        <f t="shared" si="25"/>
        <v>3.0447193149381544</v>
      </c>
      <c r="AA103" s="105">
        <f t="shared" si="26"/>
        <v>0</v>
      </c>
      <c r="AB103" s="105">
        <f t="shared" si="27"/>
        <v>40.247383444338723</v>
      </c>
      <c r="AC103" s="106"/>
    </row>
    <row r="104" spans="1:29" s="4" customFormat="1" hidden="1">
      <c r="A104" s="102">
        <v>2002</v>
      </c>
      <c r="B104" s="102">
        <v>2</v>
      </c>
      <c r="C104" s="102" t="s">
        <v>182</v>
      </c>
      <c r="D104" s="24">
        <v>13</v>
      </c>
      <c r="E104" s="13">
        <f t="shared" si="19"/>
        <v>101</v>
      </c>
      <c r="F104" s="17" t="s">
        <v>17</v>
      </c>
      <c r="G104" s="18">
        <v>271</v>
      </c>
      <c r="H104" s="18">
        <v>224</v>
      </c>
      <c r="I104" s="18">
        <v>165</v>
      </c>
      <c r="J104" s="19">
        <f t="shared" si="22"/>
        <v>0.7366071428571429</v>
      </c>
      <c r="K104" s="16">
        <f t="shared" si="18"/>
        <v>19.196428571428573</v>
      </c>
      <c r="L104" s="16"/>
      <c r="M104" s="18">
        <v>33</v>
      </c>
      <c r="N104" s="18">
        <v>8</v>
      </c>
      <c r="O104" s="18"/>
      <c r="P104" s="18"/>
      <c r="Q104" s="18">
        <v>2</v>
      </c>
      <c r="R104" s="18">
        <v>0</v>
      </c>
      <c r="S104" s="18">
        <f t="shared" si="21"/>
        <v>43</v>
      </c>
      <c r="T104" s="18">
        <v>1</v>
      </c>
      <c r="U104" s="18">
        <v>45</v>
      </c>
      <c r="V104" s="18">
        <v>13</v>
      </c>
      <c r="W104" s="104"/>
      <c r="X104" s="105">
        <f t="shared" si="23"/>
        <v>14.732142857142858</v>
      </c>
      <c r="Y104" s="105">
        <f t="shared" si="24"/>
        <v>3.5714285714285712</v>
      </c>
      <c r="Z104" s="105">
        <f t="shared" si="25"/>
        <v>0.89285714285714279</v>
      </c>
      <c r="AA104" s="105">
        <f t="shared" si="26"/>
        <v>0</v>
      </c>
      <c r="AB104" s="105">
        <f t="shared" si="27"/>
        <v>19.196428571428573</v>
      </c>
      <c r="AC104" s="106"/>
    </row>
    <row r="105" spans="1:29" s="4" customFormat="1" hidden="1">
      <c r="A105" s="102">
        <v>2002</v>
      </c>
      <c r="B105" s="102">
        <v>2</v>
      </c>
      <c r="C105" s="102" t="s">
        <v>182</v>
      </c>
      <c r="D105" s="24">
        <v>13</v>
      </c>
      <c r="E105" s="13">
        <f t="shared" si="19"/>
        <v>102</v>
      </c>
      <c r="F105" s="17" t="s">
        <v>114</v>
      </c>
      <c r="G105" s="18">
        <v>609</v>
      </c>
      <c r="H105" s="18">
        <v>488</v>
      </c>
      <c r="I105" s="18">
        <v>294</v>
      </c>
      <c r="J105" s="19">
        <f t="shared" si="22"/>
        <v>0.60245901639344257</v>
      </c>
      <c r="K105" s="16">
        <f t="shared" si="18"/>
        <v>19.262295081967213</v>
      </c>
      <c r="L105" s="16"/>
      <c r="M105" s="18">
        <v>70</v>
      </c>
      <c r="N105" s="18">
        <v>15</v>
      </c>
      <c r="O105" s="18"/>
      <c r="P105" s="18"/>
      <c r="Q105" s="18">
        <v>9</v>
      </c>
      <c r="R105" s="18">
        <v>0</v>
      </c>
      <c r="S105" s="18">
        <f t="shared" si="21"/>
        <v>94</v>
      </c>
      <c r="T105" s="18">
        <v>6</v>
      </c>
      <c r="U105" s="18">
        <v>47</v>
      </c>
      <c r="V105" s="18">
        <v>17</v>
      </c>
      <c r="W105" s="104"/>
      <c r="X105" s="105">
        <f t="shared" si="23"/>
        <v>14.344262295081966</v>
      </c>
      <c r="Y105" s="105">
        <f t="shared" si="24"/>
        <v>3.0737704918032787</v>
      </c>
      <c r="Z105" s="105">
        <f t="shared" si="25"/>
        <v>1.8442622950819672</v>
      </c>
      <c r="AA105" s="105">
        <f t="shared" si="26"/>
        <v>0</v>
      </c>
      <c r="AB105" s="105">
        <f t="shared" si="27"/>
        <v>19.262295081967213</v>
      </c>
      <c r="AC105" s="106"/>
    </row>
    <row r="106" spans="1:29" s="4" customFormat="1" hidden="1">
      <c r="A106" s="102">
        <v>2002</v>
      </c>
      <c r="B106" s="102">
        <v>2</v>
      </c>
      <c r="C106" s="102" t="s">
        <v>182</v>
      </c>
      <c r="D106" s="24">
        <v>13</v>
      </c>
      <c r="E106" s="13">
        <f t="shared" si="19"/>
        <v>103</v>
      </c>
      <c r="F106" s="17" t="s">
        <v>115</v>
      </c>
      <c r="G106" s="18">
        <v>1399</v>
      </c>
      <c r="H106" s="18">
        <v>917</v>
      </c>
      <c r="I106" s="18">
        <v>500</v>
      </c>
      <c r="J106" s="19">
        <f t="shared" si="22"/>
        <v>0.54525627044711011</v>
      </c>
      <c r="K106" s="16">
        <f t="shared" si="18"/>
        <v>16.793893129770993</v>
      </c>
      <c r="L106" s="16"/>
      <c r="M106" s="18">
        <v>113</v>
      </c>
      <c r="N106" s="18">
        <v>35</v>
      </c>
      <c r="O106" s="18"/>
      <c r="P106" s="18"/>
      <c r="Q106" s="18">
        <v>6</v>
      </c>
      <c r="R106" s="18">
        <v>0</v>
      </c>
      <c r="S106" s="18">
        <v>154</v>
      </c>
      <c r="T106" s="18">
        <v>12</v>
      </c>
      <c r="U106" s="18">
        <v>151</v>
      </c>
      <c r="V106" s="18">
        <v>79</v>
      </c>
      <c r="W106" s="104"/>
      <c r="X106" s="105">
        <f t="shared" si="23"/>
        <v>12.322791712104689</v>
      </c>
      <c r="Y106" s="105">
        <f t="shared" si="24"/>
        <v>3.8167938931297711</v>
      </c>
      <c r="Z106" s="105">
        <f t="shared" si="25"/>
        <v>0.65430752453653218</v>
      </c>
      <c r="AA106" s="105">
        <f t="shared" si="26"/>
        <v>0</v>
      </c>
      <c r="AB106" s="105">
        <f t="shared" si="27"/>
        <v>16.793893129770993</v>
      </c>
      <c r="AC106" s="106"/>
    </row>
    <row r="107" spans="1:29" s="4" customFormat="1" hidden="1">
      <c r="A107" s="102">
        <v>2002</v>
      </c>
      <c r="B107" s="102">
        <v>2</v>
      </c>
      <c r="C107" s="102" t="s">
        <v>182</v>
      </c>
      <c r="D107" s="24">
        <v>13</v>
      </c>
      <c r="E107" s="13">
        <f t="shared" si="19"/>
        <v>104</v>
      </c>
      <c r="F107" s="17" t="s">
        <v>116</v>
      </c>
      <c r="G107" s="18">
        <v>1787</v>
      </c>
      <c r="H107" s="18">
        <v>1376</v>
      </c>
      <c r="I107" s="18">
        <v>1077</v>
      </c>
      <c r="J107" s="19">
        <f t="shared" si="22"/>
        <v>0.78270348837209303</v>
      </c>
      <c r="K107" s="16">
        <f t="shared" si="18"/>
        <v>21.511627906976745</v>
      </c>
      <c r="L107" s="16"/>
      <c r="M107" s="18">
        <v>203</v>
      </c>
      <c r="N107" s="18">
        <v>75</v>
      </c>
      <c r="O107" s="18"/>
      <c r="P107" s="18"/>
      <c r="Q107" s="18">
        <v>18</v>
      </c>
      <c r="R107" s="18">
        <v>0</v>
      </c>
      <c r="S107" s="18">
        <f t="shared" si="21"/>
        <v>296</v>
      </c>
      <c r="T107" s="18">
        <v>19</v>
      </c>
      <c r="U107" s="18">
        <v>218</v>
      </c>
      <c r="V107" s="18">
        <v>110</v>
      </c>
      <c r="W107" s="104"/>
      <c r="X107" s="105">
        <f t="shared" si="23"/>
        <v>14.752906976744187</v>
      </c>
      <c r="Y107" s="105">
        <f t="shared" si="24"/>
        <v>5.4505813953488369</v>
      </c>
      <c r="Z107" s="105">
        <f t="shared" si="25"/>
        <v>1.308139534883721</v>
      </c>
      <c r="AA107" s="105">
        <f t="shared" si="26"/>
        <v>0</v>
      </c>
      <c r="AB107" s="105">
        <f t="shared" si="27"/>
        <v>21.511627906976745</v>
      </c>
      <c r="AC107" s="106"/>
    </row>
    <row r="108" spans="1:29" s="4" customFormat="1" hidden="1">
      <c r="A108" s="102">
        <v>2002</v>
      </c>
      <c r="B108" s="102">
        <v>2</v>
      </c>
      <c r="C108" s="102" t="s">
        <v>182</v>
      </c>
      <c r="D108" s="24">
        <v>13</v>
      </c>
      <c r="E108" s="13">
        <f t="shared" si="19"/>
        <v>105</v>
      </c>
      <c r="F108" s="17" t="s">
        <v>117</v>
      </c>
      <c r="G108" s="18">
        <v>1198</v>
      </c>
      <c r="H108" s="18">
        <v>965</v>
      </c>
      <c r="I108" s="18">
        <v>635</v>
      </c>
      <c r="J108" s="19">
        <f t="shared" si="22"/>
        <v>0.65803108808290156</v>
      </c>
      <c r="K108" s="16">
        <f t="shared" si="18"/>
        <v>19.067357512953368</v>
      </c>
      <c r="L108" s="16"/>
      <c r="M108" s="18">
        <v>134</v>
      </c>
      <c r="N108" s="18">
        <v>42</v>
      </c>
      <c r="O108" s="18"/>
      <c r="P108" s="18"/>
      <c r="Q108" s="18">
        <v>8</v>
      </c>
      <c r="R108" s="18">
        <v>0</v>
      </c>
      <c r="S108" s="18">
        <f t="shared" si="21"/>
        <v>184</v>
      </c>
      <c r="T108" s="18">
        <v>11</v>
      </c>
      <c r="U108" s="18">
        <v>135</v>
      </c>
      <c r="V108" s="18">
        <v>166</v>
      </c>
      <c r="W108" s="104"/>
      <c r="X108" s="105">
        <f t="shared" si="23"/>
        <v>13.8860103626943</v>
      </c>
      <c r="Y108" s="105">
        <f t="shared" si="24"/>
        <v>4.3523316062176169</v>
      </c>
      <c r="Z108" s="105">
        <f t="shared" si="25"/>
        <v>0.82901554404145072</v>
      </c>
      <c r="AA108" s="105">
        <f t="shared" si="26"/>
        <v>0</v>
      </c>
      <c r="AB108" s="105">
        <f t="shared" si="27"/>
        <v>19.067357512953368</v>
      </c>
      <c r="AC108" s="106"/>
    </row>
    <row r="109" spans="1:29" s="4" customFormat="1" hidden="1">
      <c r="A109" s="102">
        <v>2002</v>
      </c>
      <c r="B109" s="102">
        <v>2</v>
      </c>
      <c r="C109" s="102" t="s">
        <v>182</v>
      </c>
      <c r="D109" s="24">
        <v>13</v>
      </c>
      <c r="E109" s="13">
        <f t="shared" si="19"/>
        <v>106</v>
      </c>
      <c r="F109" s="17" t="s">
        <v>118</v>
      </c>
      <c r="G109" s="18">
        <v>1012</v>
      </c>
      <c r="H109" s="18">
        <v>893</v>
      </c>
      <c r="I109" s="18">
        <v>1078</v>
      </c>
      <c r="J109" s="19">
        <f t="shared" si="22"/>
        <v>1.2071668533034714</v>
      </c>
      <c r="K109" s="16">
        <f t="shared" si="18"/>
        <v>30.23516237402016</v>
      </c>
      <c r="L109" s="16"/>
      <c r="M109" s="18">
        <v>169</v>
      </c>
      <c r="N109" s="18">
        <v>76</v>
      </c>
      <c r="O109" s="18"/>
      <c r="P109" s="18"/>
      <c r="Q109" s="18">
        <v>25</v>
      </c>
      <c r="R109" s="18">
        <v>0</v>
      </c>
      <c r="S109" s="18">
        <f t="shared" si="21"/>
        <v>270</v>
      </c>
      <c r="T109" s="18">
        <v>30</v>
      </c>
      <c r="U109" s="18">
        <v>174</v>
      </c>
      <c r="V109" s="18">
        <v>92</v>
      </c>
      <c r="W109" s="104"/>
      <c r="X109" s="105">
        <f t="shared" si="23"/>
        <v>18.924972004479283</v>
      </c>
      <c r="Y109" s="105">
        <f t="shared" si="24"/>
        <v>8.5106382978723403</v>
      </c>
      <c r="Z109" s="105">
        <f t="shared" si="25"/>
        <v>2.7995520716685331</v>
      </c>
      <c r="AA109" s="105">
        <f t="shared" si="26"/>
        <v>0</v>
      </c>
      <c r="AB109" s="105">
        <f t="shared" si="27"/>
        <v>30.23516237402016</v>
      </c>
      <c r="AC109" s="106"/>
    </row>
    <row r="110" spans="1:29" s="4" customFormat="1" hidden="1">
      <c r="A110" s="102">
        <v>2002</v>
      </c>
      <c r="B110" s="102">
        <v>2</v>
      </c>
      <c r="C110" s="102" t="s">
        <v>182</v>
      </c>
      <c r="D110" s="24">
        <v>13</v>
      </c>
      <c r="E110" s="13">
        <f t="shared" si="19"/>
        <v>107</v>
      </c>
      <c r="F110" s="17" t="s">
        <v>119</v>
      </c>
      <c r="G110" s="18">
        <v>1732</v>
      </c>
      <c r="H110" s="18">
        <v>1564</v>
      </c>
      <c r="I110" s="18">
        <v>1551</v>
      </c>
      <c r="J110" s="19">
        <f t="shared" si="22"/>
        <v>0.99168797953964194</v>
      </c>
      <c r="K110" s="16">
        <f t="shared" si="18"/>
        <v>24.552429667519181</v>
      </c>
      <c r="L110" s="16"/>
      <c r="M110" s="18">
        <v>266</v>
      </c>
      <c r="N110" s="18">
        <v>103</v>
      </c>
      <c r="O110" s="18"/>
      <c r="P110" s="18"/>
      <c r="Q110" s="18">
        <v>15</v>
      </c>
      <c r="R110" s="18">
        <v>0</v>
      </c>
      <c r="S110" s="18">
        <f t="shared" si="21"/>
        <v>384</v>
      </c>
      <c r="T110" s="18">
        <v>2</v>
      </c>
      <c r="U110" s="18">
        <v>69</v>
      </c>
      <c r="V110" s="18">
        <v>57</v>
      </c>
      <c r="W110" s="104"/>
      <c r="X110" s="105">
        <f t="shared" si="23"/>
        <v>17.007672634271103</v>
      </c>
      <c r="Y110" s="105">
        <f t="shared" si="24"/>
        <v>6.5856777493606131</v>
      </c>
      <c r="Z110" s="105">
        <f t="shared" si="25"/>
        <v>0.9590792838874681</v>
      </c>
      <c r="AA110" s="105">
        <f t="shared" si="26"/>
        <v>0</v>
      </c>
      <c r="AB110" s="105">
        <f t="shared" si="27"/>
        <v>24.552429667519181</v>
      </c>
      <c r="AC110" s="106"/>
    </row>
    <row r="111" spans="1:29" s="4" customFormat="1" hidden="1">
      <c r="A111" s="102">
        <v>2002</v>
      </c>
      <c r="B111" s="102">
        <v>2</v>
      </c>
      <c r="C111" s="102" t="s">
        <v>182</v>
      </c>
      <c r="D111" s="24">
        <v>13</v>
      </c>
      <c r="E111" s="13">
        <f t="shared" si="19"/>
        <v>108</v>
      </c>
      <c r="F111" s="17" t="s">
        <v>120</v>
      </c>
      <c r="G111" s="18">
        <v>3183</v>
      </c>
      <c r="H111" s="18">
        <v>2719</v>
      </c>
      <c r="I111" s="18">
        <v>2228</v>
      </c>
      <c r="J111" s="19">
        <f t="shared" si="22"/>
        <v>0.81941890400882678</v>
      </c>
      <c r="K111" s="16">
        <f t="shared" si="18"/>
        <v>22.471496873850679</v>
      </c>
      <c r="L111" s="16"/>
      <c r="M111" s="18">
        <v>410</v>
      </c>
      <c r="N111" s="18">
        <v>161</v>
      </c>
      <c r="O111" s="18"/>
      <c r="P111" s="18"/>
      <c r="Q111" s="18">
        <v>40</v>
      </c>
      <c r="R111" s="18">
        <v>0</v>
      </c>
      <c r="S111" s="18">
        <f t="shared" si="21"/>
        <v>611</v>
      </c>
      <c r="T111" s="18">
        <v>61</v>
      </c>
      <c r="U111" s="18">
        <v>390</v>
      </c>
      <c r="V111" s="18">
        <v>173</v>
      </c>
      <c r="W111" s="104"/>
      <c r="X111" s="105">
        <f t="shared" si="23"/>
        <v>15.079073188672307</v>
      </c>
      <c r="Y111" s="105">
        <f t="shared" si="24"/>
        <v>5.9212945936005887</v>
      </c>
      <c r="Z111" s="105">
        <f t="shared" si="25"/>
        <v>1.4711290915777859</v>
      </c>
      <c r="AA111" s="105">
        <f t="shared" si="26"/>
        <v>0</v>
      </c>
      <c r="AB111" s="105">
        <f t="shared" si="27"/>
        <v>22.471496873850679</v>
      </c>
      <c r="AC111" s="106"/>
    </row>
    <row r="112" spans="1:29" s="4" customFormat="1" hidden="1">
      <c r="A112" s="102">
        <v>2002</v>
      </c>
      <c r="B112" s="102">
        <v>2</v>
      </c>
      <c r="C112" s="102" t="s">
        <v>182</v>
      </c>
      <c r="D112" s="24">
        <v>13</v>
      </c>
      <c r="E112" s="13">
        <f t="shared" si="19"/>
        <v>109</v>
      </c>
      <c r="F112" s="17" t="s">
        <v>121</v>
      </c>
      <c r="G112" s="18">
        <v>2058</v>
      </c>
      <c r="H112" s="18">
        <v>1722</v>
      </c>
      <c r="I112" s="18">
        <v>1296</v>
      </c>
      <c r="J112" s="19">
        <f t="shared" si="22"/>
        <v>0.7526132404181185</v>
      </c>
      <c r="K112" s="16">
        <f t="shared" si="18"/>
        <v>19.860627177700348</v>
      </c>
      <c r="L112" s="16"/>
      <c r="M112" s="18">
        <v>226</v>
      </c>
      <c r="N112" s="18">
        <v>97</v>
      </c>
      <c r="O112" s="18"/>
      <c r="P112" s="18"/>
      <c r="Q112" s="18">
        <v>19</v>
      </c>
      <c r="R112" s="18">
        <v>0</v>
      </c>
      <c r="S112" s="18">
        <f t="shared" si="21"/>
        <v>342</v>
      </c>
      <c r="T112" s="18">
        <v>57</v>
      </c>
      <c r="U112" s="18">
        <v>293</v>
      </c>
      <c r="V112" s="18">
        <v>144</v>
      </c>
      <c r="W112" s="104"/>
      <c r="X112" s="105">
        <f t="shared" si="23"/>
        <v>13.124274099883856</v>
      </c>
      <c r="Y112" s="105">
        <f t="shared" si="24"/>
        <v>5.6329849012775846</v>
      </c>
      <c r="Z112" s="105">
        <f t="shared" si="25"/>
        <v>1.1033681765389083</v>
      </c>
      <c r="AA112" s="105">
        <f t="shared" si="26"/>
        <v>0</v>
      </c>
      <c r="AB112" s="105">
        <f t="shared" si="27"/>
        <v>19.860627177700348</v>
      </c>
      <c r="AC112" s="106"/>
    </row>
    <row r="113" spans="1:29" s="4" customFormat="1" hidden="1">
      <c r="A113" s="102">
        <v>2002</v>
      </c>
      <c r="B113" s="102">
        <v>2</v>
      </c>
      <c r="C113" s="102" t="s">
        <v>182</v>
      </c>
      <c r="D113" s="24">
        <v>13</v>
      </c>
      <c r="E113" s="13">
        <f t="shared" si="19"/>
        <v>110</v>
      </c>
      <c r="F113" s="17" t="s">
        <v>122</v>
      </c>
      <c r="G113" s="18">
        <v>1721</v>
      </c>
      <c r="H113" s="18">
        <v>1265</v>
      </c>
      <c r="I113" s="18">
        <v>989</v>
      </c>
      <c r="J113" s="19">
        <f t="shared" si="22"/>
        <v>0.78181818181818186</v>
      </c>
      <c r="K113" s="16">
        <f t="shared" si="18"/>
        <v>21.660079051383399</v>
      </c>
      <c r="L113" s="16"/>
      <c r="M113" s="18">
        <v>182</v>
      </c>
      <c r="N113" s="18">
        <v>84</v>
      </c>
      <c r="O113" s="18"/>
      <c r="P113" s="18"/>
      <c r="Q113" s="18">
        <v>8</v>
      </c>
      <c r="R113" s="18">
        <v>0</v>
      </c>
      <c r="S113" s="18">
        <f t="shared" si="21"/>
        <v>274</v>
      </c>
      <c r="T113" s="18">
        <v>54</v>
      </c>
      <c r="U113" s="18">
        <v>322</v>
      </c>
      <c r="V113" s="18">
        <v>173</v>
      </c>
      <c r="W113" s="104"/>
      <c r="X113" s="105">
        <f t="shared" si="23"/>
        <v>14.387351778656127</v>
      </c>
      <c r="Y113" s="105">
        <f t="shared" si="24"/>
        <v>6.6403162055335976</v>
      </c>
      <c r="Z113" s="105">
        <f t="shared" si="25"/>
        <v>0.6324110671936759</v>
      </c>
      <c r="AA113" s="105">
        <f t="shared" si="26"/>
        <v>0</v>
      </c>
      <c r="AB113" s="105">
        <f t="shared" si="27"/>
        <v>21.660079051383399</v>
      </c>
      <c r="AC113" s="106"/>
    </row>
    <row r="114" spans="1:29" s="4" customFormat="1" hidden="1">
      <c r="A114" s="102">
        <v>2002</v>
      </c>
      <c r="B114" s="102">
        <v>2</v>
      </c>
      <c r="C114" s="102" t="s">
        <v>182</v>
      </c>
      <c r="D114" s="24">
        <v>13</v>
      </c>
      <c r="E114" s="13">
        <f t="shared" si="19"/>
        <v>111</v>
      </c>
      <c r="F114" s="17" t="s">
        <v>123</v>
      </c>
      <c r="G114" s="18">
        <v>5398</v>
      </c>
      <c r="H114" s="18">
        <v>4584</v>
      </c>
      <c r="I114" s="18">
        <v>4097</v>
      </c>
      <c r="J114" s="19">
        <f t="shared" si="22"/>
        <v>0.89376090750436299</v>
      </c>
      <c r="K114" s="16">
        <f t="shared" si="18"/>
        <v>23.931064572425829</v>
      </c>
      <c r="L114" s="16"/>
      <c r="M114" s="18">
        <v>703</v>
      </c>
      <c r="N114" s="18">
        <v>310</v>
      </c>
      <c r="O114" s="18"/>
      <c r="P114" s="18"/>
      <c r="Q114" s="18">
        <v>84</v>
      </c>
      <c r="R114" s="18">
        <v>0</v>
      </c>
      <c r="S114" s="18">
        <f t="shared" si="21"/>
        <v>1097</v>
      </c>
      <c r="T114" s="18">
        <v>246</v>
      </c>
      <c r="U114" s="18">
        <v>956</v>
      </c>
      <c r="V114" s="18">
        <v>820</v>
      </c>
      <c r="W114" s="104"/>
      <c r="X114" s="105">
        <f t="shared" si="23"/>
        <v>15.335951134380455</v>
      </c>
      <c r="Y114" s="105">
        <f t="shared" si="24"/>
        <v>6.7626527050610825</v>
      </c>
      <c r="Z114" s="105">
        <f t="shared" si="25"/>
        <v>1.832460732984293</v>
      </c>
      <c r="AA114" s="105">
        <f t="shared" si="26"/>
        <v>0</v>
      </c>
      <c r="AB114" s="105">
        <f t="shared" si="27"/>
        <v>23.931064572425829</v>
      </c>
      <c r="AC114" s="106"/>
    </row>
    <row r="115" spans="1:29" s="4" customFormat="1" hidden="1">
      <c r="A115" s="102">
        <v>2002</v>
      </c>
      <c r="B115" s="102">
        <v>2</v>
      </c>
      <c r="C115" s="102" t="s">
        <v>182</v>
      </c>
      <c r="D115" s="24">
        <v>13</v>
      </c>
      <c r="E115" s="13">
        <f t="shared" si="19"/>
        <v>112</v>
      </c>
      <c r="F115" s="17" t="s">
        <v>18</v>
      </c>
      <c r="G115" s="18">
        <v>6030</v>
      </c>
      <c r="H115" s="18">
        <v>5124</v>
      </c>
      <c r="I115" s="18">
        <v>3936</v>
      </c>
      <c r="J115" s="19">
        <f t="shared" ref="J115:J127" si="28">I115/H115:H62318</f>
        <v>0.76814988290398123</v>
      </c>
      <c r="K115" s="16">
        <f t="shared" ref="K115:K127" si="29">S115/H115*100</f>
        <v>20.608899297423889</v>
      </c>
      <c r="L115" s="16"/>
      <c r="M115" s="18">
        <v>717</v>
      </c>
      <c r="N115" s="18">
        <v>261</v>
      </c>
      <c r="O115" s="18"/>
      <c r="P115" s="18"/>
      <c r="Q115" s="18">
        <v>78</v>
      </c>
      <c r="R115" s="18">
        <v>0</v>
      </c>
      <c r="S115" s="18">
        <f t="shared" si="21"/>
        <v>1056</v>
      </c>
      <c r="T115" s="18">
        <v>146</v>
      </c>
      <c r="U115" s="18">
        <v>835</v>
      </c>
      <c r="V115" s="18">
        <v>42</v>
      </c>
      <c r="W115" s="104"/>
      <c r="X115" s="105">
        <f t="shared" si="23"/>
        <v>13.992974238875878</v>
      </c>
      <c r="Y115" s="105">
        <f t="shared" si="24"/>
        <v>5.0936768149882905</v>
      </c>
      <c r="Z115" s="105">
        <f t="shared" si="25"/>
        <v>1.5222482435597189</v>
      </c>
      <c r="AA115" s="105">
        <f t="shared" si="26"/>
        <v>0</v>
      </c>
      <c r="AB115" s="105">
        <f t="shared" si="27"/>
        <v>20.608899297423889</v>
      </c>
      <c r="AC115" s="106"/>
    </row>
    <row r="116" spans="1:29" s="4" customFormat="1" hidden="1">
      <c r="A116" s="102">
        <v>2002</v>
      </c>
      <c r="B116" s="102">
        <v>2</v>
      </c>
      <c r="C116" s="102" t="s">
        <v>182</v>
      </c>
      <c r="D116" s="24">
        <v>13</v>
      </c>
      <c r="E116" s="13">
        <f t="shared" ref="E116:E126" si="30">E115+1</f>
        <v>113</v>
      </c>
      <c r="F116" s="17" t="s">
        <v>124</v>
      </c>
      <c r="G116" s="18">
        <v>1304</v>
      </c>
      <c r="H116" s="18">
        <v>879</v>
      </c>
      <c r="I116" s="18">
        <v>775</v>
      </c>
      <c r="J116" s="19">
        <f t="shared" si="28"/>
        <v>0.8816837315130831</v>
      </c>
      <c r="K116" s="16">
        <f t="shared" si="29"/>
        <v>24.232081911262799</v>
      </c>
      <c r="L116" s="16"/>
      <c r="M116" s="18">
        <v>143</v>
      </c>
      <c r="N116" s="18">
        <v>59</v>
      </c>
      <c r="O116" s="18"/>
      <c r="P116" s="18"/>
      <c r="Q116" s="18">
        <v>11</v>
      </c>
      <c r="R116" s="18">
        <v>0</v>
      </c>
      <c r="S116" s="18">
        <f t="shared" si="21"/>
        <v>213</v>
      </c>
      <c r="T116" s="18">
        <v>66</v>
      </c>
      <c r="U116" s="18">
        <v>177</v>
      </c>
      <c r="V116" s="18">
        <v>270</v>
      </c>
      <c r="W116" s="104"/>
      <c r="X116" s="105">
        <f t="shared" si="23"/>
        <v>16.26848691695108</v>
      </c>
      <c r="Y116" s="105">
        <f t="shared" si="24"/>
        <v>6.71217292377702</v>
      </c>
      <c r="Z116" s="105">
        <f t="shared" si="25"/>
        <v>1.2514220705346986</v>
      </c>
      <c r="AA116" s="105">
        <f t="shared" si="26"/>
        <v>0</v>
      </c>
      <c r="AB116" s="105">
        <f t="shared" si="27"/>
        <v>24.232081911262799</v>
      </c>
      <c r="AC116" s="106"/>
    </row>
    <row r="117" spans="1:29" s="4" customFormat="1" hidden="1">
      <c r="A117" s="102">
        <v>2002</v>
      </c>
      <c r="B117" s="102">
        <v>2</v>
      </c>
      <c r="C117" s="102" t="s">
        <v>182</v>
      </c>
      <c r="D117" s="24">
        <v>13</v>
      </c>
      <c r="E117" s="13">
        <f t="shared" si="30"/>
        <v>114</v>
      </c>
      <c r="F117" s="17" t="s">
        <v>125</v>
      </c>
      <c r="G117" s="18">
        <v>1913</v>
      </c>
      <c r="H117" s="18">
        <v>1389</v>
      </c>
      <c r="I117" s="18">
        <v>649</v>
      </c>
      <c r="J117" s="19">
        <f t="shared" si="28"/>
        <v>0.46724262059035276</v>
      </c>
      <c r="K117" s="16">
        <f t="shared" si="29"/>
        <v>15.550755939524837</v>
      </c>
      <c r="L117" s="16"/>
      <c r="M117" s="18">
        <v>154</v>
      </c>
      <c r="N117" s="18">
        <v>53</v>
      </c>
      <c r="O117" s="18"/>
      <c r="P117" s="18"/>
      <c r="Q117" s="18">
        <v>9</v>
      </c>
      <c r="R117" s="18">
        <v>0</v>
      </c>
      <c r="S117" s="18">
        <f t="shared" si="21"/>
        <v>216</v>
      </c>
      <c r="T117" s="18">
        <v>12</v>
      </c>
      <c r="U117" s="18">
        <v>276</v>
      </c>
      <c r="V117" s="18">
        <v>135</v>
      </c>
      <c r="W117" s="104"/>
      <c r="X117" s="105">
        <f t="shared" si="23"/>
        <v>11.087113030957523</v>
      </c>
      <c r="Y117" s="105">
        <f t="shared" si="24"/>
        <v>3.8156947444204463</v>
      </c>
      <c r="Z117" s="105">
        <f t="shared" si="25"/>
        <v>0.64794816414686829</v>
      </c>
      <c r="AA117" s="105">
        <f t="shared" si="26"/>
        <v>0</v>
      </c>
      <c r="AB117" s="105">
        <f t="shared" si="27"/>
        <v>15.550755939524837</v>
      </c>
      <c r="AC117" s="106"/>
    </row>
    <row r="118" spans="1:29" s="4" customFormat="1" hidden="1">
      <c r="A118" s="102">
        <v>2002</v>
      </c>
      <c r="B118" s="102">
        <v>2</v>
      </c>
      <c r="C118" s="102" t="s">
        <v>182</v>
      </c>
      <c r="D118" s="24">
        <v>13</v>
      </c>
      <c r="E118" s="13">
        <f t="shared" si="30"/>
        <v>115</v>
      </c>
      <c r="F118" s="17" t="s">
        <v>126</v>
      </c>
      <c r="G118" s="18">
        <v>3264</v>
      </c>
      <c r="H118" s="18">
        <v>3005</v>
      </c>
      <c r="I118" s="18">
        <v>1948</v>
      </c>
      <c r="J118" s="19">
        <f t="shared" si="28"/>
        <v>0.64825291181364397</v>
      </c>
      <c r="K118" s="16">
        <f t="shared" si="29"/>
        <v>20</v>
      </c>
      <c r="L118" s="16"/>
      <c r="M118" s="18">
        <v>424</v>
      </c>
      <c r="N118" s="18">
        <v>146</v>
      </c>
      <c r="O118" s="18"/>
      <c r="P118" s="18"/>
      <c r="Q118" s="18">
        <v>31</v>
      </c>
      <c r="R118" s="18">
        <v>0</v>
      </c>
      <c r="S118" s="18">
        <f t="shared" si="21"/>
        <v>601</v>
      </c>
      <c r="T118" s="18">
        <v>47</v>
      </c>
      <c r="U118" s="18">
        <v>363</v>
      </c>
      <c r="V118" s="18">
        <v>297</v>
      </c>
      <c r="W118" s="104"/>
      <c r="X118" s="105">
        <f t="shared" si="23"/>
        <v>14.10981697171381</v>
      </c>
      <c r="Y118" s="105">
        <f t="shared" si="24"/>
        <v>4.858569051580699</v>
      </c>
      <c r="Z118" s="105">
        <f t="shared" si="25"/>
        <v>1.0316139767054908</v>
      </c>
      <c r="AA118" s="105">
        <f t="shared" si="26"/>
        <v>0</v>
      </c>
      <c r="AB118" s="105">
        <f t="shared" si="27"/>
        <v>20</v>
      </c>
      <c r="AC118" s="106"/>
    </row>
    <row r="119" spans="1:29" s="4" customFormat="1" hidden="1">
      <c r="A119" s="102">
        <v>2002</v>
      </c>
      <c r="B119" s="102">
        <v>2</v>
      </c>
      <c r="C119" s="102" t="s">
        <v>182</v>
      </c>
      <c r="D119" s="24">
        <v>13</v>
      </c>
      <c r="E119" s="13">
        <f t="shared" si="30"/>
        <v>116</v>
      </c>
      <c r="F119" s="17" t="s">
        <v>127</v>
      </c>
      <c r="G119" s="18">
        <v>1483</v>
      </c>
      <c r="H119" s="18">
        <v>1245</v>
      </c>
      <c r="I119" s="18">
        <v>973</v>
      </c>
      <c r="J119" s="19">
        <f t="shared" si="28"/>
        <v>0.78152610441767068</v>
      </c>
      <c r="K119" s="16">
        <f t="shared" si="29"/>
        <v>22.650602409638555</v>
      </c>
      <c r="L119" s="16"/>
      <c r="M119" s="18">
        <v>190</v>
      </c>
      <c r="N119" s="18">
        <v>78</v>
      </c>
      <c r="O119" s="18"/>
      <c r="P119" s="18"/>
      <c r="Q119" s="18">
        <v>14</v>
      </c>
      <c r="R119" s="18">
        <v>0</v>
      </c>
      <c r="S119" s="18">
        <f t="shared" si="21"/>
        <v>282</v>
      </c>
      <c r="T119" s="18">
        <v>7</v>
      </c>
      <c r="U119" s="18">
        <v>88</v>
      </c>
      <c r="V119" s="18">
        <v>79</v>
      </c>
      <c r="W119" s="104"/>
      <c r="X119" s="105">
        <f t="shared" si="23"/>
        <v>15.261044176706829</v>
      </c>
      <c r="Y119" s="105">
        <f t="shared" si="24"/>
        <v>6.2650602409638561</v>
      </c>
      <c r="Z119" s="105">
        <f t="shared" si="25"/>
        <v>1.1244979919678715</v>
      </c>
      <c r="AA119" s="105">
        <f t="shared" si="26"/>
        <v>0</v>
      </c>
      <c r="AB119" s="105">
        <f t="shared" si="27"/>
        <v>22.650602409638555</v>
      </c>
      <c r="AC119" s="106"/>
    </row>
    <row r="120" spans="1:29" s="4" customFormat="1" hidden="1">
      <c r="A120" s="102">
        <v>2002</v>
      </c>
      <c r="B120" s="102">
        <v>2</v>
      </c>
      <c r="C120" s="102" t="s">
        <v>182</v>
      </c>
      <c r="D120" s="24">
        <v>13</v>
      </c>
      <c r="E120" s="13">
        <f t="shared" si="30"/>
        <v>117</v>
      </c>
      <c r="F120" s="17" t="s">
        <v>128</v>
      </c>
      <c r="G120" s="18">
        <v>2180</v>
      </c>
      <c r="H120" s="18">
        <v>1921</v>
      </c>
      <c r="I120" s="18">
        <v>1878</v>
      </c>
      <c r="J120" s="19">
        <f t="shared" si="28"/>
        <v>0.97761582509109834</v>
      </c>
      <c r="K120" s="16">
        <f t="shared" si="29"/>
        <v>22.33211868818324</v>
      </c>
      <c r="L120" s="16"/>
      <c r="M120" s="18">
        <v>286</v>
      </c>
      <c r="N120" s="18">
        <v>123</v>
      </c>
      <c r="O120" s="18"/>
      <c r="P120" s="18"/>
      <c r="Q120" s="18">
        <v>20</v>
      </c>
      <c r="R120" s="18">
        <v>0</v>
      </c>
      <c r="S120" s="18">
        <f t="shared" si="21"/>
        <v>429</v>
      </c>
      <c r="T120" s="18">
        <v>4</v>
      </c>
      <c r="U120" s="18">
        <v>266</v>
      </c>
      <c r="V120" s="18">
        <v>119</v>
      </c>
      <c r="W120" s="104"/>
      <c r="X120" s="105">
        <f t="shared" si="23"/>
        <v>14.888079125455493</v>
      </c>
      <c r="Y120" s="105">
        <f t="shared" si="24"/>
        <v>6.4029151483602291</v>
      </c>
      <c r="Z120" s="105">
        <f t="shared" si="25"/>
        <v>1.0411244143675169</v>
      </c>
      <c r="AA120" s="105">
        <f t="shared" si="26"/>
        <v>0</v>
      </c>
      <c r="AB120" s="105">
        <f t="shared" si="27"/>
        <v>22.33211868818324</v>
      </c>
      <c r="AC120" s="106"/>
    </row>
    <row r="121" spans="1:29" s="4" customFormat="1" hidden="1">
      <c r="A121" s="102">
        <v>2002</v>
      </c>
      <c r="B121" s="102">
        <v>2</v>
      </c>
      <c r="C121" s="102" t="s">
        <v>182</v>
      </c>
      <c r="D121" s="24">
        <v>13</v>
      </c>
      <c r="E121" s="13">
        <f t="shared" si="30"/>
        <v>118</v>
      </c>
      <c r="F121" s="17" t="s">
        <v>129</v>
      </c>
      <c r="G121" s="18">
        <v>1435</v>
      </c>
      <c r="H121" s="18">
        <v>1245</v>
      </c>
      <c r="I121" s="18">
        <v>955</v>
      </c>
      <c r="J121" s="19">
        <f t="shared" si="28"/>
        <v>0.76706827309236947</v>
      </c>
      <c r="K121" s="16">
        <f t="shared" si="29"/>
        <v>20.722891566265062</v>
      </c>
      <c r="L121" s="16"/>
      <c r="M121" s="18">
        <v>177</v>
      </c>
      <c r="N121" s="18">
        <v>67</v>
      </c>
      <c r="O121" s="18"/>
      <c r="P121" s="18"/>
      <c r="Q121" s="18">
        <v>14</v>
      </c>
      <c r="R121" s="18">
        <v>0</v>
      </c>
      <c r="S121" s="18">
        <f t="shared" si="21"/>
        <v>258</v>
      </c>
      <c r="T121" s="18">
        <v>4</v>
      </c>
      <c r="U121" s="18">
        <v>151</v>
      </c>
      <c r="V121" s="18">
        <v>66</v>
      </c>
      <c r="W121" s="104"/>
      <c r="X121" s="105">
        <f t="shared" si="23"/>
        <v>14.216867469879519</v>
      </c>
      <c r="Y121" s="105">
        <f t="shared" si="24"/>
        <v>5.381526104417671</v>
      </c>
      <c r="Z121" s="105">
        <f t="shared" si="25"/>
        <v>1.1244979919678715</v>
      </c>
      <c r="AA121" s="105">
        <f t="shared" si="26"/>
        <v>0</v>
      </c>
      <c r="AB121" s="105">
        <f t="shared" si="27"/>
        <v>20.722891566265062</v>
      </c>
      <c r="AC121" s="106"/>
    </row>
    <row r="122" spans="1:29" s="4" customFormat="1" hidden="1">
      <c r="A122" s="102">
        <v>2002</v>
      </c>
      <c r="B122" s="102">
        <v>2</v>
      </c>
      <c r="C122" s="102" t="s">
        <v>182</v>
      </c>
      <c r="D122" s="24">
        <v>13</v>
      </c>
      <c r="E122" s="13">
        <f t="shared" si="30"/>
        <v>119</v>
      </c>
      <c r="F122" s="17" t="s">
        <v>130</v>
      </c>
      <c r="G122" s="18">
        <v>4156</v>
      </c>
      <c r="H122" s="18">
        <v>3748</v>
      </c>
      <c r="I122" s="18">
        <v>3596</v>
      </c>
      <c r="J122" s="19">
        <f t="shared" si="28"/>
        <v>0.95944503735325504</v>
      </c>
      <c r="K122" s="16">
        <f t="shared" si="29"/>
        <v>25.053361792956242</v>
      </c>
      <c r="L122" s="16"/>
      <c r="M122" s="18">
        <v>603</v>
      </c>
      <c r="N122" s="18">
        <v>253</v>
      </c>
      <c r="O122" s="18"/>
      <c r="P122" s="18"/>
      <c r="Q122" s="18">
        <v>83</v>
      </c>
      <c r="R122" s="18">
        <v>0</v>
      </c>
      <c r="S122" s="18">
        <f t="shared" si="21"/>
        <v>939</v>
      </c>
      <c r="T122" s="18">
        <v>23</v>
      </c>
      <c r="U122" s="18">
        <v>351</v>
      </c>
      <c r="V122" s="18">
        <v>195</v>
      </c>
      <c r="W122" s="104"/>
      <c r="X122" s="105">
        <f t="shared" si="23"/>
        <v>16.088580576307365</v>
      </c>
      <c r="Y122" s="105">
        <f t="shared" si="24"/>
        <v>6.7502668089647822</v>
      </c>
      <c r="Z122" s="105">
        <f t="shared" si="25"/>
        <v>2.2145144076840984</v>
      </c>
      <c r="AA122" s="105">
        <f t="shared" si="26"/>
        <v>0</v>
      </c>
      <c r="AB122" s="105">
        <f t="shared" si="27"/>
        <v>25.053361792956242</v>
      </c>
      <c r="AC122" s="106"/>
    </row>
    <row r="123" spans="1:29" s="4" customFormat="1" hidden="1">
      <c r="A123" s="102">
        <v>2002</v>
      </c>
      <c r="B123" s="102">
        <v>2</v>
      </c>
      <c r="C123" s="102" t="s">
        <v>182</v>
      </c>
      <c r="D123" s="24">
        <v>13</v>
      </c>
      <c r="E123" s="13">
        <f t="shared" si="30"/>
        <v>120</v>
      </c>
      <c r="F123" s="17" t="s">
        <v>131</v>
      </c>
      <c r="G123" s="18">
        <v>5514</v>
      </c>
      <c r="H123" s="18">
        <v>5481</v>
      </c>
      <c r="I123" s="18">
        <v>4108</v>
      </c>
      <c r="J123" s="19">
        <f t="shared" si="28"/>
        <v>0.74949826673964604</v>
      </c>
      <c r="K123" s="16">
        <f t="shared" si="29"/>
        <v>20.872103630724322</v>
      </c>
      <c r="L123" s="16"/>
      <c r="M123" s="18">
        <v>770</v>
      </c>
      <c r="N123" s="18">
        <v>314</v>
      </c>
      <c r="O123" s="18"/>
      <c r="P123" s="18"/>
      <c r="Q123" s="18">
        <v>60</v>
      </c>
      <c r="R123" s="18">
        <v>0</v>
      </c>
      <c r="S123" s="18">
        <f t="shared" si="21"/>
        <v>1144</v>
      </c>
      <c r="T123" s="18">
        <v>63</v>
      </c>
      <c r="U123" s="18">
        <v>605</v>
      </c>
      <c r="V123" s="18">
        <v>431</v>
      </c>
      <c r="W123" s="104"/>
      <c r="X123" s="105">
        <f t="shared" si="23"/>
        <v>14.048531289910601</v>
      </c>
      <c r="Y123" s="105">
        <f t="shared" si="24"/>
        <v>5.7288815909505564</v>
      </c>
      <c r="Z123" s="105">
        <f t="shared" si="25"/>
        <v>1.0946907498631637</v>
      </c>
      <c r="AA123" s="105">
        <f t="shared" si="26"/>
        <v>0</v>
      </c>
      <c r="AB123" s="105">
        <f t="shared" si="27"/>
        <v>20.872103630724322</v>
      </c>
      <c r="AC123" s="106"/>
    </row>
    <row r="124" spans="1:29" s="4" customFormat="1" hidden="1">
      <c r="A124" s="102">
        <v>2002</v>
      </c>
      <c r="B124" s="102">
        <v>2</v>
      </c>
      <c r="C124" s="102" t="s">
        <v>182</v>
      </c>
      <c r="D124" s="24">
        <v>13</v>
      </c>
      <c r="E124" s="13">
        <f t="shared" si="30"/>
        <v>121</v>
      </c>
      <c r="F124" s="17" t="s">
        <v>132</v>
      </c>
      <c r="G124" s="18">
        <v>5749</v>
      </c>
      <c r="H124" s="18">
        <v>5155</v>
      </c>
      <c r="I124" s="18">
        <v>6389</v>
      </c>
      <c r="J124" s="19">
        <f t="shared" si="28"/>
        <v>1.2393792434529582</v>
      </c>
      <c r="K124" s="16">
        <f t="shared" si="29"/>
        <v>30.863239573229873</v>
      </c>
      <c r="L124" s="16"/>
      <c r="M124" s="18">
        <v>987</v>
      </c>
      <c r="N124" s="18">
        <v>505</v>
      </c>
      <c r="O124" s="18"/>
      <c r="P124" s="18"/>
      <c r="Q124" s="18">
        <v>99</v>
      </c>
      <c r="R124" s="18">
        <v>0</v>
      </c>
      <c r="S124" s="18">
        <f t="shared" si="21"/>
        <v>1591</v>
      </c>
      <c r="T124" s="18">
        <v>33</v>
      </c>
      <c r="U124" s="18">
        <v>487</v>
      </c>
      <c r="V124" s="18">
        <v>553</v>
      </c>
      <c r="W124" s="104"/>
      <c r="X124" s="105">
        <f t="shared" si="23"/>
        <v>19.146459747817655</v>
      </c>
      <c r="Y124" s="105">
        <f t="shared" si="24"/>
        <v>9.7963142580019404</v>
      </c>
      <c r="Z124" s="105">
        <f t="shared" si="25"/>
        <v>1.9204655674102813</v>
      </c>
      <c r="AA124" s="105">
        <f t="shared" si="26"/>
        <v>0</v>
      </c>
      <c r="AB124" s="105">
        <f t="shared" si="27"/>
        <v>30.863239573229873</v>
      </c>
      <c r="AC124" s="106"/>
    </row>
    <row r="125" spans="1:29" s="4" customFormat="1" hidden="1">
      <c r="A125" s="102">
        <v>2002</v>
      </c>
      <c r="B125" s="102">
        <v>2</v>
      </c>
      <c r="C125" s="102" t="s">
        <v>182</v>
      </c>
      <c r="D125" s="24">
        <v>13</v>
      </c>
      <c r="E125" s="13">
        <f t="shared" si="30"/>
        <v>122</v>
      </c>
      <c r="F125" s="17" t="s">
        <v>133</v>
      </c>
      <c r="G125" s="18">
        <v>3679</v>
      </c>
      <c r="H125" s="18">
        <v>3335</v>
      </c>
      <c r="I125" s="18">
        <v>3598</v>
      </c>
      <c r="J125" s="19">
        <f t="shared" si="28"/>
        <v>1.0788605697151423</v>
      </c>
      <c r="K125" s="16">
        <f t="shared" si="29"/>
        <v>27.19640179910045</v>
      </c>
      <c r="L125" s="16"/>
      <c r="M125" s="18">
        <v>595</v>
      </c>
      <c r="N125" s="18">
        <v>255</v>
      </c>
      <c r="O125" s="18"/>
      <c r="P125" s="18"/>
      <c r="Q125" s="18">
        <v>57</v>
      </c>
      <c r="R125" s="18">
        <v>0</v>
      </c>
      <c r="S125" s="18">
        <f t="shared" si="21"/>
        <v>907</v>
      </c>
      <c r="T125" s="18">
        <v>19</v>
      </c>
      <c r="U125" s="18">
        <v>386</v>
      </c>
      <c r="V125" s="18">
        <v>169</v>
      </c>
      <c r="W125" s="104"/>
      <c r="X125" s="105">
        <f t="shared" si="23"/>
        <v>17.841079460269864</v>
      </c>
      <c r="Y125" s="105">
        <f t="shared" si="24"/>
        <v>7.6461769115442282</v>
      </c>
      <c r="Z125" s="105">
        <f t="shared" si="25"/>
        <v>1.7091454272863567</v>
      </c>
      <c r="AA125" s="105">
        <f t="shared" si="26"/>
        <v>0</v>
      </c>
      <c r="AB125" s="105">
        <f t="shared" si="27"/>
        <v>27.19640179910045</v>
      </c>
      <c r="AC125" s="106"/>
    </row>
    <row r="126" spans="1:29" s="4" customFormat="1" hidden="1">
      <c r="A126" s="102">
        <v>2002</v>
      </c>
      <c r="B126" s="102">
        <v>2</v>
      </c>
      <c r="C126" s="102" t="s">
        <v>182</v>
      </c>
      <c r="D126" s="24">
        <v>13</v>
      </c>
      <c r="E126" s="13">
        <f t="shared" si="30"/>
        <v>123</v>
      </c>
      <c r="F126" s="17" t="s">
        <v>19</v>
      </c>
      <c r="G126" s="18">
        <v>6891</v>
      </c>
      <c r="H126" s="18">
        <v>5599</v>
      </c>
      <c r="I126" s="18">
        <v>4940</v>
      </c>
      <c r="J126" s="19">
        <f t="shared" si="28"/>
        <v>0.88230041078764065</v>
      </c>
      <c r="K126" s="16">
        <f t="shared" si="29"/>
        <v>23.522057510269693</v>
      </c>
      <c r="L126" s="16"/>
      <c r="M126" s="18">
        <v>861</v>
      </c>
      <c r="N126" s="18">
        <v>365</v>
      </c>
      <c r="O126" s="18"/>
      <c r="P126" s="18"/>
      <c r="Q126" s="18">
        <v>91</v>
      </c>
      <c r="R126" s="18">
        <v>0</v>
      </c>
      <c r="S126" s="18">
        <f t="shared" si="21"/>
        <v>1317</v>
      </c>
      <c r="T126" s="18">
        <v>121</v>
      </c>
      <c r="U126" s="18">
        <v>938</v>
      </c>
      <c r="V126" s="18">
        <v>440</v>
      </c>
      <c r="W126" s="104"/>
      <c r="X126" s="105">
        <f t="shared" si="23"/>
        <v>15.377746026076085</v>
      </c>
      <c r="Y126" s="105">
        <f t="shared" si="24"/>
        <v>6.5190212537953212</v>
      </c>
      <c r="Z126" s="105">
        <f t="shared" si="25"/>
        <v>1.6252902303982852</v>
      </c>
      <c r="AA126" s="105">
        <f t="shared" si="26"/>
        <v>0</v>
      </c>
      <c r="AB126" s="105">
        <f t="shared" si="27"/>
        <v>23.522057510269693</v>
      </c>
      <c r="AC126" s="106"/>
    </row>
    <row r="127" spans="1:29" s="4" customFormat="1" hidden="1">
      <c r="A127" s="102">
        <v>2002</v>
      </c>
      <c r="B127" s="102">
        <v>2</v>
      </c>
      <c r="C127" s="102" t="s">
        <v>182</v>
      </c>
      <c r="D127" s="14"/>
      <c r="E127" s="108"/>
      <c r="F127" s="14" t="s">
        <v>155</v>
      </c>
      <c r="G127" s="18">
        <f>SUM(G51:G126)</f>
        <v>420571</v>
      </c>
      <c r="H127" s="18">
        <f t="shared" ref="H127:V127" si="31">SUM(H51:H126)</f>
        <v>355759</v>
      </c>
      <c r="I127" s="18">
        <f>SUM(I51:I126)</f>
        <v>397004</v>
      </c>
      <c r="J127" s="19">
        <f t="shared" si="28"/>
        <v>1.1159352258129802</v>
      </c>
      <c r="K127" s="16">
        <f t="shared" si="29"/>
        <v>27.983550662105529</v>
      </c>
      <c r="L127" s="16"/>
      <c r="M127" s="18">
        <f t="shared" si="31"/>
        <v>62834</v>
      </c>
      <c r="N127" s="18">
        <f t="shared" si="31"/>
        <v>29491</v>
      </c>
      <c r="O127" s="18"/>
      <c r="P127" s="18"/>
      <c r="Q127" s="18">
        <f t="shared" si="31"/>
        <v>7088</v>
      </c>
      <c r="R127" s="18">
        <f t="shared" si="31"/>
        <v>141</v>
      </c>
      <c r="S127" s="18">
        <f t="shared" si="31"/>
        <v>99554</v>
      </c>
      <c r="T127" s="18">
        <f t="shared" si="31"/>
        <v>9557</v>
      </c>
      <c r="U127" s="18">
        <f t="shared" si="31"/>
        <v>56868</v>
      </c>
      <c r="V127" s="18">
        <f t="shared" si="31"/>
        <v>20647</v>
      </c>
      <c r="W127" s="104"/>
      <c r="X127" s="105">
        <f t="shared" si="23"/>
        <v>17.661956549236983</v>
      </c>
      <c r="Y127" s="105">
        <f t="shared" si="24"/>
        <v>8.2896005441886214</v>
      </c>
      <c r="Z127" s="105">
        <f t="shared" si="25"/>
        <v>1.9923599965144942</v>
      </c>
      <c r="AA127" s="105">
        <f t="shared" si="26"/>
        <v>3.9633572165426595E-2</v>
      </c>
      <c r="AB127" s="105">
        <f t="shared" si="27"/>
        <v>27.983550662105529</v>
      </c>
      <c r="AC127" s="106"/>
    </row>
    <row r="128" spans="1:29" s="4" customFormat="1" hidden="1">
      <c r="A128" s="102">
        <v>2002</v>
      </c>
      <c r="B128" s="102">
        <v>1</v>
      </c>
      <c r="C128" s="102" t="s">
        <v>181</v>
      </c>
      <c r="D128" s="30">
        <v>1</v>
      </c>
      <c r="E128" s="109" t="s">
        <v>315</v>
      </c>
      <c r="F128" s="110" t="s">
        <v>20</v>
      </c>
      <c r="G128" s="20">
        <f t="shared" ref="G128:I147" si="32">SUMIF($D$2:$D$126,$D128,G$2:G$126)</f>
        <v>47210</v>
      </c>
      <c r="H128" s="20">
        <f t="shared" si="32"/>
        <v>41010</v>
      </c>
      <c r="I128" s="20">
        <f t="shared" si="32"/>
        <v>67560</v>
      </c>
      <c r="J128" s="111">
        <f>ROUND(I128/H128,2)</f>
        <v>1.65</v>
      </c>
      <c r="K128" s="111">
        <f>ROUND(S128/H128*100,2)</f>
        <v>34.85</v>
      </c>
      <c r="L128" s="111"/>
      <c r="M128" s="20">
        <f t="shared" ref="M128:N147" si="33">SUMIF($D$2:$D$126,$D128,M$2:M$126)</f>
        <v>7754</v>
      </c>
      <c r="N128" s="20">
        <f t="shared" si="33"/>
        <v>5046</v>
      </c>
      <c r="O128" s="20"/>
      <c r="P128" s="20"/>
      <c r="Q128" s="20">
        <f t="shared" ref="Q128:R147" si="34">SUMIF($D$2:$D$126,$D128,Q$2:Q$126)</f>
        <v>1435</v>
      </c>
      <c r="R128" s="20">
        <f t="shared" si="34"/>
        <v>57</v>
      </c>
      <c r="S128" s="112">
        <f>SUM(M128:R128)</f>
        <v>14292</v>
      </c>
      <c r="T128" s="20">
        <f t="shared" ref="T128:V147" si="35">SUMIF($D$2:$D$126,$D128,T$2:T$126)</f>
        <v>878</v>
      </c>
      <c r="U128" s="20">
        <f t="shared" si="35"/>
        <v>5978</v>
      </c>
      <c r="V128" s="20">
        <f t="shared" si="35"/>
        <v>1257</v>
      </c>
      <c r="W128" s="104"/>
      <c r="X128" s="105">
        <f t="shared" si="23"/>
        <v>18.907583516215556</v>
      </c>
      <c r="Y128" s="105">
        <f t="shared" si="24"/>
        <v>12.30431602048281</v>
      </c>
      <c r="Z128" s="105">
        <f t="shared" si="25"/>
        <v>3.4991465496220431</v>
      </c>
      <c r="AA128" s="105">
        <f t="shared" si="26"/>
        <v>0.13899049012435991</v>
      </c>
      <c r="AB128" s="105">
        <f t="shared" si="27"/>
        <v>34.850036576444772</v>
      </c>
      <c r="AC128" s="106"/>
    </row>
    <row r="129" spans="1:29" s="4" customFormat="1" hidden="1">
      <c r="A129" s="102">
        <v>2002</v>
      </c>
      <c r="B129" s="102">
        <v>1</v>
      </c>
      <c r="C129" s="102" t="s">
        <v>181</v>
      </c>
      <c r="D129" s="30">
        <v>2</v>
      </c>
      <c r="E129" s="109" t="s">
        <v>316</v>
      </c>
      <c r="F129" s="110" t="s">
        <v>21</v>
      </c>
      <c r="G129" s="20">
        <f t="shared" si="32"/>
        <v>12614</v>
      </c>
      <c r="H129" s="112">
        <f t="shared" si="32"/>
        <v>11659</v>
      </c>
      <c r="I129" s="20">
        <f t="shared" si="32"/>
        <v>28056</v>
      </c>
      <c r="J129" s="111">
        <f t="shared" ref="J129:J174" si="36">ROUND(I129/H129,2)</f>
        <v>2.41</v>
      </c>
      <c r="K129" s="111">
        <f t="shared" ref="K129:K174" si="37">ROUND(S129/H129*100,2)</f>
        <v>48.61</v>
      </c>
      <c r="L129" s="111"/>
      <c r="M129" s="20">
        <f t="shared" si="33"/>
        <v>2964</v>
      </c>
      <c r="N129" s="20">
        <f t="shared" si="33"/>
        <v>2110</v>
      </c>
      <c r="O129" s="20"/>
      <c r="P129" s="20"/>
      <c r="Q129" s="20">
        <f t="shared" si="34"/>
        <v>550</v>
      </c>
      <c r="R129" s="20">
        <f t="shared" si="34"/>
        <v>43</v>
      </c>
      <c r="S129" s="112">
        <f t="shared" ref="S129:S174" si="38">SUM(M129:R129)</f>
        <v>5667</v>
      </c>
      <c r="T129" s="20">
        <f t="shared" si="35"/>
        <v>71</v>
      </c>
      <c r="U129" s="20">
        <f t="shared" si="35"/>
        <v>1220</v>
      </c>
      <c r="V129" s="20">
        <f t="shared" si="35"/>
        <v>827</v>
      </c>
      <c r="W129" s="104"/>
      <c r="X129" s="105">
        <f t="shared" si="23"/>
        <v>25.422420447722789</v>
      </c>
      <c r="Y129" s="105">
        <f t="shared" si="24"/>
        <v>18.097606998884981</v>
      </c>
      <c r="Z129" s="105">
        <f t="shared" si="25"/>
        <v>4.7173857106098298</v>
      </c>
      <c r="AA129" s="105">
        <f t="shared" si="26"/>
        <v>0.36881379192040487</v>
      </c>
      <c r="AB129" s="105">
        <f t="shared" si="27"/>
        <v>48.606226949138005</v>
      </c>
      <c r="AC129" s="106"/>
    </row>
    <row r="130" spans="1:29" s="4" customFormat="1" hidden="1">
      <c r="A130" s="102">
        <v>2002</v>
      </c>
      <c r="B130" s="102">
        <v>1</v>
      </c>
      <c r="C130" s="102" t="s">
        <v>181</v>
      </c>
      <c r="D130" s="30">
        <v>3</v>
      </c>
      <c r="E130" s="109" t="s">
        <v>317</v>
      </c>
      <c r="F130" s="110" t="s">
        <v>22</v>
      </c>
      <c r="G130" s="20">
        <f t="shared" si="32"/>
        <v>12778</v>
      </c>
      <c r="H130" s="112">
        <f t="shared" si="32"/>
        <v>11949</v>
      </c>
      <c r="I130" s="20">
        <f t="shared" si="32"/>
        <v>24314</v>
      </c>
      <c r="J130" s="111">
        <f t="shared" si="36"/>
        <v>2.0299999999999998</v>
      </c>
      <c r="K130" s="111">
        <f t="shared" si="37"/>
        <v>42.72</v>
      </c>
      <c r="L130" s="111"/>
      <c r="M130" s="20">
        <f t="shared" si="33"/>
        <v>2664</v>
      </c>
      <c r="N130" s="20">
        <f t="shared" si="33"/>
        <v>1941</v>
      </c>
      <c r="O130" s="20"/>
      <c r="P130" s="20"/>
      <c r="Q130" s="20">
        <f t="shared" si="34"/>
        <v>477</v>
      </c>
      <c r="R130" s="20">
        <f t="shared" si="34"/>
        <v>23</v>
      </c>
      <c r="S130" s="112">
        <f t="shared" si="38"/>
        <v>5105</v>
      </c>
      <c r="T130" s="20">
        <f t="shared" si="35"/>
        <v>104</v>
      </c>
      <c r="U130" s="20">
        <f t="shared" si="35"/>
        <v>1130</v>
      </c>
      <c r="V130" s="20">
        <f t="shared" si="35"/>
        <v>238</v>
      </c>
      <c r="W130" s="104"/>
      <c r="X130" s="105">
        <f t="shared" si="23"/>
        <v>22.294752698970623</v>
      </c>
      <c r="Y130" s="105">
        <f t="shared" si="24"/>
        <v>16.244037157921166</v>
      </c>
      <c r="Z130" s="105">
        <f t="shared" si="25"/>
        <v>3.991965854883254</v>
      </c>
      <c r="AA130" s="105">
        <f t="shared" si="26"/>
        <v>0.19248472675537701</v>
      </c>
      <c r="AB130" s="105">
        <f t="shared" si="27"/>
        <v>42.723240438530418</v>
      </c>
      <c r="AC130" s="106"/>
    </row>
    <row r="131" spans="1:29" s="4" customFormat="1" hidden="1">
      <c r="A131" s="102">
        <v>2002</v>
      </c>
      <c r="B131" s="102">
        <v>1</v>
      </c>
      <c r="C131" s="102" t="s">
        <v>181</v>
      </c>
      <c r="D131" s="30">
        <v>4</v>
      </c>
      <c r="E131" s="109" t="s">
        <v>190</v>
      </c>
      <c r="F131" s="110" t="s">
        <v>23</v>
      </c>
      <c r="G131" s="20">
        <f t="shared" si="32"/>
        <v>22123</v>
      </c>
      <c r="H131" s="112">
        <f t="shared" si="32"/>
        <v>19550</v>
      </c>
      <c r="I131" s="20">
        <f t="shared" si="32"/>
        <v>45553</v>
      </c>
      <c r="J131" s="111">
        <f t="shared" si="36"/>
        <v>2.33</v>
      </c>
      <c r="K131" s="111">
        <f t="shared" si="37"/>
        <v>47.82</v>
      </c>
      <c r="L131" s="111"/>
      <c r="M131" s="20">
        <f t="shared" si="33"/>
        <v>4873</v>
      </c>
      <c r="N131" s="20">
        <f t="shared" si="33"/>
        <v>3501</v>
      </c>
      <c r="O131" s="20"/>
      <c r="P131" s="20"/>
      <c r="Q131" s="20">
        <f t="shared" si="34"/>
        <v>938</v>
      </c>
      <c r="R131" s="20">
        <f t="shared" si="34"/>
        <v>37</v>
      </c>
      <c r="S131" s="112">
        <f t="shared" si="38"/>
        <v>9349</v>
      </c>
      <c r="T131" s="20">
        <f t="shared" si="35"/>
        <v>200</v>
      </c>
      <c r="U131" s="20">
        <f t="shared" si="35"/>
        <v>2382</v>
      </c>
      <c r="V131" s="20">
        <f t="shared" si="35"/>
        <v>1224</v>
      </c>
      <c r="W131" s="104"/>
      <c r="X131" s="105">
        <f t="shared" si="23"/>
        <v>24.925831202046037</v>
      </c>
      <c r="Y131" s="105">
        <f t="shared" si="24"/>
        <v>17.907928388746804</v>
      </c>
      <c r="Z131" s="105">
        <f t="shared" si="25"/>
        <v>4.7979539641943738</v>
      </c>
      <c r="AA131" s="105">
        <f t="shared" si="26"/>
        <v>0.18925831202046037</v>
      </c>
      <c r="AB131" s="105">
        <f t="shared" si="27"/>
        <v>47.820971867007671</v>
      </c>
      <c r="AC131" s="106"/>
    </row>
    <row r="132" spans="1:29" s="4" customFormat="1" hidden="1">
      <c r="A132" s="102">
        <v>2002</v>
      </c>
      <c r="B132" s="102">
        <v>1</v>
      </c>
      <c r="C132" s="102" t="s">
        <v>181</v>
      </c>
      <c r="D132" s="30">
        <v>5</v>
      </c>
      <c r="E132" s="109" t="s">
        <v>191</v>
      </c>
      <c r="F132" s="110" t="s">
        <v>24</v>
      </c>
      <c r="G132" s="20">
        <f t="shared" si="32"/>
        <v>9383</v>
      </c>
      <c r="H132" s="112">
        <f t="shared" si="32"/>
        <v>8772</v>
      </c>
      <c r="I132" s="20">
        <f t="shared" si="32"/>
        <v>21724</v>
      </c>
      <c r="J132" s="111">
        <f t="shared" si="36"/>
        <v>2.48</v>
      </c>
      <c r="K132" s="111">
        <f t="shared" si="37"/>
        <v>47.81</v>
      </c>
      <c r="L132" s="111"/>
      <c r="M132" s="20">
        <f t="shared" si="33"/>
        <v>2215</v>
      </c>
      <c r="N132" s="20">
        <f t="shared" si="33"/>
        <v>1488</v>
      </c>
      <c r="O132" s="20"/>
      <c r="P132" s="20"/>
      <c r="Q132" s="20">
        <f t="shared" si="34"/>
        <v>445</v>
      </c>
      <c r="R132" s="20">
        <f t="shared" si="34"/>
        <v>46</v>
      </c>
      <c r="S132" s="112">
        <f t="shared" si="38"/>
        <v>4194</v>
      </c>
      <c r="T132" s="20">
        <f t="shared" si="35"/>
        <v>67</v>
      </c>
      <c r="U132" s="20">
        <f t="shared" si="35"/>
        <v>973</v>
      </c>
      <c r="V132" s="20">
        <f t="shared" si="35"/>
        <v>107</v>
      </c>
      <c r="W132" s="104"/>
      <c r="X132" s="105">
        <f t="shared" si="23"/>
        <v>25.250797993616054</v>
      </c>
      <c r="Y132" s="105">
        <f t="shared" si="24"/>
        <v>16.963064295485637</v>
      </c>
      <c r="Z132" s="105">
        <f t="shared" si="25"/>
        <v>5.0729594163246698</v>
      </c>
      <c r="AA132" s="105">
        <f t="shared" si="26"/>
        <v>0.5243958048335613</v>
      </c>
      <c r="AB132" s="105">
        <f t="shared" si="27"/>
        <v>47.811217510259915</v>
      </c>
      <c r="AC132" s="106"/>
    </row>
    <row r="133" spans="1:29" s="4" customFormat="1" hidden="1">
      <c r="A133" s="102">
        <v>2002</v>
      </c>
      <c r="B133" s="102">
        <v>1</v>
      </c>
      <c r="C133" s="102" t="s">
        <v>181</v>
      </c>
      <c r="D133" s="30">
        <v>6</v>
      </c>
      <c r="E133" s="109" t="s">
        <v>192</v>
      </c>
      <c r="F133" s="110" t="s">
        <v>25</v>
      </c>
      <c r="G133" s="20">
        <f t="shared" si="32"/>
        <v>10994</v>
      </c>
      <c r="H133" s="112">
        <f t="shared" si="32"/>
        <v>10710</v>
      </c>
      <c r="I133" s="20">
        <f t="shared" si="32"/>
        <v>23598</v>
      </c>
      <c r="J133" s="111">
        <f t="shared" si="36"/>
        <v>2.2000000000000002</v>
      </c>
      <c r="K133" s="111">
        <f t="shared" si="37"/>
        <v>45.68</v>
      </c>
      <c r="L133" s="111"/>
      <c r="M133" s="20">
        <f t="shared" si="33"/>
        <v>2616</v>
      </c>
      <c r="N133" s="20">
        <f t="shared" si="33"/>
        <v>1844</v>
      </c>
      <c r="O133" s="20"/>
      <c r="P133" s="20"/>
      <c r="Q133" s="20">
        <f t="shared" si="34"/>
        <v>429</v>
      </c>
      <c r="R133" s="20">
        <f t="shared" si="34"/>
        <v>3</v>
      </c>
      <c r="S133" s="112">
        <f t="shared" si="38"/>
        <v>4892</v>
      </c>
      <c r="T133" s="20">
        <f t="shared" si="35"/>
        <v>58</v>
      </c>
      <c r="U133" s="20">
        <f t="shared" si="35"/>
        <v>1007</v>
      </c>
      <c r="V133" s="20">
        <f t="shared" si="35"/>
        <v>183</v>
      </c>
      <c r="W133" s="104"/>
      <c r="X133" s="105">
        <f t="shared" si="23"/>
        <v>24.425770308123248</v>
      </c>
      <c r="Y133" s="105">
        <f t="shared" si="24"/>
        <v>17.217553688141923</v>
      </c>
      <c r="Z133" s="105">
        <f t="shared" si="25"/>
        <v>4.0056022408963585</v>
      </c>
      <c r="AA133" s="105">
        <f t="shared" si="26"/>
        <v>2.8011204481792715E-2</v>
      </c>
      <c r="AB133" s="105">
        <f t="shared" si="27"/>
        <v>45.676937441643325</v>
      </c>
      <c r="AC133" s="106"/>
    </row>
    <row r="134" spans="1:29" s="4" customFormat="1" hidden="1">
      <c r="A134" s="102">
        <v>2002</v>
      </c>
      <c r="B134" s="102">
        <v>1</v>
      </c>
      <c r="C134" s="102" t="s">
        <v>181</v>
      </c>
      <c r="D134" s="30">
        <v>7</v>
      </c>
      <c r="E134" s="109" t="s">
        <v>193</v>
      </c>
      <c r="F134" s="110" t="s">
        <v>26</v>
      </c>
      <c r="G134" s="20">
        <f t="shared" si="32"/>
        <v>20528</v>
      </c>
      <c r="H134" s="112">
        <f t="shared" si="32"/>
        <v>18927</v>
      </c>
      <c r="I134" s="20">
        <f t="shared" si="32"/>
        <v>43017</v>
      </c>
      <c r="J134" s="111">
        <f t="shared" si="36"/>
        <v>2.27</v>
      </c>
      <c r="K134" s="111">
        <f t="shared" si="37"/>
        <v>44.95</v>
      </c>
      <c r="L134" s="111"/>
      <c r="M134" s="20">
        <f t="shared" si="33"/>
        <v>4476</v>
      </c>
      <c r="N134" s="20">
        <f t="shared" si="33"/>
        <v>3303</v>
      </c>
      <c r="O134" s="20"/>
      <c r="P134" s="20"/>
      <c r="Q134" s="20">
        <f t="shared" si="34"/>
        <v>726</v>
      </c>
      <c r="R134" s="20">
        <f t="shared" si="34"/>
        <v>2</v>
      </c>
      <c r="S134" s="112">
        <f t="shared" si="38"/>
        <v>8507</v>
      </c>
      <c r="T134" s="20">
        <f t="shared" si="35"/>
        <v>273</v>
      </c>
      <c r="U134" s="20">
        <f t="shared" si="35"/>
        <v>2651</v>
      </c>
      <c r="V134" s="20">
        <f t="shared" si="35"/>
        <v>487</v>
      </c>
      <c r="W134" s="104"/>
      <c r="X134" s="105">
        <f t="shared" si="23"/>
        <v>23.648755745760024</v>
      </c>
      <c r="Y134" s="105">
        <f t="shared" si="24"/>
        <v>17.451260104612459</v>
      </c>
      <c r="Z134" s="105">
        <f t="shared" si="25"/>
        <v>3.8357901410683155</v>
      </c>
      <c r="AA134" s="105">
        <f t="shared" si="26"/>
        <v>1.0566914989168912E-2</v>
      </c>
      <c r="AB134" s="105">
        <f t="shared" si="27"/>
        <v>44.946372906429964</v>
      </c>
      <c r="AC134" s="106"/>
    </row>
    <row r="135" spans="1:29" s="4" customFormat="1" hidden="1">
      <c r="A135" s="102">
        <v>2002</v>
      </c>
      <c r="B135" s="102">
        <v>1</v>
      </c>
      <c r="C135" s="102" t="s">
        <v>181</v>
      </c>
      <c r="D135" s="30">
        <v>8</v>
      </c>
      <c r="E135" s="109" t="s">
        <v>194</v>
      </c>
      <c r="F135" s="110" t="s">
        <v>27</v>
      </c>
      <c r="G135" s="20">
        <f t="shared" si="32"/>
        <v>28775</v>
      </c>
      <c r="H135" s="112">
        <f t="shared" si="32"/>
        <v>25131</v>
      </c>
      <c r="I135" s="20">
        <f t="shared" si="32"/>
        <v>44647</v>
      </c>
      <c r="J135" s="111">
        <f t="shared" si="36"/>
        <v>1.78</v>
      </c>
      <c r="K135" s="111">
        <f t="shared" si="37"/>
        <v>38.19</v>
      </c>
      <c r="L135" s="111"/>
      <c r="M135" s="20">
        <f t="shared" si="33"/>
        <v>5392</v>
      </c>
      <c r="N135" s="20">
        <f t="shared" si="33"/>
        <v>3491</v>
      </c>
      <c r="O135" s="20"/>
      <c r="P135" s="20"/>
      <c r="Q135" s="20">
        <f t="shared" si="34"/>
        <v>658</v>
      </c>
      <c r="R135" s="20">
        <f t="shared" si="34"/>
        <v>56</v>
      </c>
      <c r="S135" s="112">
        <f t="shared" si="38"/>
        <v>9597</v>
      </c>
      <c r="T135" s="20">
        <f t="shared" si="35"/>
        <v>315</v>
      </c>
      <c r="U135" s="20">
        <f t="shared" si="35"/>
        <v>2804</v>
      </c>
      <c r="V135" s="20">
        <f t="shared" si="35"/>
        <v>241</v>
      </c>
      <c r="W135" s="104"/>
      <c r="X135" s="105">
        <f t="shared" si="23"/>
        <v>21.455572798535673</v>
      </c>
      <c r="Y135" s="105">
        <f t="shared" si="24"/>
        <v>13.891210059289325</v>
      </c>
      <c r="Z135" s="105">
        <f t="shared" si="25"/>
        <v>2.6182802116907404</v>
      </c>
      <c r="AA135" s="105">
        <f t="shared" si="26"/>
        <v>0.22283235844176513</v>
      </c>
      <c r="AB135" s="105">
        <f t="shared" si="27"/>
        <v>38.1878954279575</v>
      </c>
      <c r="AC135" s="106"/>
    </row>
    <row r="136" spans="1:29" s="4" customFormat="1" hidden="1">
      <c r="A136" s="102">
        <v>2002</v>
      </c>
      <c r="B136" s="102">
        <v>1</v>
      </c>
      <c r="C136" s="102" t="s">
        <v>181</v>
      </c>
      <c r="D136" s="30">
        <v>9</v>
      </c>
      <c r="E136" s="109" t="s">
        <v>195</v>
      </c>
      <c r="F136" s="110" t="s">
        <v>28</v>
      </c>
      <c r="G136" s="20">
        <f t="shared" si="32"/>
        <v>19310</v>
      </c>
      <c r="H136" s="112">
        <f t="shared" si="32"/>
        <v>17710</v>
      </c>
      <c r="I136" s="20">
        <f t="shared" si="32"/>
        <v>34387</v>
      </c>
      <c r="J136" s="111">
        <f t="shared" si="36"/>
        <v>1.94</v>
      </c>
      <c r="K136" s="111">
        <f t="shared" si="37"/>
        <v>33.85</v>
      </c>
      <c r="L136" s="111"/>
      <c r="M136" s="20">
        <f t="shared" si="33"/>
        <v>3518</v>
      </c>
      <c r="N136" s="20">
        <f t="shared" si="33"/>
        <v>1905</v>
      </c>
      <c r="O136" s="20"/>
      <c r="P136" s="20"/>
      <c r="Q136" s="20">
        <f t="shared" si="34"/>
        <v>569</v>
      </c>
      <c r="R136" s="20">
        <f t="shared" si="34"/>
        <v>3</v>
      </c>
      <c r="S136" s="112">
        <f t="shared" si="38"/>
        <v>5995</v>
      </c>
      <c r="T136" s="20">
        <f t="shared" si="35"/>
        <v>374</v>
      </c>
      <c r="U136" s="20">
        <f t="shared" si="35"/>
        <v>2116</v>
      </c>
      <c r="V136" s="20">
        <f t="shared" si="35"/>
        <v>632</v>
      </c>
      <c r="W136" s="104"/>
      <c r="X136" s="105">
        <f t="shared" si="23"/>
        <v>19.864483342744212</v>
      </c>
      <c r="Y136" s="105">
        <f t="shared" si="24"/>
        <v>10.756634669678148</v>
      </c>
      <c r="Z136" s="105">
        <f t="shared" si="25"/>
        <v>3.2128740824393001</v>
      </c>
      <c r="AA136" s="105">
        <f t="shared" si="26"/>
        <v>1.693958215697346E-2</v>
      </c>
      <c r="AB136" s="105">
        <f t="shared" si="27"/>
        <v>33.850931677018629</v>
      </c>
      <c r="AC136" s="106"/>
    </row>
    <row r="137" spans="1:29" s="4" customFormat="1" hidden="1">
      <c r="A137" s="102">
        <v>2002</v>
      </c>
      <c r="B137" s="102">
        <v>1</v>
      </c>
      <c r="C137" s="102" t="s">
        <v>181</v>
      </c>
      <c r="D137" s="30">
        <v>10</v>
      </c>
      <c r="E137" s="109" t="s">
        <v>196</v>
      </c>
      <c r="F137" s="110" t="s">
        <v>29</v>
      </c>
      <c r="G137" s="20">
        <f t="shared" si="32"/>
        <v>19586</v>
      </c>
      <c r="H137" s="112">
        <f t="shared" si="32"/>
        <v>17617</v>
      </c>
      <c r="I137" s="20">
        <f t="shared" si="32"/>
        <v>27838</v>
      </c>
      <c r="J137" s="111">
        <f t="shared" si="36"/>
        <v>1.58</v>
      </c>
      <c r="K137" s="111">
        <f t="shared" si="37"/>
        <v>35.81</v>
      </c>
      <c r="L137" s="111"/>
      <c r="M137" s="20">
        <f t="shared" si="33"/>
        <v>3769</v>
      </c>
      <c r="N137" s="20">
        <f t="shared" si="33"/>
        <v>2068</v>
      </c>
      <c r="O137" s="20"/>
      <c r="P137" s="20"/>
      <c r="Q137" s="20">
        <f t="shared" si="34"/>
        <v>385</v>
      </c>
      <c r="R137" s="20">
        <f t="shared" si="34"/>
        <v>87</v>
      </c>
      <c r="S137" s="112">
        <f t="shared" si="38"/>
        <v>6309</v>
      </c>
      <c r="T137" s="20">
        <f t="shared" si="35"/>
        <v>100</v>
      </c>
      <c r="U137" s="20">
        <f t="shared" si="35"/>
        <v>1784</v>
      </c>
      <c r="V137" s="20">
        <f t="shared" si="35"/>
        <v>297</v>
      </c>
      <c r="W137" s="104"/>
      <c r="X137" s="105">
        <f t="shared" si="23"/>
        <v>21.394107963898506</v>
      </c>
      <c r="Y137" s="105">
        <f t="shared" si="24"/>
        <v>11.738661520122609</v>
      </c>
      <c r="Z137" s="105">
        <f t="shared" si="25"/>
        <v>2.1853891127887835</v>
      </c>
      <c r="AA137" s="105">
        <f t="shared" si="26"/>
        <v>0.4938411761366861</v>
      </c>
      <c r="AB137" s="105">
        <f t="shared" si="27"/>
        <v>35.811999772946585</v>
      </c>
      <c r="AC137" s="106"/>
    </row>
    <row r="138" spans="1:29" s="4" customFormat="1" hidden="1">
      <c r="A138" s="102">
        <v>2002</v>
      </c>
      <c r="B138" s="102">
        <v>1</v>
      </c>
      <c r="C138" s="102" t="s">
        <v>181</v>
      </c>
      <c r="D138" s="30">
        <v>11</v>
      </c>
      <c r="E138" s="109" t="s">
        <v>197</v>
      </c>
      <c r="F138" s="110" t="s">
        <v>30</v>
      </c>
      <c r="G138" s="20">
        <f t="shared" si="32"/>
        <v>78224</v>
      </c>
      <c r="H138" s="112">
        <f t="shared" si="32"/>
        <v>63899</v>
      </c>
      <c r="I138" s="20">
        <f t="shared" si="32"/>
        <v>91327</v>
      </c>
      <c r="J138" s="111">
        <f t="shared" si="36"/>
        <v>1.43</v>
      </c>
      <c r="K138" s="111">
        <f t="shared" si="37"/>
        <v>28.6</v>
      </c>
      <c r="L138" s="111"/>
      <c r="M138" s="20">
        <f t="shared" si="33"/>
        <v>11371</v>
      </c>
      <c r="N138" s="20">
        <f t="shared" si="33"/>
        <v>5727</v>
      </c>
      <c r="O138" s="20"/>
      <c r="P138" s="20"/>
      <c r="Q138" s="20">
        <f t="shared" si="34"/>
        <v>1121</v>
      </c>
      <c r="R138" s="20">
        <f t="shared" si="34"/>
        <v>53</v>
      </c>
      <c r="S138" s="112">
        <f t="shared" si="38"/>
        <v>18272</v>
      </c>
      <c r="T138" s="20">
        <f t="shared" si="35"/>
        <v>756</v>
      </c>
      <c r="U138" s="20">
        <f t="shared" si="35"/>
        <v>6424</v>
      </c>
      <c r="V138" s="20">
        <f t="shared" si="35"/>
        <v>1585</v>
      </c>
      <c r="W138" s="104"/>
      <c r="X138" s="105">
        <f t="shared" si="23"/>
        <v>17.795270661512699</v>
      </c>
      <c r="Y138" s="105">
        <f t="shared" si="24"/>
        <v>8.962581574046542</v>
      </c>
      <c r="Z138" s="105">
        <f t="shared" si="25"/>
        <v>1.754331053694111</v>
      </c>
      <c r="AA138" s="105">
        <f t="shared" si="26"/>
        <v>8.2943395045305873E-2</v>
      </c>
      <c r="AB138" s="105">
        <f t="shared" si="27"/>
        <v>28.595126684298659</v>
      </c>
      <c r="AC138" s="106"/>
    </row>
    <row r="139" spans="1:29" s="4" customFormat="1" hidden="1">
      <c r="A139" s="102">
        <v>2002</v>
      </c>
      <c r="B139" s="102">
        <v>1</v>
      </c>
      <c r="C139" s="102" t="s">
        <v>181</v>
      </c>
      <c r="D139" s="30">
        <v>12</v>
      </c>
      <c r="E139" s="109" t="s">
        <v>198</v>
      </c>
      <c r="F139" s="110" t="s">
        <v>31</v>
      </c>
      <c r="G139" s="20">
        <f t="shared" si="32"/>
        <v>56020</v>
      </c>
      <c r="H139" s="112">
        <f t="shared" si="32"/>
        <v>47831</v>
      </c>
      <c r="I139" s="20">
        <f t="shared" si="32"/>
        <v>71662</v>
      </c>
      <c r="J139" s="111">
        <f t="shared" si="36"/>
        <v>1.5</v>
      </c>
      <c r="K139" s="111">
        <f t="shared" si="37"/>
        <v>35.01</v>
      </c>
      <c r="L139" s="111"/>
      <c r="M139" s="20">
        <f t="shared" si="33"/>
        <v>9899</v>
      </c>
      <c r="N139" s="20">
        <f t="shared" si="33"/>
        <v>5530</v>
      </c>
      <c r="O139" s="20"/>
      <c r="P139" s="20"/>
      <c r="Q139" s="20">
        <f t="shared" si="34"/>
        <v>1273</v>
      </c>
      <c r="R139" s="20">
        <f t="shared" si="34"/>
        <v>42</v>
      </c>
      <c r="S139" s="112">
        <f t="shared" si="38"/>
        <v>16744</v>
      </c>
      <c r="T139" s="20">
        <f t="shared" si="35"/>
        <v>1271</v>
      </c>
      <c r="U139" s="20">
        <f t="shared" si="35"/>
        <v>6175</v>
      </c>
      <c r="V139" s="20">
        <f t="shared" si="35"/>
        <v>2953</v>
      </c>
      <c r="W139" s="104"/>
      <c r="X139" s="105">
        <f t="shared" si="23"/>
        <v>20.6957830695574</v>
      </c>
      <c r="Y139" s="105">
        <f t="shared" si="24"/>
        <v>11.561539587296942</v>
      </c>
      <c r="Z139" s="105">
        <f t="shared" si="25"/>
        <v>2.6614538688298381</v>
      </c>
      <c r="AA139" s="105">
        <f t="shared" si="26"/>
        <v>8.7809161422508414E-2</v>
      </c>
      <c r="AB139" s="105">
        <f t="shared" si="27"/>
        <v>35.006585687106693</v>
      </c>
      <c r="AC139" s="106"/>
    </row>
    <row r="140" spans="1:29" s="4" customFormat="1" hidden="1">
      <c r="A140" s="102">
        <v>2002</v>
      </c>
      <c r="B140" s="102">
        <v>1</v>
      </c>
      <c r="C140" s="102" t="s">
        <v>181</v>
      </c>
      <c r="D140" s="30">
        <v>13</v>
      </c>
      <c r="E140" s="109" t="s">
        <v>199</v>
      </c>
      <c r="F140" s="110" t="s">
        <v>32</v>
      </c>
      <c r="G140" s="20">
        <f t="shared" si="32"/>
        <v>99590</v>
      </c>
      <c r="H140" s="112">
        <f t="shared" si="32"/>
        <v>86727</v>
      </c>
      <c r="I140" s="20">
        <f t="shared" si="32"/>
        <v>75775</v>
      </c>
      <c r="J140" s="111">
        <f t="shared" si="36"/>
        <v>0.87</v>
      </c>
      <c r="K140" s="111">
        <f t="shared" si="37"/>
        <v>23.28</v>
      </c>
      <c r="L140" s="111"/>
      <c r="M140" s="20">
        <f t="shared" si="33"/>
        <v>13432</v>
      </c>
      <c r="N140" s="20">
        <f t="shared" si="33"/>
        <v>5419</v>
      </c>
      <c r="O140" s="20"/>
      <c r="P140" s="20"/>
      <c r="Q140" s="20">
        <f t="shared" si="34"/>
        <v>1338</v>
      </c>
      <c r="R140" s="20">
        <f t="shared" si="34"/>
        <v>0</v>
      </c>
      <c r="S140" s="112">
        <f t="shared" si="38"/>
        <v>20189</v>
      </c>
      <c r="T140" s="20">
        <f t="shared" si="35"/>
        <v>1675</v>
      </c>
      <c r="U140" s="20">
        <f t="shared" si="35"/>
        <v>11958</v>
      </c>
      <c r="V140" s="20">
        <f t="shared" si="35"/>
        <v>7228</v>
      </c>
      <c r="W140" s="104"/>
      <c r="X140" s="105">
        <f t="shared" si="23"/>
        <v>15.487679730649049</v>
      </c>
      <c r="Y140" s="105">
        <f t="shared" si="24"/>
        <v>6.2483425000288255</v>
      </c>
      <c r="Z140" s="105">
        <f t="shared" si="25"/>
        <v>1.5427721470822235</v>
      </c>
      <c r="AA140" s="105">
        <f t="shared" si="26"/>
        <v>0</v>
      </c>
      <c r="AB140" s="105">
        <f t="shared" si="27"/>
        <v>23.278794377760097</v>
      </c>
      <c r="AC140" s="106"/>
    </row>
    <row r="141" spans="1:29" s="4" customFormat="1" hidden="1">
      <c r="A141" s="102">
        <v>2002</v>
      </c>
      <c r="B141" s="102">
        <v>1</v>
      </c>
      <c r="C141" s="102" t="s">
        <v>181</v>
      </c>
      <c r="D141" s="30">
        <v>14</v>
      </c>
      <c r="E141" s="109" t="s">
        <v>200</v>
      </c>
      <c r="F141" s="110" t="s">
        <v>2</v>
      </c>
      <c r="G141" s="20">
        <f t="shared" si="32"/>
        <v>82920</v>
      </c>
      <c r="H141" s="112">
        <f t="shared" si="32"/>
        <v>74328</v>
      </c>
      <c r="I141" s="20">
        <f t="shared" si="32"/>
        <v>69840</v>
      </c>
      <c r="J141" s="111">
        <f t="shared" si="36"/>
        <v>0.94</v>
      </c>
      <c r="K141" s="111">
        <f t="shared" si="37"/>
        <v>24.19</v>
      </c>
      <c r="L141" s="111"/>
      <c r="M141" s="20">
        <f t="shared" si="33"/>
        <v>11735</v>
      </c>
      <c r="N141" s="20">
        <f t="shared" si="33"/>
        <v>5036</v>
      </c>
      <c r="O141" s="20"/>
      <c r="P141" s="20"/>
      <c r="Q141" s="20">
        <f t="shared" si="34"/>
        <v>1211</v>
      </c>
      <c r="R141" s="20">
        <f t="shared" si="34"/>
        <v>0</v>
      </c>
      <c r="S141" s="112">
        <f t="shared" si="38"/>
        <v>17982</v>
      </c>
      <c r="T141" s="20">
        <f t="shared" si="35"/>
        <v>1850</v>
      </c>
      <c r="U141" s="20">
        <f t="shared" si="35"/>
        <v>11823</v>
      </c>
      <c r="V141" s="20">
        <f t="shared" si="35"/>
        <v>4173</v>
      </c>
      <c r="W141" s="104"/>
      <c r="X141" s="105">
        <f t="shared" si="23"/>
        <v>15.788128296200624</v>
      </c>
      <c r="Y141" s="105">
        <f t="shared" si="24"/>
        <v>6.7753740178667528</v>
      </c>
      <c r="Z141" s="105">
        <f t="shared" si="25"/>
        <v>1.6292648799913896</v>
      </c>
      <c r="AA141" s="105">
        <f t="shared" si="26"/>
        <v>0</v>
      </c>
      <c r="AB141" s="105">
        <f t="shared" si="27"/>
        <v>24.192767194058767</v>
      </c>
      <c r="AC141" s="106"/>
    </row>
    <row r="142" spans="1:29" s="4" customFormat="1" hidden="1">
      <c r="A142" s="102">
        <v>2002</v>
      </c>
      <c r="B142" s="102">
        <v>1</v>
      </c>
      <c r="C142" s="102" t="s">
        <v>181</v>
      </c>
      <c r="D142" s="30">
        <v>15</v>
      </c>
      <c r="E142" s="109" t="s">
        <v>201</v>
      </c>
      <c r="F142" s="110" t="s">
        <v>33</v>
      </c>
      <c r="G142" s="20">
        <f t="shared" si="32"/>
        <v>21980</v>
      </c>
      <c r="H142" s="112">
        <f t="shared" si="32"/>
        <v>20657</v>
      </c>
      <c r="I142" s="20">
        <f t="shared" si="32"/>
        <v>27900</v>
      </c>
      <c r="J142" s="111">
        <f t="shared" si="36"/>
        <v>1.35</v>
      </c>
      <c r="K142" s="111">
        <f t="shared" si="37"/>
        <v>33.229999999999997</v>
      </c>
      <c r="L142" s="111"/>
      <c r="M142" s="20">
        <f t="shared" si="33"/>
        <v>4259</v>
      </c>
      <c r="N142" s="20">
        <f t="shared" si="33"/>
        <v>2088</v>
      </c>
      <c r="O142" s="20"/>
      <c r="P142" s="20"/>
      <c r="Q142" s="20">
        <f t="shared" si="34"/>
        <v>478</v>
      </c>
      <c r="R142" s="20">
        <f t="shared" si="34"/>
        <v>40</v>
      </c>
      <c r="S142" s="112">
        <f t="shared" si="38"/>
        <v>6865</v>
      </c>
      <c r="T142" s="20">
        <f t="shared" si="35"/>
        <v>79</v>
      </c>
      <c r="U142" s="20">
        <f t="shared" si="35"/>
        <v>926</v>
      </c>
      <c r="V142" s="113">
        <f t="shared" si="35"/>
        <v>413</v>
      </c>
      <c r="W142" s="104"/>
      <c r="X142" s="105">
        <f t="shared" si="23"/>
        <v>20.61770828290652</v>
      </c>
      <c r="Y142" s="105">
        <f t="shared" si="24"/>
        <v>10.107953720288522</v>
      </c>
      <c r="Z142" s="105">
        <f t="shared" si="25"/>
        <v>2.313985573897468</v>
      </c>
      <c r="AA142" s="105">
        <f t="shared" si="26"/>
        <v>0.19363896015878393</v>
      </c>
      <c r="AB142" s="105">
        <f t="shared" si="27"/>
        <v>33.233286537251296</v>
      </c>
      <c r="AC142" s="106"/>
    </row>
    <row r="143" spans="1:29" s="4" customFormat="1" hidden="1">
      <c r="A143" s="102">
        <v>2002</v>
      </c>
      <c r="B143" s="102">
        <v>1</v>
      </c>
      <c r="C143" s="102" t="s">
        <v>181</v>
      </c>
      <c r="D143" s="30">
        <v>16</v>
      </c>
      <c r="E143" s="109" t="s">
        <v>203</v>
      </c>
      <c r="F143" s="110" t="s">
        <v>34</v>
      </c>
      <c r="G143" s="20">
        <f t="shared" si="32"/>
        <v>9930</v>
      </c>
      <c r="H143" s="112">
        <f t="shared" si="32"/>
        <v>9373</v>
      </c>
      <c r="I143" s="20">
        <f t="shared" si="32"/>
        <v>14071</v>
      </c>
      <c r="J143" s="111">
        <f t="shared" si="36"/>
        <v>1.5</v>
      </c>
      <c r="K143" s="111">
        <f t="shared" si="37"/>
        <v>36.49</v>
      </c>
      <c r="L143" s="111"/>
      <c r="M143" s="20">
        <f t="shared" si="33"/>
        <v>2133</v>
      </c>
      <c r="N143" s="20">
        <f t="shared" si="33"/>
        <v>1045</v>
      </c>
      <c r="O143" s="20"/>
      <c r="P143" s="20"/>
      <c r="Q143" s="20">
        <f t="shared" si="34"/>
        <v>242</v>
      </c>
      <c r="R143" s="20">
        <f t="shared" si="34"/>
        <v>0</v>
      </c>
      <c r="S143" s="112">
        <f t="shared" si="38"/>
        <v>3420</v>
      </c>
      <c r="T143" s="20">
        <f t="shared" si="35"/>
        <v>208</v>
      </c>
      <c r="U143" s="20">
        <f t="shared" si="35"/>
        <v>994</v>
      </c>
      <c r="V143" s="20">
        <f t="shared" si="35"/>
        <v>415</v>
      </c>
      <c r="W143" s="104"/>
      <c r="X143" s="105">
        <f t="shared" si="23"/>
        <v>22.756854795689748</v>
      </c>
      <c r="Y143" s="105">
        <f t="shared" si="24"/>
        <v>11.149045129627654</v>
      </c>
      <c r="Z143" s="105">
        <f t="shared" si="25"/>
        <v>2.5818841352821935</v>
      </c>
      <c r="AA143" s="105">
        <f t="shared" si="26"/>
        <v>0</v>
      </c>
      <c r="AB143" s="105">
        <f t="shared" si="27"/>
        <v>36.487784060599594</v>
      </c>
      <c r="AC143" s="106"/>
    </row>
    <row r="144" spans="1:29" s="4" customFormat="1" hidden="1">
      <c r="A144" s="102">
        <v>2002</v>
      </c>
      <c r="B144" s="102">
        <v>1</v>
      </c>
      <c r="C144" s="102" t="s">
        <v>181</v>
      </c>
      <c r="D144" s="30">
        <v>17</v>
      </c>
      <c r="E144" s="109" t="s">
        <v>204</v>
      </c>
      <c r="F144" s="110" t="s">
        <v>35</v>
      </c>
      <c r="G144" s="20">
        <f t="shared" si="32"/>
        <v>11343</v>
      </c>
      <c r="H144" s="112">
        <f t="shared" si="32"/>
        <v>10737</v>
      </c>
      <c r="I144" s="20">
        <f t="shared" si="32"/>
        <v>13890</v>
      </c>
      <c r="J144" s="111">
        <f t="shared" si="36"/>
        <v>1.29</v>
      </c>
      <c r="K144" s="111">
        <f t="shared" si="37"/>
        <v>33.72</v>
      </c>
      <c r="L144" s="111"/>
      <c r="M144" s="20">
        <f t="shared" si="33"/>
        <v>2205</v>
      </c>
      <c r="N144" s="20">
        <f t="shared" si="33"/>
        <v>1108</v>
      </c>
      <c r="O144" s="20"/>
      <c r="P144" s="20"/>
      <c r="Q144" s="20">
        <f t="shared" si="34"/>
        <v>292</v>
      </c>
      <c r="R144" s="20">
        <f t="shared" si="34"/>
        <v>16</v>
      </c>
      <c r="S144" s="112">
        <f t="shared" si="38"/>
        <v>3621</v>
      </c>
      <c r="T144" s="20">
        <f t="shared" si="35"/>
        <v>155</v>
      </c>
      <c r="U144" s="20">
        <f t="shared" si="35"/>
        <v>1213</v>
      </c>
      <c r="V144" s="20">
        <f t="shared" si="35"/>
        <v>870</v>
      </c>
      <c r="W144" s="104"/>
      <c r="X144" s="105">
        <f t="shared" si="23"/>
        <v>20.536462699077955</v>
      </c>
      <c r="Y144" s="105">
        <f t="shared" si="24"/>
        <v>10.319456086430101</v>
      </c>
      <c r="Z144" s="105">
        <f t="shared" si="25"/>
        <v>2.7195678494924094</v>
      </c>
      <c r="AA144" s="105">
        <f t="shared" si="26"/>
        <v>0.149017416410543</v>
      </c>
      <c r="AB144" s="105">
        <f t="shared" si="27"/>
        <v>33.72450405141101</v>
      </c>
      <c r="AC144" s="106"/>
    </row>
    <row r="145" spans="1:29" s="4" customFormat="1" hidden="1">
      <c r="A145" s="102">
        <v>2002</v>
      </c>
      <c r="B145" s="102">
        <v>1</v>
      </c>
      <c r="C145" s="102" t="s">
        <v>181</v>
      </c>
      <c r="D145" s="30">
        <v>18</v>
      </c>
      <c r="E145" s="109" t="s">
        <v>205</v>
      </c>
      <c r="F145" s="110" t="s">
        <v>36</v>
      </c>
      <c r="G145" s="20">
        <f t="shared" si="32"/>
        <v>8113</v>
      </c>
      <c r="H145" s="112">
        <f t="shared" si="32"/>
        <v>7695</v>
      </c>
      <c r="I145" s="20">
        <f t="shared" si="32"/>
        <v>8982</v>
      </c>
      <c r="J145" s="111">
        <f t="shared" si="36"/>
        <v>1.17</v>
      </c>
      <c r="K145" s="111">
        <f t="shared" si="37"/>
        <v>32.24</v>
      </c>
      <c r="L145" s="111"/>
      <c r="M145" s="20">
        <f t="shared" si="33"/>
        <v>1492</v>
      </c>
      <c r="N145" s="20">
        <f t="shared" si="33"/>
        <v>706</v>
      </c>
      <c r="O145" s="20"/>
      <c r="P145" s="20"/>
      <c r="Q145" s="20">
        <f t="shared" si="34"/>
        <v>197</v>
      </c>
      <c r="R145" s="20">
        <f t="shared" si="34"/>
        <v>86</v>
      </c>
      <c r="S145" s="112">
        <f t="shared" si="38"/>
        <v>2481</v>
      </c>
      <c r="T145" s="20">
        <f t="shared" si="35"/>
        <v>55</v>
      </c>
      <c r="U145" s="20">
        <f t="shared" si="35"/>
        <v>714</v>
      </c>
      <c r="V145" s="20">
        <f t="shared" si="35"/>
        <v>352</v>
      </c>
      <c r="W145" s="104"/>
      <c r="X145" s="105">
        <f t="shared" si="23"/>
        <v>19.389213775178689</v>
      </c>
      <c r="Y145" s="105">
        <f t="shared" si="24"/>
        <v>9.1747888239116318</v>
      </c>
      <c r="Z145" s="105">
        <f t="shared" si="25"/>
        <v>2.5601039636127356</v>
      </c>
      <c r="AA145" s="105">
        <f t="shared" si="26"/>
        <v>1.1176088369070825</v>
      </c>
      <c r="AB145" s="105">
        <f t="shared" si="27"/>
        <v>32.241715399610136</v>
      </c>
      <c r="AC145" s="106"/>
    </row>
    <row r="146" spans="1:29" s="4" customFormat="1" hidden="1">
      <c r="A146" s="102">
        <v>2002</v>
      </c>
      <c r="B146" s="102">
        <v>1</v>
      </c>
      <c r="C146" s="102" t="s">
        <v>181</v>
      </c>
      <c r="D146" s="30">
        <v>19</v>
      </c>
      <c r="E146" s="109" t="s">
        <v>206</v>
      </c>
      <c r="F146" s="110" t="s">
        <v>37</v>
      </c>
      <c r="G146" s="20">
        <f t="shared" si="32"/>
        <v>8535</v>
      </c>
      <c r="H146" s="112">
        <f t="shared" si="32"/>
        <v>7351</v>
      </c>
      <c r="I146" s="20">
        <f t="shared" si="32"/>
        <v>12853</v>
      </c>
      <c r="J146" s="111">
        <f t="shared" si="36"/>
        <v>1.75</v>
      </c>
      <c r="K146" s="111">
        <f t="shared" si="37"/>
        <v>39.520000000000003</v>
      </c>
      <c r="L146" s="111"/>
      <c r="M146" s="20">
        <f t="shared" si="33"/>
        <v>1547</v>
      </c>
      <c r="N146" s="20">
        <f t="shared" si="33"/>
        <v>1016</v>
      </c>
      <c r="O146" s="20"/>
      <c r="P146" s="20"/>
      <c r="Q146" s="20">
        <f t="shared" si="34"/>
        <v>253</v>
      </c>
      <c r="R146" s="20">
        <f t="shared" si="34"/>
        <v>89</v>
      </c>
      <c r="S146" s="112">
        <f t="shared" si="38"/>
        <v>2905</v>
      </c>
      <c r="T146" s="20">
        <f t="shared" si="35"/>
        <v>139</v>
      </c>
      <c r="U146" s="20">
        <f t="shared" si="35"/>
        <v>724</v>
      </c>
      <c r="V146" s="20">
        <f t="shared" si="35"/>
        <v>160</v>
      </c>
      <c r="W146" s="104"/>
      <c r="X146" s="105">
        <f t="shared" si="23"/>
        <v>21.0447558155353</v>
      </c>
      <c r="Y146" s="105">
        <f t="shared" si="24"/>
        <v>13.821248809685757</v>
      </c>
      <c r="Z146" s="105">
        <f t="shared" si="25"/>
        <v>3.4417086110733233</v>
      </c>
      <c r="AA146" s="105">
        <f t="shared" si="26"/>
        <v>1.2107196299823153</v>
      </c>
      <c r="AB146" s="105">
        <f t="shared" si="27"/>
        <v>39.518432866276697</v>
      </c>
      <c r="AC146" s="106"/>
    </row>
    <row r="147" spans="1:29" s="4" customFormat="1" hidden="1">
      <c r="A147" s="102">
        <v>2002</v>
      </c>
      <c r="B147" s="102">
        <v>1</v>
      </c>
      <c r="C147" s="102" t="s">
        <v>181</v>
      </c>
      <c r="D147" s="30">
        <v>20</v>
      </c>
      <c r="E147" s="109" t="s">
        <v>207</v>
      </c>
      <c r="F147" s="110" t="s">
        <v>38</v>
      </c>
      <c r="G147" s="20">
        <f t="shared" si="32"/>
        <v>21398</v>
      </c>
      <c r="H147" s="112">
        <f t="shared" si="32"/>
        <v>19357</v>
      </c>
      <c r="I147" s="20">
        <f t="shared" si="32"/>
        <v>24713</v>
      </c>
      <c r="J147" s="111">
        <f t="shared" si="36"/>
        <v>1.28</v>
      </c>
      <c r="K147" s="111">
        <f t="shared" si="37"/>
        <v>31.24</v>
      </c>
      <c r="L147" s="111"/>
      <c r="M147" s="20">
        <f t="shared" si="33"/>
        <v>3764</v>
      </c>
      <c r="N147" s="20">
        <f t="shared" si="33"/>
        <v>1737</v>
      </c>
      <c r="O147" s="20"/>
      <c r="P147" s="20"/>
      <c r="Q147" s="20">
        <f t="shared" si="34"/>
        <v>547</v>
      </c>
      <c r="R147" s="20">
        <f t="shared" si="34"/>
        <v>0</v>
      </c>
      <c r="S147" s="112">
        <f t="shared" si="38"/>
        <v>6048</v>
      </c>
      <c r="T147" s="20">
        <f t="shared" si="35"/>
        <v>166</v>
      </c>
      <c r="U147" s="20">
        <f t="shared" si="35"/>
        <v>1938</v>
      </c>
      <c r="V147" s="20">
        <f t="shared" si="35"/>
        <v>73</v>
      </c>
      <c r="W147" s="104"/>
      <c r="X147" s="105">
        <f t="shared" si="23"/>
        <v>19.445161956914809</v>
      </c>
      <c r="Y147" s="105">
        <f t="shared" si="24"/>
        <v>8.9734979593945337</v>
      </c>
      <c r="Z147" s="105">
        <f t="shared" si="25"/>
        <v>2.8258511132923489</v>
      </c>
      <c r="AA147" s="105">
        <f t="shared" si="26"/>
        <v>0</v>
      </c>
      <c r="AB147" s="105">
        <f t="shared" si="27"/>
        <v>31.244511029601696</v>
      </c>
      <c r="AC147" s="106"/>
    </row>
    <row r="148" spans="1:29" s="4" customFormat="1" hidden="1">
      <c r="A148" s="102">
        <v>2002</v>
      </c>
      <c r="B148" s="102">
        <v>1</v>
      </c>
      <c r="C148" s="102" t="s">
        <v>181</v>
      </c>
      <c r="D148" s="30">
        <v>21</v>
      </c>
      <c r="E148" s="109" t="s">
        <v>208</v>
      </c>
      <c r="F148" s="110" t="s">
        <v>39</v>
      </c>
      <c r="G148" s="20">
        <f t="shared" ref="G148:I167" si="39">SUMIF($D$2:$D$126,$D148,G$2:G$126)</f>
        <v>20943</v>
      </c>
      <c r="H148" s="112">
        <f t="shared" si="39"/>
        <v>19398</v>
      </c>
      <c r="I148" s="20">
        <f t="shared" si="39"/>
        <v>18799</v>
      </c>
      <c r="J148" s="111">
        <f t="shared" si="36"/>
        <v>0.97</v>
      </c>
      <c r="K148" s="111">
        <f t="shared" si="37"/>
        <v>25.16</v>
      </c>
      <c r="L148" s="111"/>
      <c r="M148" s="20">
        <f t="shared" ref="M148:N167" si="40">SUMIF($D$2:$D$126,$D148,M$2:M$126)</f>
        <v>3146</v>
      </c>
      <c r="N148" s="20">
        <f t="shared" si="40"/>
        <v>1417</v>
      </c>
      <c r="O148" s="20"/>
      <c r="P148" s="20"/>
      <c r="Q148" s="20">
        <f t="shared" ref="Q148:R167" si="41">SUMIF($D$2:$D$126,$D148,Q$2:Q$126)</f>
        <v>317</v>
      </c>
      <c r="R148" s="20">
        <f t="shared" si="41"/>
        <v>0</v>
      </c>
      <c r="S148" s="112">
        <f t="shared" si="38"/>
        <v>4880</v>
      </c>
      <c r="T148" s="20">
        <f t="shared" ref="T148:V167" si="42">SUMIF($D$2:$D$126,$D148,T$2:T$126)</f>
        <v>258</v>
      </c>
      <c r="U148" s="20">
        <f t="shared" si="42"/>
        <v>2246</v>
      </c>
      <c r="V148" s="20">
        <f t="shared" si="42"/>
        <v>398</v>
      </c>
      <c r="W148" s="104"/>
      <c r="X148" s="105">
        <f t="shared" si="23"/>
        <v>16.218166821321788</v>
      </c>
      <c r="Y148" s="105">
        <f t="shared" si="24"/>
        <v>7.3048767914217967</v>
      </c>
      <c r="Z148" s="105">
        <f t="shared" si="25"/>
        <v>1.6341890916589341</v>
      </c>
      <c r="AA148" s="105">
        <f t="shared" si="26"/>
        <v>0</v>
      </c>
      <c r="AB148" s="105">
        <f t="shared" si="27"/>
        <v>25.157232704402517</v>
      </c>
      <c r="AC148" s="106"/>
    </row>
    <row r="149" spans="1:29" s="4" customFormat="1" hidden="1">
      <c r="A149" s="102">
        <v>2002</v>
      </c>
      <c r="B149" s="102">
        <v>1</v>
      </c>
      <c r="C149" s="102" t="s">
        <v>181</v>
      </c>
      <c r="D149" s="30">
        <v>22</v>
      </c>
      <c r="E149" s="109" t="s">
        <v>209</v>
      </c>
      <c r="F149" s="110" t="s">
        <v>40</v>
      </c>
      <c r="G149" s="20">
        <f t="shared" si="39"/>
        <v>36490</v>
      </c>
      <c r="H149" s="112">
        <f t="shared" si="39"/>
        <v>31630</v>
      </c>
      <c r="I149" s="20">
        <f t="shared" si="39"/>
        <v>31029</v>
      </c>
      <c r="J149" s="111">
        <f t="shared" si="36"/>
        <v>0.98</v>
      </c>
      <c r="K149" s="111">
        <f t="shared" si="37"/>
        <v>24.98</v>
      </c>
      <c r="L149" s="111"/>
      <c r="M149" s="20">
        <f t="shared" si="40"/>
        <v>5066</v>
      </c>
      <c r="N149" s="20">
        <f t="shared" si="40"/>
        <v>2236</v>
      </c>
      <c r="O149" s="20"/>
      <c r="P149" s="20"/>
      <c r="Q149" s="20">
        <f t="shared" si="41"/>
        <v>225</v>
      </c>
      <c r="R149" s="20">
        <f t="shared" si="41"/>
        <v>375</v>
      </c>
      <c r="S149" s="112">
        <f t="shared" si="38"/>
        <v>7902</v>
      </c>
      <c r="T149" s="20">
        <f t="shared" si="42"/>
        <v>191</v>
      </c>
      <c r="U149" s="20">
        <f t="shared" si="42"/>
        <v>4481</v>
      </c>
      <c r="V149" s="20">
        <f t="shared" si="42"/>
        <v>1263</v>
      </c>
      <c r="W149" s="104"/>
      <c r="X149" s="105">
        <f t="shared" si="23"/>
        <v>16.016440088523552</v>
      </c>
      <c r="Y149" s="105">
        <f t="shared" si="24"/>
        <v>7.0692380651280429</v>
      </c>
      <c r="Z149" s="105">
        <f t="shared" si="25"/>
        <v>0.71134998419222262</v>
      </c>
      <c r="AA149" s="105">
        <f t="shared" si="26"/>
        <v>1.1855833069870376</v>
      </c>
      <c r="AB149" s="105">
        <f t="shared" si="27"/>
        <v>24.982611444830859</v>
      </c>
      <c r="AC149" s="106"/>
    </row>
    <row r="150" spans="1:29" s="4" customFormat="1" hidden="1">
      <c r="A150" s="102">
        <v>2002</v>
      </c>
      <c r="B150" s="102">
        <v>1</v>
      </c>
      <c r="C150" s="102" t="s">
        <v>181</v>
      </c>
      <c r="D150" s="30">
        <v>23</v>
      </c>
      <c r="E150" s="109" t="s">
        <v>210</v>
      </c>
      <c r="F150" s="110" t="s">
        <v>41</v>
      </c>
      <c r="G150" s="20">
        <f t="shared" si="39"/>
        <v>75156</v>
      </c>
      <c r="H150" s="112">
        <f t="shared" si="39"/>
        <v>69285</v>
      </c>
      <c r="I150" s="20">
        <f t="shared" si="39"/>
        <v>65471</v>
      </c>
      <c r="J150" s="111">
        <f t="shared" si="36"/>
        <v>0.94</v>
      </c>
      <c r="K150" s="111">
        <f t="shared" si="37"/>
        <v>23.93</v>
      </c>
      <c r="L150" s="111"/>
      <c r="M150" s="20">
        <f t="shared" si="40"/>
        <v>10699</v>
      </c>
      <c r="N150" s="20">
        <f t="shared" si="40"/>
        <v>4604</v>
      </c>
      <c r="O150" s="20"/>
      <c r="P150" s="20"/>
      <c r="Q150" s="20">
        <f t="shared" si="41"/>
        <v>1140</v>
      </c>
      <c r="R150" s="20">
        <f t="shared" si="41"/>
        <v>137</v>
      </c>
      <c r="S150" s="112">
        <f t="shared" si="38"/>
        <v>16580</v>
      </c>
      <c r="T150" s="20">
        <f t="shared" si="42"/>
        <v>1942</v>
      </c>
      <c r="U150" s="20">
        <f t="shared" si="42"/>
        <v>11851</v>
      </c>
      <c r="V150" s="20">
        <f t="shared" si="42"/>
        <v>4054</v>
      </c>
      <c r="W150" s="104"/>
      <c r="X150" s="105">
        <f t="shared" si="23"/>
        <v>15.442014866132642</v>
      </c>
      <c r="Y150" s="105">
        <f t="shared" si="24"/>
        <v>6.6450169589377204</v>
      </c>
      <c r="Z150" s="105">
        <f t="shared" si="25"/>
        <v>1.6453777873998703</v>
      </c>
      <c r="AA150" s="105">
        <f t="shared" si="26"/>
        <v>0.19773399725770369</v>
      </c>
      <c r="AB150" s="105">
        <f t="shared" si="27"/>
        <v>23.930143609727935</v>
      </c>
      <c r="AC150" s="106"/>
    </row>
    <row r="151" spans="1:29" s="4" customFormat="1" hidden="1">
      <c r="A151" s="102">
        <v>2002</v>
      </c>
      <c r="B151" s="102">
        <v>1</v>
      </c>
      <c r="C151" s="102" t="s">
        <v>181</v>
      </c>
      <c r="D151" s="30">
        <v>24</v>
      </c>
      <c r="E151" s="109" t="s">
        <v>211</v>
      </c>
      <c r="F151" s="110" t="s">
        <v>42</v>
      </c>
      <c r="G151" s="20">
        <f t="shared" si="39"/>
        <v>18180</v>
      </c>
      <c r="H151" s="112">
        <f t="shared" si="39"/>
        <v>16462</v>
      </c>
      <c r="I151" s="20">
        <f t="shared" si="39"/>
        <v>23293</v>
      </c>
      <c r="J151" s="111">
        <f t="shared" si="36"/>
        <v>1.41</v>
      </c>
      <c r="K151" s="111">
        <f t="shared" si="37"/>
        <v>35.86</v>
      </c>
      <c r="L151" s="111"/>
      <c r="M151" s="20">
        <f t="shared" si="40"/>
        <v>3394</v>
      </c>
      <c r="N151" s="20">
        <f t="shared" si="40"/>
        <v>1926</v>
      </c>
      <c r="O151" s="20"/>
      <c r="P151" s="20"/>
      <c r="Q151" s="20">
        <f t="shared" si="41"/>
        <v>496</v>
      </c>
      <c r="R151" s="20">
        <f t="shared" si="41"/>
        <v>87</v>
      </c>
      <c r="S151" s="112">
        <f t="shared" si="38"/>
        <v>5903</v>
      </c>
      <c r="T151" s="20">
        <f t="shared" si="42"/>
        <v>196</v>
      </c>
      <c r="U151" s="20">
        <f t="shared" si="42"/>
        <v>2292</v>
      </c>
      <c r="V151" s="20">
        <f t="shared" si="42"/>
        <v>232</v>
      </c>
      <c r="W151" s="104"/>
      <c r="X151" s="105">
        <f t="shared" si="23"/>
        <v>20.617178957599318</v>
      </c>
      <c r="Y151" s="105">
        <f t="shared" si="24"/>
        <v>11.699671971813874</v>
      </c>
      <c r="Z151" s="105">
        <f t="shared" si="25"/>
        <v>3.0129996355242374</v>
      </c>
      <c r="AA151" s="105">
        <f t="shared" si="26"/>
        <v>0.52848985542461424</v>
      </c>
      <c r="AB151" s="105">
        <f t="shared" si="27"/>
        <v>35.858340420362047</v>
      </c>
      <c r="AC151" s="106"/>
    </row>
    <row r="152" spans="1:29" s="4" customFormat="1" hidden="1">
      <c r="A152" s="102">
        <v>2002</v>
      </c>
      <c r="B152" s="102">
        <v>1</v>
      </c>
      <c r="C152" s="102" t="s">
        <v>181</v>
      </c>
      <c r="D152" s="30">
        <v>25</v>
      </c>
      <c r="E152" s="109" t="s">
        <v>212</v>
      </c>
      <c r="F152" s="110" t="s">
        <v>43</v>
      </c>
      <c r="G152" s="20">
        <f t="shared" si="39"/>
        <v>14380</v>
      </c>
      <c r="H152" s="112">
        <f t="shared" si="39"/>
        <v>12526</v>
      </c>
      <c r="I152" s="20">
        <f t="shared" si="39"/>
        <v>18403</v>
      </c>
      <c r="J152" s="111">
        <f t="shared" si="36"/>
        <v>1.47</v>
      </c>
      <c r="K152" s="111">
        <f t="shared" si="37"/>
        <v>34.08</v>
      </c>
      <c r="L152" s="111"/>
      <c r="M152" s="20">
        <f t="shared" si="40"/>
        <v>2536</v>
      </c>
      <c r="N152" s="20">
        <f t="shared" si="40"/>
        <v>1382</v>
      </c>
      <c r="O152" s="20"/>
      <c r="P152" s="20"/>
      <c r="Q152" s="20">
        <f t="shared" si="41"/>
        <v>345</v>
      </c>
      <c r="R152" s="20">
        <f t="shared" si="41"/>
        <v>6</v>
      </c>
      <c r="S152" s="112">
        <f t="shared" si="38"/>
        <v>4269</v>
      </c>
      <c r="T152" s="20">
        <f t="shared" si="42"/>
        <v>20</v>
      </c>
      <c r="U152" s="20">
        <f t="shared" si="42"/>
        <v>1511</v>
      </c>
      <c r="V152" s="20">
        <f t="shared" si="42"/>
        <v>0</v>
      </c>
      <c r="W152" s="104"/>
      <c r="X152" s="105">
        <f t="shared" si="23"/>
        <v>20.245888551812229</v>
      </c>
      <c r="Y152" s="105">
        <f t="shared" si="24"/>
        <v>11.033051253392943</v>
      </c>
      <c r="Z152" s="105">
        <f t="shared" si="25"/>
        <v>2.7542711160785567</v>
      </c>
      <c r="AA152" s="105">
        <f t="shared" si="26"/>
        <v>4.7900367236148808E-2</v>
      </c>
      <c r="AB152" s="105">
        <f t="shared" si="27"/>
        <v>34.081111288519878</v>
      </c>
      <c r="AC152" s="106"/>
    </row>
    <row r="153" spans="1:29" s="4" customFormat="1" hidden="1">
      <c r="A153" s="102">
        <v>2002</v>
      </c>
      <c r="B153" s="102">
        <v>1</v>
      </c>
      <c r="C153" s="102" t="s">
        <v>181</v>
      </c>
      <c r="D153" s="30">
        <v>26</v>
      </c>
      <c r="E153" s="109" t="s">
        <v>213</v>
      </c>
      <c r="F153" s="110" t="s">
        <v>44</v>
      </c>
      <c r="G153" s="20">
        <f t="shared" si="39"/>
        <v>24149</v>
      </c>
      <c r="H153" s="112">
        <f t="shared" si="39"/>
        <v>21362</v>
      </c>
      <c r="I153" s="20">
        <f t="shared" si="39"/>
        <v>24635</v>
      </c>
      <c r="J153" s="111">
        <f t="shared" si="36"/>
        <v>1.1499999999999999</v>
      </c>
      <c r="K153" s="111">
        <f t="shared" si="37"/>
        <v>29.05</v>
      </c>
      <c r="L153" s="111"/>
      <c r="M153" s="20">
        <f t="shared" si="40"/>
        <v>3966</v>
      </c>
      <c r="N153" s="20">
        <f t="shared" si="40"/>
        <v>1829</v>
      </c>
      <c r="O153" s="20"/>
      <c r="P153" s="20"/>
      <c r="Q153" s="20">
        <f t="shared" si="41"/>
        <v>395</v>
      </c>
      <c r="R153" s="20">
        <f t="shared" si="41"/>
        <v>16</v>
      </c>
      <c r="S153" s="112">
        <f t="shared" si="38"/>
        <v>6206</v>
      </c>
      <c r="T153" s="20">
        <f t="shared" si="42"/>
        <v>745</v>
      </c>
      <c r="U153" s="20">
        <f t="shared" si="42"/>
        <v>3288</v>
      </c>
      <c r="V153" s="20">
        <f t="shared" si="42"/>
        <v>1645</v>
      </c>
      <c r="W153" s="104"/>
      <c r="X153" s="105">
        <f t="shared" si="23"/>
        <v>18.565677371032674</v>
      </c>
      <c r="Y153" s="105">
        <f t="shared" si="24"/>
        <v>8.5619324033330209</v>
      </c>
      <c r="Z153" s="105">
        <f t="shared" si="25"/>
        <v>1.8490778017039602</v>
      </c>
      <c r="AA153" s="105">
        <f t="shared" si="26"/>
        <v>7.4899353993071807E-2</v>
      </c>
      <c r="AB153" s="105">
        <f t="shared" si="27"/>
        <v>29.051586930062729</v>
      </c>
      <c r="AC153" s="106"/>
    </row>
    <row r="154" spans="1:29" s="4" customFormat="1" hidden="1">
      <c r="A154" s="102">
        <v>2002</v>
      </c>
      <c r="B154" s="102">
        <v>1</v>
      </c>
      <c r="C154" s="102" t="s">
        <v>181</v>
      </c>
      <c r="D154" s="30">
        <v>27</v>
      </c>
      <c r="E154" s="109" t="s">
        <v>214</v>
      </c>
      <c r="F154" s="110" t="s">
        <v>45</v>
      </c>
      <c r="G154" s="20">
        <f t="shared" si="39"/>
        <v>88363</v>
      </c>
      <c r="H154" s="112">
        <f t="shared" si="39"/>
        <v>68613</v>
      </c>
      <c r="I154" s="20">
        <f t="shared" si="39"/>
        <v>83767</v>
      </c>
      <c r="J154" s="111">
        <f t="shared" si="36"/>
        <v>1.22</v>
      </c>
      <c r="K154" s="111">
        <f t="shared" si="37"/>
        <v>32.020000000000003</v>
      </c>
      <c r="L154" s="111"/>
      <c r="M154" s="20">
        <f t="shared" si="40"/>
        <v>13683</v>
      </c>
      <c r="N154" s="20">
        <f t="shared" si="40"/>
        <v>6646</v>
      </c>
      <c r="O154" s="20"/>
      <c r="P154" s="20"/>
      <c r="Q154" s="20">
        <f t="shared" si="41"/>
        <v>1512</v>
      </c>
      <c r="R154" s="20">
        <f t="shared" si="41"/>
        <v>132</v>
      </c>
      <c r="S154" s="112">
        <f t="shared" si="38"/>
        <v>21973</v>
      </c>
      <c r="T154" s="20">
        <f t="shared" si="42"/>
        <v>2332</v>
      </c>
      <c r="U154" s="20">
        <f t="shared" si="42"/>
        <v>9431</v>
      </c>
      <c r="V154" s="20">
        <f t="shared" si="42"/>
        <v>2714</v>
      </c>
      <c r="W154" s="104"/>
      <c r="X154" s="105">
        <f t="shared" si="23"/>
        <v>19.942284989724978</v>
      </c>
      <c r="Y154" s="105">
        <f t="shared" si="24"/>
        <v>9.686211067873435</v>
      </c>
      <c r="Z154" s="105">
        <f t="shared" si="25"/>
        <v>2.2036640286826112</v>
      </c>
      <c r="AA154" s="105">
        <f t="shared" si="26"/>
        <v>0.19238336758340258</v>
      </c>
      <c r="AB154" s="105">
        <f t="shared" si="27"/>
        <v>32.024543453864432</v>
      </c>
      <c r="AC154" s="106"/>
    </row>
    <row r="155" spans="1:29" s="4" customFormat="1" hidden="1">
      <c r="A155" s="102">
        <v>2002</v>
      </c>
      <c r="B155" s="102">
        <v>1</v>
      </c>
      <c r="C155" s="102" t="s">
        <v>181</v>
      </c>
      <c r="D155" s="30">
        <v>28</v>
      </c>
      <c r="E155" s="109" t="s">
        <v>215</v>
      </c>
      <c r="F155" s="110" t="s">
        <v>46</v>
      </c>
      <c r="G155" s="20">
        <f t="shared" si="39"/>
        <v>54769</v>
      </c>
      <c r="H155" s="112">
        <f t="shared" si="39"/>
        <v>50483</v>
      </c>
      <c r="I155" s="20">
        <f t="shared" si="39"/>
        <v>49219</v>
      </c>
      <c r="J155" s="111">
        <f t="shared" si="36"/>
        <v>0.97</v>
      </c>
      <c r="K155" s="111">
        <f t="shared" si="37"/>
        <v>25.23</v>
      </c>
      <c r="L155" s="111"/>
      <c r="M155" s="20">
        <f t="shared" si="40"/>
        <v>8411</v>
      </c>
      <c r="N155" s="20">
        <f t="shared" si="40"/>
        <v>3452</v>
      </c>
      <c r="O155" s="20"/>
      <c r="P155" s="20"/>
      <c r="Q155" s="20">
        <f t="shared" si="41"/>
        <v>876</v>
      </c>
      <c r="R155" s="20">
        <f t="shared" si="41"/>
        <v>0</v>
      </c>
      <c r="S155" s="112">
        <f t="shared" si="38"/>
        <v>12739</v>
      </c>
      <c r="T155" s="20">
        <f t="shared" si="42"/>
        <v>691</v>
      </c>
      <c r="U155" s="20">
        <f t="shared" si="42"/>
        <v>7370</v>
      </c>
      <c r="V155" s="20">
        <f t="shared" si="42"/>
        <v>1939</v>
      </c>
      <c r="W155" s="104"/>
      <c r="X155" s="105">
        <f t="shared" si="23"/>
        <v>16.661054216270824</v>
      </c>
      <c r="Y155" s="105">
        <f t="shared" si="24"/>
        <v>6.8379454469821521</v>
      </c>
      <c r="Z155" s="105">
        <f t="shared" si="25"/>
        <v>1.7352376047382287</v>
      </c>
      <c r="AA155" s="105">
        <f t="shared" si="26"/>
        <v>0</v>
      </c>
      <c r="AB155" s="105">
        <f t="shared" si="27"/>
        <v>25.234237267991205</v>
      </c>
      <c r="AC155" s="106"/>
    </row>
    <row r="156" spans="1:29" s="4" customFormat="1" hidden="1">
      <c r="A156" s="102">
        <v>2002</v>
      </c>
      <c r="B156" s="102">
        <v>1</v>
      </c>
      <c r="C156" s="102" t="s">
        <v>181</v>
      </c>
      <c r="D156" s="30">
        <v>29</v>
      </c>
      <c r="E156" s="109" t="s">
        <v>216</v>
      </c>
      <c r="F156" s="110" t="s">
        <v>47</v>
      </c>
      <c r="G156" s="20">
        <f t="shared" si="39"/>
        <v>13637</v>
      </c>
      <c r="H156" s="112">
        <f t="shared" si="39"/>
        <v>10627</v>
      </c>
      <c r="I156" s="20">
        <f t="shared" si="39"/>
        <v>15430</v>
      </c>
      <c r="J156" s="111">
        <f t="shared" si="36"/>
        <v>1.45</v>
      </c>
      <c r="K156" s="111">
        <f t="shared" si="37"/>
        <v>35.08</v>
      </c>
      <c r="L156" s="111"/>
      <c r="M156" s="20">
        <f t="shared" si="40"/>
        <v>2339</v>
      </c>
      <c r="N156" s="20">
        <f t="shared" si="40"/>
        <v>1153</v>
      </c>
      <c r="O156" s="20"/>
      <c r="P156" s="20"/>
      <c r="Q156" s="20">
        <f t="shared" si="41"/>
        <v>236</v>
      </c>
      <c r="R156" s="20">
        <f t="shared" si="41"/>
        <v>0</v>
      </c>
      <c r="S156" s="112">
        <f t="shared" si="38"/>
        <v>3728</v>
      </c>
      <c r="T156" s="20">
        <f t="shared" si="42"/>
        <v>117</v>
      </c>
      <c r="U156" s="20">
        <f t="shared" si="42"/>
        <v>1358</v>
      </c>
      <c r="V156" s="20">
        <f t="shared" si="42"/>
        <v>339</v>
      </c>
      <c r="W156" s="104"/>
      <c r="X156" s="105">
        <f t="shared" si="23"/>
        <v>22.009974593017784</v>
      </c>
      <c r="Y156" s="105">
        <f t="shared" si="24"/>
        <v>10.849722405194315</v>
      </c>
      <c r="Z156" s="105">
        <f t="shared" si="25"/>
        <v>2.2207584454690883</v>
      </c>
      <c r="AA156" s="105">
        <f t="shared" si="26"/>
        <v>0</v>
      </c>
      <c r="AB156" s="105">
        <f t="shared" si="27"/>
        <v>35.080455443681188</v>
      </c>
      <c r="AC156" s="106"/>
    </row>
    <row r="157" spans="1:29" s="4" customFormat="1" hidden="1">
      <c r="A157" s="102">
        <v>2002</v>
      </c>
      <c r="B157" s="102">
        <v>1</v>
      </c>
      <c r="C157" s="102" t="s">
        <v>181</v>
      </c>
      <c r="D157" s="30">
        <v>30</v>
      </c>
      <c r="E157" s="109" t="s">
        <v>217</v>
      </c>
      <c r="F157" s="110" t="s">
        <v>3</v>
      </c>
      <c r="G157" s="20">
        <f t="shared" si="39"/>
        <v>9751</v>
      </c>
      <c r="H157" s="112">
        <f t="shared" si="39"/>
        <v>8543</v>
      </c>
      <c r="I157" s="20">
        <f t="shared" si="39"/>
        <v>14997</v>
      </c>
      <c r="J157" s="111">
        <f t="shared" si="36"/>
        <v>1.76</v>
      </c>
      <c r="K157" s="111">
        <f t="shared" si="37"/>
        <v>39.78</v>
      </c>
      <c r="L157" s="111"/>
      <c r="M157" s="20">
        <f t="shared" si="40"/>
        <v>1916</v>
      </c>
      <c r="N157" s="20">
        <f t="shared" si="40"/>
        <v>1164</v>
      </c>
      <c r="O157" s="20"/>
      <c r="P157" s="20"/>
      <c r="Q157" s="20">
        <f t="shared" si="41"/>
        <v>308</v>
      </c>
      <c r="R157" s="20">
        <f t="shared" si="41"/>
        <v>10</v>
      </c>
      <c r="S157" s="112">
        <f t="shared" si="38"/>
        <v>3398</v>
      </c>
      <c r="T157" s="20">
        <f t="shared" si="42"/>
        <v>85</v>
      </c>
      <c r="U157" s="20">
        <f t="shared" si="42"/>
        <v>869</v>
      </c>
      <c r="V157" s="20">
        <f t="shared" si="42"/>
        <v>30</v>
      </c>
      <c r="W157" s="104"/>
      <c r="X157" s="105">
        <f t="shared" si="23"/>
        <v>22.427718600023411</v>
      </c>
      <c r="Y157" s="105">
        <f t="shared" si="24"/>
        <v>13.625190214210464</v>
      </c>
      <c r="Z157" s="105">
        <f t="shared" si="25"/>
        <v>3.6052908814233877</v>
      </c>
      <c r="AA157" s="105">
        <f t="shared" si="26"/>
        <v>0.11705489874751257</v>
      </c>
      <c r="AB157" s="105">
        <f t="shared" si="27"/>
        <v>39.775254594404771</v>
      </c>
      <c r="AC157" s="106"/>
    </row>
    <row r="158" spans="1:29" s="4" customFormat="1" hidden="1">
      <c r="A158" s="102">
        <v>2002</v>
      </c>
      <c r="B158" s="102">
        <v>1</v>
      </c>
      <c r="C158" s="102" t="s">
        <v>181</v>
      </c>
      <c r="D158" s="30">
        <v>31</v>
      </c>
      <c r="E158" s="109" t="s">
        <v>218</v>
      </c>
      <c r="F158" s="110" t="s">
        <v>48</v>
      </c>
      <c r="G158" s="20">
        <f t="shared" si="39"/>
        <v>5554</v>
      </c>
      <c r="H158" s="112">
        <f t="shared" si="39"/>
        <v>5239</v>
      </c>
      <c r="I158" s="20">
        <f t="shared" si="39"/>
        <v>6698</v>
      </c>
      <c r="J158" s="111">
        <f t="shared" si="36"/>
        <v>1.28</v>
      </c>
      <c r="K158" s="111">
        <f t="shared" si="37"/>
        <v>31.04</v>
      </c>
      <c r="L158" s="111"/>
      <c r="M158" s="20">
        <f t="shared" si="40"/>
        <v>999</v>
      </c>
      <c r="N158" s="20">
        <f t="shared" si="40"/>
        <v>500</v>
      </c>
      <c r="O158" s="20"/>
      <c r="P158" s="20"/>
      <c r="Q158" s="20">
        <f t="shared" si="41"/>
        <v>120</v>
      </c>
      <c r="R158" s="20">
        <f t="shared" si="41"/>
        <v>7</v>
      </c>
      <c r="S158" s="112">
        <f t="shared" si="38"/>
        <v>1626</v>
      </c>
      <c r="T158" s="20">
        <f t="shared" si="42"/>
        <v>175</v>
      </c>
      <c r="U158" s="20">
        <f t="shared" si="42"/>
        <v>837</v>
      </c>
      <c r="V158" s="20">
        <f t="shared" si="42"/>
        <v>1263</v>
      </c>
      <c r="W158" s="104"/>
      <c r="X158" s="105">
        <f t="shared" si="23"/>
        <v>19.068524527581598</v>
      </c>
      <c r="Y158" s="105">
        <f t="shared" si="24"/>
        <v>9.5438060698606613</v>
      </c>
      <c r="Z158" s="105">
        <f t="shared" si="25"/>
        <v>2.2905134567665586</v>
      </c>
      <c r="AA158" s="105">
        <f t="shared" si="26"/>
        <v>0.13361328497804922</v>
      </c>
      <c r="AB158" s="105">
        <f t="shared" si="27"/>
        <v>31.036457339186867</v>
      </c>
      <c r="AC158" s="106"/>
    </row>
    <row r="159" spans="1:29" s="4" customFormat="1" hidden="1">
      <c r="A159" s="102">
        <v>2002</v>
      </c>
      <c r="B159" s="102">
        <v>1</v>
      </c>
      <c r="C159" s="102" t="s">
        <v>181</v>
      </c>
      <c r="D159" s="30">
        <v>32</v>
      </c>
      <c r="E159" s="109" t="s">
        <v>219</v>
      </c>
      <c r="F159" s="110" t="s">
        <v>49</v>
      </c>
      <c r="G159" s="20">
        <f t="shared" si="39"/>
        <v>6488</v>
      </c>
      <c r="H159" s="112">
        <f t="shared" si="39"/>
        <v>5875</v>
      </c>
      <c r="I159" s="20">
        <f t="shared" si="39"/>
        <v>8384</v>
      </c>
      <c r="J159" s="111">
        <f t="shared" si="36"/>
        <v>1.43</v>
      </c>
      <c r="K159" s="111">
        <f t="shared" si="37"/>
        <v>33.36</v>
      </c>
      <c r="L159" s="111"/>
      <c r="M159" s="20">
        <f t="shared" si="40"/>
        <v>1126</v>
      </c>
      <c r="N159" s="20">
        <f t="shared" si="40"/>
        <v>597</v>
      </c>
      <c r="O159" s="20"/>
      <c r="P159" s="20"/>
      <c r="Q159" s="20">
        <f t="shared" si="41"/>
        <v>196</v>
      </c>
      <c r="R159" s="20">
        <f t="shared" si="41"/>
        <v>41</v>
      </c>
      <c r="S159" s="112">
        <f t="shared" si="38"/>
        <v>1960</v>
      </c>
      <c r="T159" s="20">
        <f t="shared" si="42"/>
        <v>46</v>
      </c>
      <c r="U159" s="20">
        <f t="shared" si="42"/>
        <v>794</v>
      </c>
      <c r="V159" s="20">
        <f t="shared" si="42"/>
        <v>241</v>
      </c>
      <c r="W159" s="104"/>
      <c r="X159" s="105">
        <f t="shared" ref="X159:X222" si="43">M159/$H159*100</f>
        <v>19.165957446808509</v>
      </c>
      <c r="Y159" s="105">
        <f t="shared" ref="Y159:Y222" si="44">N159/$H159*100</f>
        <v>10.161702127659575</v>
      </c>
      <c r="Z159" s="105">
        <f t="shared" ref="Z159:Z222" si="45">Q159/$H159*100</f>
        <v>3.3361702127659578</v>
      </c>
      <c r="AA159" s="105">
        <f t="shared" ref="AA159:AA222" si="46">R159/$H159*100</f>
        <v>0.69787234042553192</v>
      </c>
      <c r="AB159" s="105">
        <f t="shared" ref="AB159:AB222" si="47">S159/$H159*100</f>
        <v>33.361702127659576</v>
      </c>
      <c r="AC159" s="106"/>
    </row>
    <row r="160" spans="1:29" s="4" customFormat="1" hidden="1">
      <c r="A160" s="102">
        <v>2002</v>
      </c>
      <c r="B160" s="102">
        <v>1</v>
      </c>
      <c r="C160" s="102" t="s">
        <v>181</v>
      </c>
      <c r="D160" s="30">
        <v>33</v>
      </c>
      <c r="E160" s="109" t="s">
        <v>220</v>
      </c>
      <c r="F160" s="110" t="s">
        <v>50</v>
      </c>
      <c r="G160" s="20">
        <f t="shared" si="39"/>
        <v>18932</v>
      </c>
      <c r="H160" s="112">
        <f t="shared" si="39"/>
        <v>15135</v>
      </c>
      <c r="I160" s="20">
        <f t="shared" si="39"/>
        <v>19973</v>
      </c>
      <c r="J160" s="111">
        <f t="shared" si="36"/>
        <v>1.32</v>
      </c>
      <c r="K160" s="111">
        <f t="shared" si="37"/>
        <v>32.04</v>
      </c>
      <c r="L160" s="111"/>
      <c r="M160" s="20">
        <f t="shared" si="40"/>
        <v>2937</v>
      </c>
      <c r="N160" s="20">
        <f t="shared" si="40"/>
        <v>1508</v>
      </c>
      <c r="O160" s="20"/>
      <c r="P160" s="20"/>
      <c r="Q160" s="20">
        <f t="shared" si="41"/>
        <v>390</v>
      </c>
      <c r="R160" s="20">
        <f t="shared" si="41"/>
        <v>14</v>
      </c>
      <c r="S160" s="112">
        <f t="shared" si="38"/>
        <v>4849</v>
      </c>
      <c r="T160" s="20">
        <f t="shared" si="42"/>
        <v>188</v>
      </c>
      <c r="U160" s="20">
        <f t="shared" si="42"/>
        <v>2232</v>
      </c>
      <c r="V160" s="20">
        <f t="shared" si="42"/>
        <v>659</v>
      </c>
      <c r="W160" s="104"/>
      <c r="X160" s="105">
        <f t="shared" si="43"/>
        <v>19.405351833498514</v>
      </c>
      <c r="Y160" s="105">
        <f t="shared" si="44"/>
        <v>9.9636603898249092</v>
      </c>
      <c r="Z160" s="105">
        <f t="shared" si="45"/>
        <v>2.5768087215064419</v>
      </c>
      <c r="AA160" s="105">
        <f t="shared" si="46"/>
        <v>9.2500825900231246E-2</v>
      </c>
      <c r="AB160" s="105">
        <f t="shared" si="47"/>
        <v>32.038321770730093</v>
      </c>
      <c r="AC160" s="106"/>
    </row>
    <row r="161" spans="1:29" s="4" customFormat="1" hidden="1">
      <c r="A161" s="102">
        <v>2002</v>
      </c>
      <c r="B161" s="102">
        <v>1</v>
      </c>
      <c r="C161" s="102" t="s">
        <v>181</v>
      </c>
      <c r="D161" s="30">
        <v>34</v>
      </c>
      <c r="E161" s="109" t="s">
        <v>221</v>
      </c>
      <c r="F161" s="110" t="s">
        <v>51</v>
      </c>
      <c r="G161" s="20">
        <f t="shared" si="39"/>
        <v>27466</v>
      </c>
      <c r="H161" s="112">
        <f t="shared" si="39"/>
        <v>21953</v>
      </c>
      <c r="I161" s="20">
        <f t="shared" si="39"/>
        <v>22468</v>
      </c>
      <c r="J161" s="111">
        <f t="shared" si="36"/>
        <v>1.02</v>
      </c>
      <c r="K161" s="111">
        <f t="shared" si="37"/>
        <v>27.93</v>
      </c>
      <c r="L161" s="111"/>
      <c r="M161" s="20">
        <f t="shared" si="40"/>
        <v>3984</v>
      </c>
      <c r="N161" s="20">
        <f t="shared" si="40"/>
        <v>1562</v>
      </c>
      <c r="O161" s="20"/>
      <c r="P161" s="20"/>
      <c r="Q161" s="20">
        <f t="shared" si="41"/>
        <v>585</v>
      </c>
      <c r="R161" s="20">
        <f t="shared" si="41"/>
        <v>0</v>
      </c>
      <c r="S161" s="112">
        <f t="shared" si="38"/>
        <v>6131</v>
      </c>
      <c r="T161" s="20">
        <f t="shared" si="42"/>
        <v>238</v>
      </c>
      <c r="U161" s="20">
        <f t="shared" si="42"/>
        <v>2373</v>
      </c>
      <c r="V161" s="20">
        <f t="shared" si="42"/>
        <v>158</v>
      </c>
      <c r="W161" s="104"/>
      <c r="X161" s="105">
        <f t="shared" si="43"/>
        <v>18.147861340135744</v>
      </c>
      <c r="Y161" s="105">
        <f t="shared" si="44"/>
        <v>7.1152006559467944</v>
      </c>
      <c r="Z161" s="105">
        <f t="shared" si="45"/>
        <v>2.6647838564205348</v>
      </c>
      <c r="AA161" s="105">
        <f t="shared" si="46"/>
        <v>0</v>
      </c>
      <c r="AB161" s="105">
        <f t="shared" si="47"/>
        <v>27.927845852503076</v>
      </c>
      <c r="AC161" s="106"/>
    </row>
    <row r="162" spans="1:29" s="4" customFormat="1" hidden="1">
      <c r="A162" s="102">
        <v>2002</v>
      </c>
      <c r="B162" s="102">
        <v>1</v>
      </c>
      <c r="C162" s="102" t="s">
        <v>181</v>
      </c>
      <c r="D162" s="30">
        <v>35</v>
      </c>
      <c r="E162" s="109" t="s">
        <v>222</v>
      </c>
      <c r="F162" s="110" t="s">
        <v>52</v>
      </c>
      <c r="G162" s="20">
        <f t="shared" si="39"/>
        <v>13443</v>
      </c>
      <c r="H162" s="112">
        <f t="shared" si="39"/>
        <v>11725</v>
      </c>
      <c r="I162" s="20">
        <f t="shared" si="39"/>
        <v>14670</v>
      </c>
      <c r="J162" s="111">
        <f t="shared" si="36"/>
        <v>1.25</v>
      </c>
      <c r="K162" s="111">
        <f t="shared" si="37"/>
        <v>30.62</v>
      </c>
      <c r="L162" s="111"/>
      <c r="M162" s="20">
        <f t="shared" si="40"/>
        <v>2283</v>
      </c>
      <c r="N162" s="20">
        <f t="shared" si="40"/>
        <v>1027</v>
      </c>
      <c r="O162" s="20"/>
      <c r="P162" s="20"/>
      <c r="Q162" s="20">
        <f t="shared" si="41"/>
        <v>271</v>
      </c>
      <c r="R162" s="20">
        <f t="shared" si="41"/>
        <v>9</v>
      </c>
      <c r="S162" s="112">
        <f t="shared" si="38"/>
        <v>3590</v>
      </c>
      <c r="T162" s="20">
        <f t="shared" si="42"/>
        <v>141</v>
      </c>
      <c r="U162" s="20">
        <f t="shared" si="42"/>
        <v>1267</v>
      </c>
      <c r="V162" s="20">
        <f t="shared" si="42"/>
        <v>234</v>
      </c>
      <c r="W162" s="104"/>
      <c r="X162" s="105">
        <f t="shared" si="43"/>
        <v>19.471215351812365</v>
      </c>
      <c r="Y162" s="105">
        <f t="shared" si="44"/>
        <v>8.7590618336886994</v>
      </c>
      <c r="Z162" s="105">
        <f t="shared" si="45"/>
        <v>2.3113006396588487</v>
      </c>
      <c r="AA162" s="105">
        <f t="shared" si="46"/>
        <v>7.6759061833688691E-2</v>
      </c>
      <c r="AB162" s="105">
        <f t="shared" si="47"/>
        <v>30.618336886993603</v>
      </c>
      <c r="AC162" s="106"/>
    </row>
    <row r="163" spans="1:29" s="4" customFormat="1" hidden="1">
      <c r="A163" s="102">
        <v>2002</v>
      </c>
      <c r="B163" s="102">
        <v>1</v>
      </c>
      <c r="C163" s="102" t="s">
        <v>181</v>
      </c>
      <c r="D163" s="30">
        <v>36</v>
      </c>
      <c r="E163" s="109" t="s">
        <v>223</v>
      </c>
      <c r="F163" s="110" t="s">
        <v>53</v>
      </c>
      <c r="G163" s="20">
        <f t="shared" si="39"/>
        <v>7180</v>
      </c>
      <c r="H163" s="112">
        <f t="shared" si="39"/>
        <v>6293</v>
      </c>
      <c r="I163" s="20">
        <f t="shared" si="39"/>
        <v>11924</v>
      </c>
      <c r="J163" s="111">
        <f t="shared" si="36"/>
        <v>1.89</v>
      </c>
      <c r="K163" s="111">
        <f t="shared" si="37"/>
        <v>41.57</v>
      </c>
      <c r="L163" s="111"/>
      <c r="M163" s="20">
        <f t="shared" si="40"/>
        <v>1433</v>
      </c>
      <c r="N163" s="20">
        <f t="shared" si="40"/>
        <v>896</v>
      </c>
      <c r="O163" s="20"/>
      <c r="P163" s="20"/>
      <c r="Q163" s="20">
        <f t="shared" si="41"/>
        <v>284</v>
      </c>
      <c r="R163" s="20">
        <f t="shared" si="41"/>
        <v>3</v>
      </c>
      <c r="S163" s="112">
        <f t="shared" si="38"/>
        <v>2616</v>
      </c>
      <c r="T163" s="20">
        <f t="shared" si="42"/>
        <v>170</v>
      </c>
      <c r="U163" s="20">
        <f t="shared" si="42"/>
        <v>1339</v>
      </c>
      <c r="V163" s="20">
        <f t="shared" si="42"/>
        <v>365</v>
      </c>
      <c r="W163" s="104"/>
      <c r="X163" s="105">
        <f t="shared" si="43"/>
        <v>22.77133322739552</v>
      </c>
      <c r="Y163" s="105">
        <f t="shared" si="44"/>
        <v>14.238042269187986</v>
      </c>
      <c r="Z163" s="105">
        <f t="shared" si="45"/>
        <v>4.5129508978229778</v>
      </c>
      <c r="AA163" s="105">
        <f t="shared" si="46"/>
        <v>4.7672016526299058E-2</v>
      </c>
      <c r="AB163" s="105">
        <f t="shared" si="47"/>
        <v>41.569998410932783</v>
      </c>
      <c r="AC163" s="106"/>
    </row>
    <row r="164" spans="1:29" s="4" customFormat="1" hidden="1">
      <c r="A164" s="102">
        <v>2002</v>
      </c>
      <c r="B164" s="102">
        <v>1</v>
      </c>
      <c r="C164" s="102" t="s">
        <v>181</v>
      </c>
      <c r="D164" s="30">
        <v>37</v>
      </c>
      <c r="E164" s="109" t="s">
        <v>224</v>
      </c>
      <c r="F164" s="110" t="s">
        <v>54</v>
      </c>
      <c r="G164" s="20">
        <f t="shared" si="39"/>
        <v>9899</v>
      </c>
      <c r="H164" s="112">
        <f t="shared" si="39"/>
        <v>8437</v>
      </c>
      <c r="I164" s="20">
        <f t="shared" si="39"/>
        <v>12585</v>
      </c>
      <c r="J164" s="111">
        <f t="shared" si="36"/>
        <v>1.49</v>
      </c>
      <c r="K164" s="111">
        <f t="shared" si="37"/>
        <v>39.68</v>
      </c>
      <c r="L164" s="111"/>
      <c r="M164" s="20">
        <f t="shared" si="40"/>
        <v>1953</v>
      </c>
      <c r="N164" s="20">
        <f t="shared" si="40"/>
        <v>1108</v>
      </c>
      <c r="O164" s="20"/>
      <c r="P164" s="20"/>
      <c r="Q164" s="20">
        <f t="shared" si="41"/>
        <v>263</v>
      </c>
      <c r="R164" s="20">
        <f t="shared" si="41"/>
        <v>24</v>
      </c>
      <c r="S164" s="112">
        <f t="shared" si="38"/>
        <v>3348</v>
      </c>
      <c r="T164" s="20">
        <f t="shared" si="42"/>
        <v>136</v>
      </c>
      <c r="U164" s="20">
        <f t="shared" si="42"/>
        <v>950</v>
      </c>
      <c r="V164" s="20">
        <f t="shared" si="42"/>
        <v>194</v>
      </c>
      <c r="W164" s="104"/>
      <c r="X164" s="105">
        <f t="shared" si="43"/>
        <v>23.148038402275688</v>
      </c>
      <c r="Y164" s="105">
        <f t="shared" si="44"/>
        <v>13.132630081782622</v>
      </c>
      <c r="Z164" s="105">
        <f t="shared" si="45"/>
        <v>3.1172217612895579</v>
      </c>
      <c r="AA164" s="105">
        <f t="shared" si="46"/>
        <v>0.28446130141045395</v>
      </c>
      <c r="AB164" s="105">
        <f t="shared" si="47"/>
        <v>39.682351546758326</v>
      </c>
      <c r="AC164" s="106"/>
    </row>
    <row r="165" spans="1:29" s="4" customFormat="1" hidden="1">
      <c r="A165" s="102">
        <v>2002</v>
      </c>
      <c r="B165" s="102">
        <v>1</v>
      </c>
      <c r="C165" s="102" t="s">
        <v>181</v>
      </c>
      <c r="D165" s="30">
        <v>38</v>
      </c>
      <c r="E165" s="109" t="s">
        <v>225</v>
      </c>
      <c r="F165" s="110" t="s">
        <v>55</v>
      </c>
      <c r="G165" s="20">
        <f t="shared" si="39"/>
        <v>13158</v>
      </c>
      <c r="H165" s="112">
        <f t="shared" si="39"/>
        <v>10567</v>
      </c>
      <c r="I165" s="20">
        <f t="shared" si="39"/>
        <v>18614</v>
      </c>
      <c r="J165" s="111">
        <f t="shared" si="36"/>
        <v>1.76</v>
      </c>
      <c r="K165" s="111">
        <f t="shared" si="37"/>
        <v>32.21</v>
      </c>
      <c r="L165" s="111"/>
      <c r="M165" s="20">
        <f t="shared" si="40"/>
        <v>1984</v>
      </c>
      <c r="N165" s="20">
        <f t="shared" si="40"/>
        <v>1075</v>
      </c>
      <c r="O165" s="20"/>
      <c r="P165" s="20"/>
      <c r="Q165" s="20">
        <f t="shared" si="41"/>
        <v>335</v>
      </c>
      <c r="R165" s="20">
        <f t="shared" si="41"/>
        <v>10</v>
      </c>
      <c r="S165" s="112">
        <f t="shared" si="38"/>
        <v>3404</v>
      </c>
      <c r="T165" s="20">
        <f t="shared" si="42"/>
        <v>36</v>
      </c>
      <c r="U165" s="20">
        <f t="shared" si="42"/>
        <v>1715</v>
      </c>
      <c r="V165" s="20">
        <f t="shared" si="42"/>
        <v>375</v>
      </c>
      <c r="W165" s="104"/>
      <c r="X165" s="105">
        <f t="shared" si="43"/>
        <v>18.775432951641903</v>
      </c>
      <c r="Y165" s="105">
        <f t="shared" si="44"/>
        <v>10.173180656761618</v>
      </c>
      <c r="Z165" s="105">
        <f t="shared" si="45"/>
        <v>3.170246995362922</v>
      </c>
      <c r="AA165" s="105">
        <f t="shared" si="46"/>
        <v>9.4634238667549928E-2</v>
      </c>
      <c r="AB165" s="105">
        <f t="shared" si="47"/>
        <v>32.213494842433995</v>
      </c>
      <c r="AC165" s="106"/>
    </row>
    <row r="166" spans="1:29" s="4" customFormat="1" hidden="1">
      <c r="A166" s="102">
        <v>2002</v>
      </c>
      <c r="B166" s="102">
        <v>1</v>
      </c>
      <c r="C166" s="102" t="s">
        <v>181</v>
      </c>
      <c r="D166" s="30">
        <v>39</v>
      </c>
      <c r="E166" s="109" t="s">
        <v>226</v>
      </c>
      <c r="F166" s="110" t="s">
        <v>56</v>
      </c>
      <c r="G166" s="20">
        <f t="shared" si="39"/>
        <v>6837</v>
      </c>
      <c r="H166" s="112">
        <f t="shared" si="39"/>
        <v>5266</v>
      </c>
      <c r="I166" s="20">
        <f t="shared" si="39"/>
        <v>7951</v>
      </c>
      <c r="J166" s="111">
        <f t="shared" si="36"/>
        <v>1.51</v>
      </c>
      <c r="K166" s="111">
        <f t="shared" si="37"/>
        <v>36.369999999999997</v>
      </c>
      <c r="L166" s="111"/>
      <c r="M166" s="20">
        <f t="shared" si="40"/>
        <v>1155</v>
      </c>
      <c r="N166" s="20">
        <f t="shared" si="40"/>
        <v>598</v>
      </c>
      <c r="O166" s="20"/>
      <c r="P166" s="20"/>
      <c r="Q166" s="20">
        <f t="shared" si="41"/>
        <v>154</v>
      </c>
      <c r="R166" s="20">
        <f t="shared" si="41"/>
        <v>8</v>
      </c>
      <c r="S166" s="112">
        <f t="shared" si="38"/>
        <v>1915</v>
      </c>
      <c r="T166" s="20">
        <f t="shared" si="42"/>
        <v>112</v>
      </c>
      <c r="U166" s="20">
        <f t="shared" si="42"/>
        <v>838</v>
      </c>
      <c r="V166" s="20">
        <f t="shared" si="42"/>
        <v>115</v>
      </c>
      <c r="W166" s="104"/>
      <c r="X166" s="105">
        <f t="shared" si="43"/>
        <v>21.933156095708316</v>
      </c>
      <c r="Y166" s="105">
        <f t="shared" si="44"/>
        <v>11.355867831371059</v>
      </c>
      <c r="Z166" s="105">
        <f t="shared" si="45"/>
        <v>2.9244208127611091</v>
      </c>
      <c r="AA166" s="105">
        <f t="shared" si="46"/>
        <v>0.1519179642992784</v>
      </c>
      <c r="AB166" s="105">
        <f t="shared" si="47"/>
        <v>36.365362704139763</v>
      </c>
      <c r="AC166" s="106"/>
    </row>
    <row r="167" spans="1:29" s="4" customFormat="1" hidden="1">
      <c r="A167" s="102">
        <v>2002</v>
      </c>
      <c r="B167" s="102">
        <v>1</v>
      </c>
      <c r="C167" s="102" t="s">
        <v>181</v>
      </c>
      <c r="D167" s="30">
        <v>40</v>
      </c>
      <c r="E167" s="109" t="s">
        <v>227</v>
      </c>
      <c r="F167" s="110" t="s">
        <v>57</v>
      </c>
      <c r="G167" s="20">
        <f t="shared" si="39"/>
        <v>47348</v>
      </c>
      <c r="H167" s="112">
        <f t="shared" si="39"/>
        <v>38262</v>
      </c>
      <c r="I167" s="20">
        <f t="shared" si="39"/>
        <v>50345</v>
      </c>
      <c r="J167" s="111">
        <f t="shared" si="36"/>
        <v>1.32</v>
      </c>
      <c r="K167" s="111">
        <f t="shared" si="37"/>
        <v>31.68</v>
      </c>
      <c r="L167" s="111"/>
      <c r="M167" s="20">
        <f t="shared" si="40"/>
        <v>7571</v>
      </c>
      <c r="N167" s="20">
        <f t="shared" si="40"/>
        <v>3511</v>
      </c>
      <c r="O167" s="20"/>
      <c r="P167" s="20"/>
      <c r="Q167" s="20">
        <f t="shared" si="41"/>
        <v>1039</v>
      </c>
      <c r="R167" s="20">
        <f t="shared" si="41"/>
        <v>0</v>
      </c>
      <c r="S167" s="112">
        <f t="shared" si="38"/>
        <v>12121</v>
      </c>
      <c r="T167" s="20">
        <f t="shared" si="42"/>
        <v>777</v>
      </c>
      <c r="U167" s="20">
        <f t="shared" si="42"/>
        <v>4316</v>
      </c>
      <c r="V167" s="20">
        <f t="shared" si="42"/>
        <v>919</v>
      </c>
      <c r="W167" s="104"/>
      <c r="X167" s="105">
        <f t="shared" si="43"/>
        <v>19.787256285609743</v>
      </c>
      <c r="Y167" s="105">
        <f t="shared" si="44"/>
        <v>9.1762061575453462</v>
      </c>
      <c r="Z167" s="105">
        <f t="shared" si="45"/>
        <v>2.7154879514923422</v>
      </c>
      <c r="AA167" s="105">
        <f t="shared" si="46"/>
        <v>0</v>
      </c>
      <c r="AB167" s="105">
        <f t="shared" si="47"/>
        <v>31.67895039464743</v>
      </c>
      <c r="AC167" s="106"/>
    </row>
    <row r="168" spans="1:29" s="4" customFormat="1" hidden="1">
      <c r="A168" s="102">
        <v>2002</v>
      </c>
      <c r="B168" s="102">
        <v>1</v>
      </c>
      <c r="C168" s="102" t="s">
        <v>181</v>
      </c>
      <c r="D168" s="30">
        <v>41</v>
      </c>
      <c r="E168" s="109" t="s">
        <v>228</v>
      </c>
      <c r="F168" s="110" t="s">
        <v>58</v>
      </c>
      <c r="G168" s="20">
        <f t="shared" ref="G168:I174" si="48">SUMIF($D$2:$D$126,$D168,G$2:G$126)</f>
        <v>8660</v>
      </c>
      <c r="H168" s="112">
        <f t="shared" si="48"/>
        <v>8021</v>
      </c>
      <c r="I168" s="20">
        <f t="shared" si="48"/>
        <v>18635</v>
      </c>
      <c r="J168" s="111">
        <f t="shared" si="36"/>
        <v>2.3199999999999998</v>
      </c>
      <c r="K168" s="111">
        <f t="shared" si="37"/>
        <v>48.09</v>
      </c>
      <c r="L168" s="111"/>
      <c r="M168" s="20">
        <f t="shared" ref="M168:N174" si="49">SUMIF($D$2:$D$126,$D168,M$2:M$126)</f>
        <v>2110</v>
      </c>
      <c r="N168" s="20">
        <f t="shared" si="49"/>
        <v>1328</v>
      </c>
      <c r="O168" s="20"/>
      <c r="P168" s="20"/>
      <c r="Q168" s="20">
        <f t="shared" ref="Q168:R174" si="50">SUMIF($D$2:$D$126,$D168,Q$2:Q$126)</f>
        <v>419</v>
      </c>
      <c r="R168" s="20">
        <f t="shared" si="50"/>
        <v>0</v>
      </c>
      <c r="S168" s="112">
        <f t="shared" si="38"/>
        <v>3857</v>
      </c>
      <c r="T168" s="20">
        <f t="shared" ref="T168:V174" si="51">SUMIF($D$2:$D$126,$D168,T$2:T$126)</f>
        <v>92</v>
      </c>
      <c r="U168" s="20">
        <f t="shared" si="51"/>
        <v>1423</v>
      </c>
      <c r="V168" s="20">
        <f t="shared" si="51"/>
        <v>198</v>
      </c>
      <c r="W168" s="104"/>
      <c r="X168" s="105">
        <f t="shared" si="43"/>
        <v>26.305946889415281</v>
      </c>
      <c r="Y168" s="105">
        <f t="shared" si="44"/>
        <v>16.556539084902134</v>
      </c>
      <c r="Z168" s="105">
        <f t="shared" si="45"/>
        <v>5.2237875576611392</v>
      </c>
      <c r="AA168" s="105">
        <f t="shared" si="46"/>
        <v>0</v>
      </c>
      <c r="AB168" s="105">
        <f t="shared" si="47"/>
        <v>48.086273531978556</v>
      </c>
      <c r="AC168" s="106"/>
    </row>
    <row r="169" spans="1:29" s="4" customFormat="1" hidden="1">
      <c r="A169" s="102">
        <v>2002</v>
      </c>
      <c r="B169" s="102">
        <v>1</v>
      </c>
      <c r="C169" s="102" t="s">
        <v>181</v>
      </c>
      <c r="D169" s="30">
        <v>42</v>
      </c>
      <c r="E169" s="109" t="s">
        <v>229</v>
      </c>
      <c r="F169" s="110" t="s">
        <v>59</v>
      </c>
      <c r="G169" s="20">
        <f t="shared" si="48"/>
        <v>14605</v>
      </c>
      <c r="H169" s="112">
        <f t="shared" si="48"/>
        <v>13063</v>
      </c>
      <c r="I169" s="20">
        <f t="shared" si="48"/>
        <v>27774</v>
      </c>
      <c r="J169" s="111">
        <f t="shared" si="36"/>
        <v>2.13</v>
      </c>
      <c r="K169" s="111">
        <f t="shared" si="37"/>
        <v>46.41</v>
      </c>
      <c r="L169" s="111"/>
      <c r="M169" s="20">
        <f t="shared" si="49"/>
        <v>3340</v>
      </c>
      <c r="N169" s="20">
        <f t="shared" si="49"/>
        <v>2056</v>
      </c>
      <c r="O169" s="20"/>
      <c r="P169" s="20"/>
      <c r="Q169" s="20">
        <f t="shared" si="50"/>
        <v>667</v>
      </c>
      <c r="R169" s="20">
        <f t="shared" si="50"/>
        <v>0</v>
      </c>
      <c r="S169" s="112">
        <f t="shared" si="38"/>
        <v>6063</v>
      </c>
      <c r="T169" s="20">
        <f t="shared" si="51"/>
        <v>195</v>
      </c>
      <c r="U169" s="20">
        <f t="shared" si="51"/>
        <v>1780</v>
      </c>
      <c r="V169" s="20">
        <f t="shared" si="51"/>
        <v>599</v>
      </c>
      <c r="W169" s="104"/>
      <c r="X169" s="105">
        <f t="shared" si="43"/>
        <v>25.568399295720738</v>
      </c>
      <c r="Y169" s="105">
        <f t="shared" si="44"/>
        <v>15.739110464671208</v>
      </c>
      <c r="Z169" s="105">
        <f t="shared" si="45"/>
        <v>5.106024649774171</v>
      </c>
      <c r="AA169" s="105">
        <f t="shared" si="46"/>
        <v>0</v>
      </c>
      <c r="AB169" s="105">
        <f t="shared" si="47"/>
        <v>46.413534410166122</v>
      </c>
      <c r="AC169" s="106"/>
    </row>
    <row r="170" spans="1:29" s="4" customFormat="1" hidden="1">
      <c r="A170" s="102">
        <v>2002</v>
      </c>
      <c r="B170" s="102">
        <v>1</v>
      </c>
      <c r="C170" s="102" t="s">
        <v>181</v>
      </c>
      <c r="D170" s="30">
        <v>43</v>
      </c>
      <c r="E170" s="109" t="s">
        <v>230</v>
      </c>
      <c r="F170" s="110" t="s">
        <v>60</v>
      </c>
      <c r="G170" s="20">
        <f t="shared" si="48"/>
        <v>17473</v>
      </c>
      <c r="H170" s="112">
        <f t="shared" si="48"/>
        <v>16255</v>
      </c>
      <c r="I170" s="20">
        <f t="shared" si="48"/>
        <v>29486</v>
      </c>
      <c r="J170" s="111">
        <f t="shared" si="36"/>
        <v>1.81</v>
      </c>
      <c r="K170" s="111">
        <f t="shared" si="37"/>
        <v>40.340000000000003</v>
      </c>
      <c r="L170" s="111"/>
      <c r="M170" s="20">
        <f t="shared" si="49"/>
        <v>3732</v>
      </c>
      <c r="N170" s="20">
        <f t="shared" si="49"/>
        <v>2233</v>
      </c>
      <c r="O170" s="20"/>
      <c r="P170" s="20"/>
      <c r="Q170" s="20">
        <f t="shared" si="50"/>
        <v>553</v>
      </c>
      <c r="R170" s="20">
        <f t="shared" si="50"/>
        <v>40</v>
      </c>
      <c r="S170" s="112">
        <f t="shared" si="38"/>
        <v>6558</v>
      </c>
      <c r="T170" s="20">
        <f t="shared" si="51"/>
        <v>1511</v>
      </c>
      <c r="U170" s="20">
        <f t="shared" si="51"/>
        <v>2933</v>
      </c>
      <c r="V170" s="20">
        <f t="shared" si="51"/>
        <v>850</v>
      </c>
      <c r="W170" s="104"/>
      <c r="X170" s="105">
        <f t="shared" si="43"/>
        <v>22.959089510919718</v>
      </c>
      <c r="Y170" s="105">
        <f t="shared" si="44"/>
        <v>13.737311596431867</v>
      </c>
      <c r="Z170" s="105">
        <f t="shared" si="45"/>
        <v>3.4020301445709014</v>
      </c>
      <c r="AA170" s="105">
        <f t="shared" si="46"/>
        <v>0.24607812980621349</v>
      </c>
      <c r="AB170" s="105">
        <f t="shared" si="47"/>
        <v>40.344509381728699</v>
      </c>
      <c r="AC170" s="106"/>
    </row>
    <row r="171" spans="1:29" s="4" customFormat="1" hidden="1">
      <c r="A171" s="102">
        <v>2002</v>
      </c>
      <c r="B171" s="102">
        <v>1</v>
      </c>
      <c r="C171" s="102" t="s">
        <v>181</v>
      </c>
      <c r="D171" s="30">
        <v>44</v>
      </c>
      <c r="E171" s="109" t="s">
        <v>231</v>
      </c>
      <c r="F171" s="110" t="s">
        <v>61</v>
      </c>
      <c r="G171" s="20">
        <f t="shared" si="48"/>
        <v>10659</v>
      </c>
      <c r="H171" s="112">
        <f t="shared" si="48"/>
        <v>8840</v>
      </c>
      <c r="I171" s="20">
        <f t="shared" si="48"/>
        <v>18741</v>
      </c>
      <c r="J171" s="111">
        <f t="shared" si="36"/>
        <v>2.12</v>
      </c>
      <c r="K171" s="111">
        <f t="shared" si="37"/>
        <v>42.68</v>
      </c>
      <c r="L171" s="111"/>
      <c r="M171" s="20">
        <f t="shared" si="49"/>
        <v>2081</v>
      </c>
      <c r="N171" s="20">
        <f t="shared" si="49"/>
        <v>1328</v>
      </c>
      <c r="O171" s="20"/>
      <c r="P171" s="20"/>
      <c r="Q171" s="20">
        <f t="shared" si="50"/>
        <v>364</v>
      </c>
      <c r="R171" s="20">
        <f t="shared" si="50"/>
        <v>0</v>
      </c>
      <c r="S171" s="112">
        <f t="shared" si="38"/>
        <v>3773</v>
      </c>
      <c r="T171" s="20">
        <f t="shared" si="51"/>
        <v>122</v>
      </c>
      <c r="U171" s="20">
        <f t="shared" si="51"/>
        <v>1018</v>
      </c>
      <c r="V171" s="20">
        <f t="shared" si="51"/>
        <v>241</v>
      </c>
      <c r="W171" s="104"/>
      <c r="X171" s="105">
        <f t="shared" si="43"/>
        <v>23.540723981900452</v>
      </c>
      <c r="Y171" s="105">
        <f t="shared" si="44"/>
        <v>15.02262443438914</v>
      </c>
      <c r="Z171" s="105">
        <f t="shared" si="45"/>
        <v>4.117647058823529</v>
      </c>
      <c r="AA171" s="105">
        <f t="shared" si="46"/>
        <v>0</v>
      </c>
      <c r="AB171" s="105">
        <f t="shared" si="47"/>
        <v>42.680995475113122</v>
      </c>
      <c r="AC171" s="106"/>
    </row>
    <row r="172" spans="1:29" s="4" customFormat="1" hidden="1">
      <c r="A172" s="102">
        <v>2002</v>
      </c>
      <c r="B172" s="102">
        <v>1</v>
      </c>
      <c r="C172" s="102" t="s">
        <v>181</v>
      </c>
      <c r="D172" s="30">
        <v>45</v>
      </c>
      <c r="E172" s="109" t="s">
        <v>232</v>
      </c>
      <c r="F172" s="110" t="s">
        <v>62</v>
      </c>
      <c r="G172" s="20">
        <f t="shared" si="48"/>
        <v>11265</v>
      </c>
      <c r="H172" s="112">
        <f t="shared" si="48"/>
        <v>9494</v>
      </c>
      <c r="I172" s="20">
        <f t="shared" si="48"/>
        <v>22686</v>
      </c>
      <c r="J172" s="111">
        <f t="shared" si="36"/>
        <v>2.39</v>
      </c>
      <c r="K172" s="111">
        <f t="shared" si="37"/>
        <v>48.59</v>
      </c>
      <c r="L172" s="111"/>
      <c r="M172" s="20">
        <f t="shared" si="49"/>
        <v>2431</v>
      </c>
      <c r="N172" s="20">
        <f t="shared" si="49"/>
        <v>1683</v>
      </c>
      <c r="O172" s="20"/>
      <c r="P172" s="20"/>
      <c r="Q172" s="20">
        <f t="shared" si="50"/>
        <v>461</v>
      </c>
      <c r="R172" s="20">
        <f t="shared" si="50"/>
        <v>38</v>
      </c>
      <c r="S172" s="112">
        <f t="shared" si="38"/>
        <v>4613</v>
      </c>
      <c r="T172" s="20">
        <f t="shared" si="51"/>
        <v>227</v>
      </c>
      <c r="U172" s="20">
        <f t="shared" si="51"/>
        <v>1019</v>
      </c>
      <c r="V172" s="20">
        <f t="shared" si="51"/>
        <v>256</v>
      </c>
      <c r="W172" s="104"/>
      <c r="X172" s="105">
        <f t="shared" si="43"/>
        <v>25.605645670950071</v>
      </c>
      <c r="Y172" s="105">
        <f t="shared" si="44"/>
        <v>17.726985464503898</v>
      </c>
      <c r="Z172" s="105">
        <f t="shared" si="45"/>
        <v>4.8556983357910264</v>
      </c>
      <c r="AA172" s="105">
        <f t="shared" si="46"/>
        <v>0.40025279123657043</v>
      </c>
      <c r="AB172" s="105">
        <f t="shared" si="47"/>
        <v>48.588582262481566</v>
      </c>
      <c r="AC172" s="106"/>
    </row>
    <row r="173" spans="1:29" s="4" customFormat="1" hidden="1">
      <c r="A173" s="102">
        <v>2002</v>
      </c>
      <c r="B173" s="102">
        <v>1</v>
      </c>
      <c r="C173" s="102" t="s">
        <v>181</v>
      </c>
      <c r="D173" s="30">
        <v>46</v>
      </c>
      <c r="E173" s="109" t="s">
        <v>233</v>
      </c>
      <c r="F173" s="110" t="s">
        <v>4</v>
      </c>
      <c r="G173" s="20">
        <f t="shared" si="48"/>
        <v>16018</v>
      </c>
      <c r="H173" s="112">
        <f t="shared" si="48"/>
        <v>14175</v>
      </c>
      <c r="I173" s="20">
        <f t="shared" si="48"/>
        <v>28021</v>
      </c>
      <c r="J173" s="111">
        <f t="shared" si="36"/>
        <v>1.98</v>
      </c>
      <c r="K173" s="111">
        <f t="shared" si="37"/>
        <v>43.17</v>
      </c>
      <c r="L173" s="111"/>
      <c r="M173" s="20">
        <f t="shared" si="49"/>
        <v>3310</v>
      </c>
      <c r="N173" s="20">
        <f t="shared" si="49"/>
        <v>2206</v>
      </c>
      <c r="O173" s="20"/>
      <c r="P173" s="20"/>
      <c r="Q173" s="20">
        <f t="shared" si="50"/>
        <v>604</v>
      </c>
      <c r="R173" s="20">
        <f t="shared" si="50"/>
        <v>0</v>
      </c>
      <c r="S173" s="112">
        <f t="shared" si="38"/>
        <v>6120</v>
      </c>
      <c r="T173" s="20">
        <f t="shared" si="51"/>
        <v>127</v>
      </c>
      <c r="U173" s="20">
        <f t="shared" si="51"/>
        <v>1452</v>
      </c>
      <c r="V173" s="20">
        <f t="shared" si="51"/>
        <v>26</v>
      </c>
      <c r="W173" s="104"/>
      <c r="X173" s="105">
        <f t="shared" si="43"/>
        <v>23.350970017636683</v>
      </c>
      <c r="Y173" s="105">
        <f t="shared" si="44"/>
        <v>15.562610229276896</v>
      </c>
      <c r="Z173" s="105">
        <f t="shared" si="45"/>
        <v>4.2610229276895941</v>
      </c>
      <c r="AA173" s="105">
        <f t="shared" si="46"/>
        <v>0</v>
      </c>
      <c r="AB173" s="105">
        <f t="shared" si="47"/>
        <v>43.174603174603178</v>
      </c>
      <c r="AC173" s="106"/>
    </row>
    <row r="174" spans="1:29" s="4" customFormat="1" hidden="1">
      <c r="A174" s="102">
        <v>2002</v>
      </c>
      <c r="B174" s="102">
        <v>1</v>
      </c>
      <c r="C174" s="102" t="s">
        <v>181</v>
      </c>
      <c r="D174" s="30">
        <v>47</v>
      </c>
      <c r="E174" s="109" t="s">
        <v>234</v>
      </c>
      <c r="F174" s="110" t="s">
        <v>63</v>
      </c>
      <c r="G174" s="20">
        <f t="shared" si="48"/>
        <v>17084</v>
      </c>
      <c r="H174" s="112">
        <f t="shared" si="48"/>
        <v>13093</v>
      </c>
      <c r="I174" s="20">
        <f t="shared" si="48"/>
        <v>31273</v>
      </c>
      <c r="J174" s="111">
        <f t="shared" si="36"/>
        <v>2.39</v>
      </c>
      <c r="K174" s="111">
        <f t="shared" si="37"/>
        <v>50.19</v>
      </c>
      <c r="L174" s="111"/>
      <c r="M174" s="20">
        <f t="shared" si="49"/>
        <v>3486</v>
      </c>
      <c r="N174" s="20">
        <f t="shared" si="49"/>
        <v>2498</v>
      </c>
      <c r="O174" s="20"/>
      <c r="P174" s="20"/>
      <c r="Q174" s="20">
        <f t="shared" si="50"/>
        <v>587</v>
      </c>
      <c r="R174" s="20">
        <f t="shared" si="50"/>
        <v>1</v>
      </c>
      <c r="S174" s="112">
        <f t="shared" si="38"/>
        <v>6572</v>
      </c>
      <c r="T174" s="20">
        <f t="shared" si="51"/>
        <v>245</v>
      </c>
      <c r="U174" s="20">
        <f t="shared" si="51"/>
        <v>1124</v>
      </c>
      <c r="V174" s="20">
        <f t="shared" si="51"/>
        <v>199</v>
      </c>
      <c r="W174" s="104"/>
      <c r="X174" s="105">
        <f t="shared" si="43"/>
        <v>26.624914076223938</v>
      </c>
      <c r="Y174" s="105">
        <f t="shared" si="44"/>
        <v>19.078897120598793</v>
      </c>
      <c r="Z174" s="105">
        <f t="shared" si="45"/>
        <v>4.4833116932712134</v>
      </c>
      <c r="AA174" s="105">
        <f t="shared" si="46"/>
        <v>7.6376689834262573E-3</v>
      </c>
      <c r="AB174" s="105">
        <f t="shared" si="47"/>
        <v>50.194760559077366</v>
      </c>
      <c r="AC174" s="106"/>
    </row>
    <row r="175" spans="1:29" s="4" customFormat="1" hidden="1">
      <c r="A175" s="102">
        <v>2002</v>
      </c>
      <c r="B175" s="102">
        <v>1</v>
      </c>
      <c r="C175" s="102" t="s">
        <v>181</v>
      </c>
      <c r="D175" s="30"/>
      <c r="E175" s="102"/>
      <c r="F175" s="114" t="s">
        <v>64</v>
      </c>
      <c r="G175" s="112">
        <f>SUM(G128:G174)</f>
        <v>1209241</v>
      </c>
      <c r="H175" s="112">
        <f>SUM(H128:H174)</f>
        <v>1051612</v>
      </c>
      <c r="I175" s="112">
        <f>SUM(I128:I174)</f>
        <v>1466978</v>
      </c>
      <c r="J175" s="115">
        <f>ROUND(I175/H175,2)</f>
        <v>1.39</v>
      </c>
      <c r="K175" s="115">
        <f>ROUND(S175/H175*100,2)</f>
        <v>32.25</v>
      </c>
      <c r="L175" s="115"/>
      <c r="M175" s="112">
        <f>SUM(M128:M174)</f>
        <v>203149</v>
      </c>
      <c r="N175" s="112">
        <f>SUM(N128:N174)</f>
        <v>107632</v>
      </c>
      <c r="O175" s="112"/>
      <c r="P175" s="112"/>
      <c r="Q175" s="112">
        <f t="shared" ref="Q175:V175" si="52">SUM(Q128:Q174)</f>
        <v>26706</v>
      </c>
      <c r="R175" s="112">
        <f t="shared" si="52"/>
        <v>1641</v>
      </c>
      <c r="S175" s="112">
        <f t="shared" si="52"/>
        <v>339128</v>
      </c>
      <c r="T175" s="112">
        <f t="shared" si="52"/>
        <v>19909</v>
      </c>
      <c r="U175" s="112">
        <f t="shared" si="52"/>
        <v>137041</v>
      </c>
      <c r="V175" s="112">
        <f t="shared" si="52"/>
        <v>43221</v>
      </c>
      <c r="W175" s="104"/>
      <c r="X175" s="105">
        <f t="shared" si="43"/>
        <v>19.317866285283927</v>
      </c>
      <c r="Y175" s="105">
        <f t="shared" si="44"/>
        <v>10.234953576033746</v>
      </c>
      <c r="Z175" s="105">
        <f t="shared" si="45"/>
        <v>2.5395297885531924</v>
      </c>
      <c r="AA175" s="105">
        <f t="shared" si="46"/>
        <v>0.15604614629730357</v>
      </c>
      <c r="AB175" s="105">
        <f t="shared" si="47"/>
        <v>32.248395796168168</v>
      </c>
      <c r="AC175" s="106"/>
    </row>
    <row r="176" spans="1:29" s="5" customFormat="1" hidden="1">
      <c r="A176" s="24">
        <v>2003</v>
      </c>
      <c r="B176" s="102">
        <v>0</v>
      </c>
      <c r="C176" s="102" t="s">
        <v>180</v>
      </c>
      <c r="D176" s="24">
        <v>1</v>
      </c>
      <c r="E176" s="25" t="s">
        <v>459</v>
      </c>
      <c r="F176" s="24" t="s">
        <v>411</v>
      </c>
      <c r="G176" s="21">
        <v>25451</v>
      </c>
      <c r="H176" s="23">
        <f>L176+S176</f>
        <v>22542</v>
      </c>
      <c r="I176" s="21">
        <v>39570</v>
      </c>
      <c r="J176" s="22">
        <f>I176/H176</f>
        <v>1.7553899387809422</v>
      </c>
      <c r="K176" s="22">
        <f>S176/H176*100</f>
        <v>37.064146925738619</v>
      </c>
      <c r="L176" s="21">
        <v>14187</v>
      </c>
      <c r="M176" s="21">
        <v>4383</v>
      </c>
      <c r="N176" s="21">
        <v>3007</v>
      </c>
      <c r="O176" s="21"/>
      <c r="P176" s="21"/>
      <c r="Q176" s="21">
        <v>896</v>
      </c>
      <c r="R176" s="21">
        <v>69</v>
      </c>
      <c r="S176" s="23">
        <f>SUM(M176:R176)</f>
        <v>8355</v>
      </c>
      <c r="T176" s="21">
        <v>375</v>
      </c>
      <c r="U176" s="21">
        <v>2867</v>
      </c>
      <c r="V176" s="21">
        <v>482</v>
      </c>
      <c r="W176" s="104">
        <f t="shared" ref="W176:W222" si="53">L176/$H176*100</f>
        <v>62.935853074261381</v>
      </c>
      <c r="X176" s="105">
        <f t="shared" si="43"/>
        <v>19.443705083843493</v>
      </c>
      <c r="Y176" s="105">
        <f t="shared" si="44"/>
        <v>13.339543962381335</v>
      </c>
      <c r="Z176" s="105">
        <f t="shared" si="45"/>
        <v>3.9748025907195457</v>
      </c>
      <c r="AA176" s="105">
        <f t="shared" si="46"/>
        <v>0.30609528879425074</v>
      </c>
      <c r="AB176" s="105">
        <f t="shared" si="47"/>
        <v>37.064146925738619</v>
      </c>
      <c r="AC176" s="106"/>
    </row>
    <row r="177" spans="1:29" s="5" customFormat="1" hidden="1">
      <c r="A177" s="24">
        <v>2003</v>
      </c>
      <c r="B177" s="102">
        <v>0</v>
      </c>
      <c r="C177" s="102" t="s">
        <v>180</v>
      </c>
      <c r="D177" s="24">
        <v>2</v>
      </c>
      <c r="E177" s="25" t="s">
        <v>460</v>
      </c>
      <c r="F177" s="24" t="s">
        <v>412</v>
      </c>
      <c r="G177" s="21">
        <v>12792</v>
      </c>
      <c r="H177" s="23">
        <f t="shared" ref="H177:H222" si="54">L177+S177</f>
        <v>11843</v>
      </c>
      <c r="I177" s="21">
        <v>27840</v>
      </c>
      <c r="J177" s="22">
        <f t="shared" ref="J177:J224" si="55">I177/H177</f>
        <v>2.3507557206788818</v>
      </c>
      <c r="K177" s="22">
        <f t="shared" ref="K177:K224" si="56">S177/H177*100</f>
        <v>48.847420417124034</v>
      </c>
      <c r="L177" s="21">
        <v>6058</v>
      </c>
      <c r="M177" s="21">
        <v>3095</v>
      </c>
      <c r="N177" s="21">
        <v>2102</v>
      </c>
      <c r="O177" s="21"/>
      <c r="P177" s="21"/>
      <c r="Q177" s="21">
        <v>517</v>
      </c>
      <c r="R177" s="21">
        <v>71</v>
      </c>
      <c r="S177" s="23">
        <f t="shared" ref="S177:S222" si="57">SUM(M177:R177)</f>
        <v>5785</v>
      </c>
      <c r="T177" s="21">
        <v>91</v>
      </c>
      <c r="U177" s="21">
        <v>1190</v>
      </c>
      <c r="V177" s="21">
        <v>767</v>
      </c>
      <c r="W177" s="104">
        <f t="shared" si="53"/>
        <v>51.152579582875958</v>
      </c>
      <c r="X177" s="105">
        <f t="shared" si="43"/>
        <v>26.13358101832306</v>
      </c>
      <c r="Y177" s="105">
        <f t="shared" si="44"/>
        <v>17.748881195642994</v>
      </c>
      <c r="Z177" s="105">
        <f t="shared" si="45"/>
        <v>4.3654479439331251</v>
      </c>
      <c r="AA177" s="105">
        <f t="shared" si="46"/>
        <v>0.59951025922485857</v>
      </c>
      <c r="AB177" s="105">
        <f t="shared" si="47"/>
        <v>48.847420417124034</v>
      </c>
      <c r="AC177" s="106"/>
    </row>
    <row r="178" spans="1:29" s="5" customFormat="1" hidden="1">
      <c r="A178" s="24">
        <v>2003</v>
      </c>
      <c r="B178" s="102">
        <v>0</v>
      </c>
      <c r="C178" s="102" t="s">
        <v>180</v>
      </c>
      <c r="D178" s="24">
        <v>3</v>
      </c>
      <c r="E178" s="25" t="s">
        <v>461</v>
      </c>
      <c r="F178" s="24" t="s">
        <v>413</v>
      </c>
      <c r="G178" s="21">
        <v>12427</v>
      </c>
      <c r="H178" s="23">
        <f t="shared" si="54"/>
        <v>11672</v>
      </c>
      <c r="I178" s="21">
        <v>24051</v>
      </c>
      <c r="J178" s="22">
        <f t="shared" si="55"/>
        <v>2.0605723098012336</v>
      </c>
      <c r="K178" s="22">
        <f t="shared" si="56"/>
        <v>42.212131596984236</v>
      </c>
      <c r="L178" s="21">
        <v>6745</v>
      </c>
      <c r="M178" s="21">
        <v>2600</v>
      </c>
      <c r="N178" s="21">
        <v>1797</v>
      </c>
      <c r="O178" s="21"/>
      <c r="P178" s="21"/>
      <c r="Q178" s="21">
        <v>473</v>
      </c>
      <c r="R178" s="21">
        <v>57</v>
      </c>
      <c r="S178" s="23">
        <f t="shared" si="57"/>
        <v>4927</v>
      </c>
      <c r="T178" s="21">
        <v>113</v>
      </c>
      <c r="U178" s="21">
        <v>1176</v>
      </c>
      <c r="V178" s="21">
        <v>189</v>
      </c>
      <c r="W178" s="104">
        <f t="shared" si="53"/>
        <v>57.787868403015764</v>
      </c>
      <c r="X178" s="105">
        <f t="shared" si="43"/>
        <v>22.27553118574366</v>
      </c>
      <c r="Y178" s="105">
        <f t="shared" si="44"/>
        <v>15.395819054146676</v>
      </c>
      <c r="Z178" s="105">
        <f t="shared" si="45"/>
        <v>4.0524331734064427</v>
      </c>
      <c r="AA178" s="105">
        <f t="shared" si="46"/>
        <v>0.48834818368745714</v>
      </c>
      <c r="AB178" s="105">
        <f t="shared" si="47"/>
        <v>42.212131596984236</v>
      </c>
      <c r="AC178" s="106"/>
    </row>
    <row r="179" spans="1:29" s="5" customFormat="1" hidden="1">
      <c r="A179" s="24">
        <v>2003</v>
      </c>
      <c r="B179" s="102">
        <v>0</v>
      </c>
      <c r="C179" s="102" t="s">
        <v>180</v>
      </c>
      <c r="D179" s="24">
        <v>4</v>
      </c>
      <c r="E179" s="25" t="s">
        <v>190</v>
      </c>
      <c r="F179" s="24" t="s">
        <v>414</v>
      </c>
      <c r="G179" s="21">
        <v>12187</v>
      </c>
      <c r="H179" s="23">
        <f t="shared" si="54"/>
        <v>11246</v>
      </c>
      <c r="I179" s="21">
        <v>28872</v>
      </c>
      <c r="J179" s="22">
        <f t="shared" si="55"/>
        <v>2.5673128223368309</v>
      </c>
      <c r="K179" s="22">
        <f t="shared" si="56"/>
        <v>49.350880313000175</v>
      </c>
      <c r="L179" s="21">
        <v>5696</v>
      </c>
      <c r="M179" s="21">
        <v>2782</v>
      </c>
      <c r="N179" s="21">
        <v>2146</v>
      </c>
      <c r="O179" s="21"/>
      <c r="P179" s="21"/>
      <c r="Q179" s="21">
        <v>579</v>
      </c>
      <c r="R179" s="21">
        <v>43</v>
      </c>
      <c r="S179" s="23">
        <f t="shared" si="57"/>
        <v>5550</v>
      </c>
      <c r="T179" s="21">
        <v>70</v>
      </c>
      <c r="U179" s="21">
        <v>1698</v>
      </c>
      <c r="V179" s="21">
        <v>409</v>
      </c>
      <c r="W179" s="104">
        <f t="shared" si="53"/>
        <v>50.649119686999825</v>
      </c>
      <c r="X179" s="105">
        <f t="shared" si="43"/>
        <v>24.737684510048016</v>
      </c>
      <c r="Y179" s="105">
        <f t="shared" si="44"/>
        <v>19.082340387693403</v>
      </c>
      <c r="Z179" s="105">
        <f t="shared" si="45"/>
        <v>5.1484972434643428</v>
      </c>
      <c r="AA179" s="105">
        <f t="shared" si="46"/>
        <v>0.38235817179441578</v>
      </c>
      <c r="AB179" s="105">
        <f t="shared" si="47"/>
        <v>49.350880313000175</v>
      </c>
      <c r="AC179" s="106"/>
    </row>
    <row r="180" spans="1:29" s="5" customFormat="1" hidden="1">
      <c r="A180" s="24">
        <v>2003</v>
      </c>
      <c r="B180" s="102">
        <v>0</v>
      </c>
      <c r="C180" s="102" t="s">
        <v>180</v>
      </c>
      <c r="D180" s="24">
        <v>5</v>
      </c>
      <c r="E180" s="25" t="s">
        <v>191</v>
      </c>
      <c r="F180" s="24" t="s">
        <v>415</v>
      </c>
      <c r="G180" s="21">
        <v>6525</v>
      </c>
      <c r="H180" s="23">
        <f t="shared" si="54"/>
        <v>6130</v>
      </c>
      <c r="I180" s="21">
        <v>15260</v>
      </c>
      <c r="J180" s="22">
        <f t="shared" si="55"/>
        <v>2.4893964110929852</v>
      </c>
      <c r="K180" s="22">
        <f t="shared" si="56"/>
        <v>50.636215334420875</v>
      </c>
      <c r="L180" s="21">
        <v>3026</v>
      </c>
      <c r="M180" s="21">
        <v>1626</v>
      </c>
      <c r="N180" s="21">
        <v>1159</v>
      </c>
      <c r="O180" s="21"/>
      <c r="P180" s="21"/>
      <c r="Q180" s="21">
        <v>308</v>
      </c>
      <c r="R180" s="21">
        <v>11</v>
      </c>
      <c r="S180" s="23">
        <f t="shared" si="57"/>
        <v>3104</v>
      </c>
      <c r="T180" s="21">
        <v>34</v>
      </c>
      <c r="U180" s="21">
        <v>636</v>
      </c>
      <c r="V180" s="21">
        <v>72</v>
      </c>
      <c r="W180" s="104">
        <f t="shared" si="53"/>
        <v>49.363784665579118</v>
      </c>
      <c r="X180" s="105">
        <f t="shared" si="43"/>
        <v>26.525285481239802</v>
      </c>
      <c r="Y180" s="105">
        <f t="shared" si="44"/>
        <v>18.907014681892335</v>
      </c>
      <c r="Z180" s="105">
        <f t="shared" si="45"/>
        <v>5.024469820554649</v>
      </c>
      <c r="AA180" s="105">
        <f t="shared" si="46"/>
        <v>0.17944535073409462</v>
      </c>
      <c r="AB180" s="105">
        <f t="shared" si="47"/>
        <v>50.636215334420875</v>
      </c>
      <c r="AC180" s="106"/>
    </row>
    <row r="181" spans="1:29" s="5" customFormat="1" hidden="1">
      <c r="A181" s="24">
        <v>2003</v>
      </c>
      <c r="B181" s="102">
        <v>0</v>
      </c>
      <c r="C181" s="102" t="s">
        <v>180</v>
      </c>
      <c r="D181" s="24">
        <v>6</v>
      </c>
      <c r="E181" s="25" t="s">
        <v>192</v>
      </c>
      <c r="F181" s="24" t="s">
        <v>416</v>
      </c>
      <c r="G181" s="21">
        <v>10861</v>
      </c>
      <c r="H181" s="23">
        <f t="shared" si="54"/>
        <v>10518</v>
      </c>
      <c r="I181" s="21">
        <v>23177</v>
      </c>
      <c r="J181" s="22">
        <f t="shared" si="55"/>
        <v>2.2035558090891803</v>
      </c>
      <c r="K181" s="22">
        <f t="shared" si="56"/>
        <v>45.056094314508464</v>
      </c>
      <c r="L181" s="21">
        <v>5779</v>
      </c>
      <c r="M181" s="21">
        <v>2520</v>
      </c>
      <c r="N181" s="21">
        <v>1792</v>
      </c>
      <c r="O181" s="21"/>
      <c r="P181" s="21"/>
      <c r="Q181" s="21">
        <v>424</v>
      </c>
      <c r="R181" s="21">
        <v>3</v>
      </c>
      <c r="S181" s="23">
        <f t="shared" si="57"/>
        <v>4739</v>
      </c>
      <c r="T181" s="21">
        <v>88</v>
      </c>
      <c r="U181" s="21">
        <v>921</v>
      </c>
      <c r="V181" s="21">
        <v>222</v>
      </c>
      <c r="W181" s="104">
        <f t="shared" si="53"/>
        <v>54.943905685491536</v>
      </c>
      <c r="X181" s="105">
        <f t="shared" si="43"/>
        <v>23.958927552766685</v>
      </c>
      <c r="Y181" s="105">
        <f t="shared" si="44"/>
        <v>17.037459593078534</v>
      </c>
      <c r="Z181" s="105">
        <f t="shared" si="45"/>
        <v>4.0311846358623313</v>
      </c>
      <c r="AA181" s="105">
        <f t="shared" si="46"/>
        <v>2.8522532800912718E-2</v>
      </c>
      <c r="AB181" s="105">
        <f t="shared" si="47"/>
        <v>45.056094314508464</v>
      </c>
      <c r="AC181" s="106"/>
    </row>
    <row r="182" spans="1:29" s="5" customFormat="1" hidden="1">
      <c r="A182" s="24">
        <v>2003</v>
      </c>
      <c r="B182" s="102">
        <v>0</v>
      </c>
      <c r="C182" s="102" t="s">
        <v>180</v>
      </c>
      <c r="D182" s="24">
        <v>7</v>
      </c>
      <c r="E182" s="25" t="s">
        <v>193</v>
      </c>
      <c r="F182" s="24" t="s">
        <v>417</v>
      </c>
      <c r="G182" s="21">
        <v>13279</v>
      </c>
      <c r="H182" s="23">
        <f t="shared" si="54"/>
        <v>12473</v>
      </c>
      <c r="I182" s="21">
        <v>28365</v>
      </c>
      <c r="J182" s="22">
        <f t="shared" si="55"/>
        <v>2.2741120820973304</v>
      </c>
      <c r="K182" s="22">
        <f t="shared" si="56"/>
        <v>47.013549266415453</v>
      </c>
      <c r="L182" s="21">
        <v>6609</v>
      </c>
      <c r="M182" s="21">
        <v>3169</v>
      </c>
      <c r="N182" s="21">
        <v>2224</v>
      </c>
      <c r="O182" s="21"/>
      <c r="P182" s="21"/>
      <c r="Q182" s="21">
        <v>471</v>
      </c>
      <c r="R182" s="21">
        <v>0</v>
      </c>
      <c r="S182" s="23">
        <f t="shared" si="57"/>
        <v>5864</v>
      </c>
      <c r="T182" s="21">
        <v>103</v>
      </c>
      <c r="U182" s="21">
        <v>1305</v>
      </c>
      <c r="V182" s="21">
        <v>300</v>
      </c>
      <c r="W182" s="104">
        <f t="shared" si="53"/>
        <v>52.986450733584547</v>
      </c>
      <c r="X182" s="105">
        <f t="shared" si="43"/>
        <v>25.406878858334004</v>
      </c>
      <c r="Y182" s="105">
        <f t="shared" si="44"/>
        <v>17.830513910045699</v>
      </c>
      <c r="Z182" s="105">
        <f t="shared" si="45"/>
        <v>3.7761564980357569</v>
      </c>
      <c r="AA182" s="105">
        <f t="shared" si="46"/>
        <v>0</v>
      </c>
      <c r="AB182" s="105">
        <f t="shared" si="47"/>
        <v>47.013549266415453</v>
      </c>
      <c r="AC182" s="106"/>
    </row>
    <row r="183" spans="1:29" s="5" customFormat="1" hidden="1">
      <c r="A183" s="24">
        <v>2003</v>
      </c>
      <c r="B183" s="102">
        <v>0</v>
      </c>
      <c r="C183" s="102" t="s">
        <v>180</v>
      </c>
      <c r="D183" s="24">
        <v>8</v>
      </c>
      <c r="E183" s="25" t="s">
        <v>194</v>
      </c>
      <c r="F183" s="24" t="s">
        <v>418</v>
      </c>
      <c r="G183" s="21">
        <v>28392</v>
      </c>
      <c r="H183" s="23">
        <f t="shared" si="54"/>
        <v>25183</v>
      </c>
      <c r="I183" s="21">
        <v>42891</v>
      </c>
      <c r="J183" s="22">
        <f t="shared" si="55"/>
        <v>1.7031727752849144</v>
      </c>
      <c r="K183" s="22">
        <f t="shared" si="56"/>
        <v>36.921732915061753</v>
      </c>
      <c r="L183" s="21">
        <v>15885</v>
      </c>
      <c r="M183" s="21">
        <v>5367</v>
      </c>
      <c r="N183" s="21">
        <v>3236</v>
      </c>
      <c r="O183" s="21"/>
      <c r="P183" s="21"/>
      <c r="Q183" s="21">
        <v>666</v>
      </c>
      <c r="R183" s="21">
        <v>29</v>
      </c>
      <c r="S183" s="23">
        <f t="shared" si="57"/>
        <v>9298</v>
      </c>
      <c r="T183" s="21">
        <v>239</v>
      </c>
      <c r="U183" s="21">
        <v>3050</v>
      </c>
      <c r="V183" s="21">
        <v>283</v>
      </c>
      <c r="W183" s="104">
        <f t="shared" si="53"/>
        <v>63.078267084938254</v>
      </c>
      <c r="X183" s="105">
        <f t="shared" si="43"/>
        <v>21.311996187904541</v>
      </c>
      <c r="Y183" s="105">
        <f t="shared" si="44"/>
        <v>12.84993845054203</v>
      </c>
      <c r="Z183" s="105">
        <f t="shared" si="45"/>
        <v>2.64464122622404</v>
      </c>
      <c r="AA183" s="105">
        <f t="shared" si="46"/>
        <v>0.11515705039113688</v>
      </c>
      <c r="AB183" s="105">
        <f t="shared" si="47"/>
        <v>36.921732915061753</v>
      </c>
      <c r="AC183" s="106"/>
    </row>
    <row r="184" spans="1:29" s="5" customFormat="1" hidden="1">
      <c r="A184" s="24">
        <v>2003</v>
      </c>
      <c r="B184" s="102">
        <v>0</v>
      </c>
      <c r="C184" s="102" t="s">
        <v>180</v>
      </c>
      <c r="D184" s="24">
        <v>9</v>
      </c>
      <c r="E184" s="25" t="s">
        <v>195</v>
      </c>
      <c r="F184" s="24" t="s">
        <v>419</v>
      </c>
      <c r="G184" s="21">
        <v>14570</v>
      </c>
      <c r="H184" s="23">
        <f t="shared" si="54"/>
        <v>13378</v>
      </c>
      <c r="I184" s="21">
        <v>21692</v>
      </c>
      <c r="J184" s="22">
        <f t="shared" si="55"/>
        <v>1.6214680819255494</v>
      </c>
      <c r="K184" s="22">
        <f t="shared" si="56"/>
        <v>35.924652414411725</v>
      </c>
      <c r="L184" s="21">
        <v>8572</v>
      </c>
      <c r="M184" s="21">
        <v>2603</v>
      </c>
      <c r="N184" s="21">
        <v>1499</v>
      </c>
      <c r="O184" s="21"/>
      <c r="P184" s="21"/>
      <c r="Q184" s="21">
        <v>429</v>
      </c>
      <c r="R184" s="21">
        <v>275</v>
      </c>
      <c r="S184" s="23">
        <f t="shared" si="57"/>
        <v>4806</v>
      </c>
      <c r="T184" s="21">
        <v>221</v>
      </c>
      <c r="U184" s="21">
        <v>1504</v>
      </c>
      <c r="V184" s="21">
        <v>163</v>
      </c>
      <c r="W184" s="104">
        <f t="shared" si="53"/>
        <v>64.075347585588275</v>
      </c>
      <c r="X184" s="105">
        <f t="shared" si="43"/>
        <v>19.457317984751086</v>
      </c>
      <c r="Y184" s="105">
        <f t="shared" si="44"/>
        <v>11.204963372701449</v>
      </c>
      <c r="Z184" s="105">
        <f t="shared" si="45"/>
        <v>3.2067573628345043</v>
      </c>
      <c r="AA184" s="105">
        <f t="shared" si="46"/>
        <v>2.0556136941246823</v>
      </c>
      <c r="AB184" s="105">
        <f t="shared" si="47"/>
        <v>35.924652414411725</v>
      </c>
      <c r="AC184" s="106"/>
    </row>
    <row r="185" spans="1:29" s="5" customFormat="1" hidden="1">
      <c r="A185" s="24">
        <v>2003</v>
      </c>
      <c r="B185" s="102">
        <v>0</v>
      </c>
      <c r="C185" s="102" t="s">
        <v>180</v>
      </c>
      <c r="D185" s="24">
        <v>10</v>
      </c>
      <c r="E185" s="25" t="s">
        <v>196</v>
      </c>
      <c r="F185" s="24" t="s">
        <v>420</v>
      </c>
      <c r="G185" s="21">
        <v>19806</v>
      </c>
      <c r="H185" s="23">
        <f t="shared" si="54"/>
        <v>17807</v>
      </c>
      <c r="I185" s="21">
        <v>25715</v>
      </c>
      <c r="J185" s="22">
        <f t="shared" si="55"/>
        <v>1.4440950188128263</v>
      </c>
      <c r="K185" s="22">
        <f t="shared" si="56"/>
        <v>33.363284101757735</v>
      </c>
      <c r="L185" s="21">
        <v>11866</v>
      </c>
      <c r="M185" s="21">
        <v>3546</v>
      </c>
      <c r="N185" s="21">
        <v>1968</v>
      </c>
      <c r="O185" s="21"/>
      <c r="P185" s="21"/>
      <c r="Q185" s="21">
        <v>419</v>
      </c>
      <c r="R185" s="21">
        <v>8</v>
      </c>
      <c r="S185" s="23">
        <f t="shared" si="57"/>
        <v>5941</v>
      </c>
      <c r="T185" s="21">
        <v>138</v>
      </c>
      <c r="U185" s="21">
        <v>1795</v>
      </c>
      <c r="V185" s="21">
        <v>346</v>
      </c>
      <c r="W185" s="104">
        <f t="shared" si="53"/>
        <v>66.636715898242258</v>
      </c>
      <c r="X185" s="105">
        <f t="shared" si="43"/>
        <v>19.913517156174539</v>
      </c>
      <c r="Y185" s="105">
        <f t="shared" si="44"/>
        <v>11.051833548604481</v>
      </c>
      <c r="Z185" s="105">
        <f t="shared" si="45"/>
        <v>2.3530072443421126</v>
      </c>
      <c r="AA185" s="105">
        <f t="shared" si="46"/>
        <v>4.4926152636603586E-2</v>
      </c>
      <c r="AB185" s="105">
        <f t="shared" si="47"/>
        <v>33.363284101757735</v>
      </c>
      <c r="AC185" s="106"/>
    </row>
    <row r="186" spans="1:29" s="5" customFormat="1" hidden="1">
      <c r="A186" s="24">
        <v>2003</v>
      </c>
      <c r="B186" s="102">
        <v>0</v>
      </c>
      <c r="C186" s="102" t="s">
        <v>180</v>
      </c>
      <c r="D186" s="24">
        <v>11</v>
      </c>
      <c r="E186" s="25" t="s">
        <v>197</v>
      </c>
      <c r="F186" s="24" t="s">
        <v>421</v>
      </c>
      <c r="G186" s="21">
        <v>53592</v>
      </c>
      <c r="H186" s="23">
        <f t="shared" si="54"/>
        <v>47528</v>
      </c>
      <c r="I186" s="21">
        <v>61227</v>
      </c>
      <c r="J186" s="22">
        <f t="shared" si="55"/>
        <v>1.2882300959434438</v>
      </c>
      <c r="K186" s="22">
        <f t="shared" si="56"/>
        <v>30.981737081299443</v>
      </c>
      <c r="L186" s="21">
        <v>32803</v>
      </c>
      <c r="M186" s="21">
        <v>9227</v>
      </c>
      <c r="N186" s="21">
        <v>4500</v>
      </c>
      <c r="O186" s="21"/>
      <c r="P186" s="21"/>
      <c r="Q186" s="21">
        <v>862</v>
      </c>
      <c r="R186" s="21">
        <v>136</v>
      </c>
      <c r="S186" s="23">
        <f t="shared" si="57"/>
        <v>14725</v>
      </c>
      <c r="T186" s="21">
        <v>476</v>
      </c>
      <c r="U186" s="21">
        <v>5297</v>
      </c>
      <c r="V186" s="21">
        <v>867</v>
      </c>
      <c r="W186" s="104">
        <f t="shared" si="53"/>
        <v>69.018262918700557</v>
      </c>
      <c r="X186" s="105">
        <f t="shared" si="43"/>
        <v>19.413819222353141</v>
      </c>
      <c r="Y186" s="105">
        <f t="shared" si="44"/>
        <v>9.4681030129607802</v>
      </c>
      <c r="Z186" s="105">
        <f t="shared" si="45"/>
        <v>1.8136677327049318</v>
      </c>
      <c r="AA186" s="105">
        <f t="shared" si="46"/>
        <v>0.2861471132805925</v>
      </c>
      <c r="AB186" s="105">
        <f t="shared" si="47"/>
        <v>30.981737081299443</v>
      </c>
      <c r="AC186" s="106"/>
    </row>
    <row r="187" spans="1:29" s="5" customFormat="1" hidden="1">
      <c r="A187" s="24">
        <v>2003</v>
      </c>
      <c r="B187" s="102">
        <v>0</v>
      </c>
      <c r="C187" s="102" t="s">
        <v>180</v>
      </c>
      <c r="D187" s="24">
        <v>12</v>
      </c>
      <c r="E187" s="25" t="s">
        <v>198</v>
      </c>
      <c r="F187" s="24" t="s">
        <v>422</v>
      </c>
      <c r="G187" s="21">
        <v>42428</v>
      </c>
      <c r="H187" s="23">
        <f t="shared" si="54"/>
        <v>36471</v>
      </c>
      <c r="I187" s="21">
        <v>54836</v>
      </c>
      <c r="J187" s="22">
        <f t="shared" si="55"/>
        <v>1.5035507663623153</v>
      </c>
      <c r="K187" s="22">
        <f t="shared" si="56"/>
        <v>34.301225631323518</v>
      </c>
      <c r="L187" s="21">
        <v>23961</v>
      </c>
      <c r="M187" s="21">
        <v>7331</v>
      </c>
      <c r="N187" s="21">
        <v>4266</v>
      </c>
      <c r="O187" s="21"/>
      <c r="P187" s="21"/>
      <c r="Q187" s="21">
        <v>903</v>
      </c>
      <c r="R187" s="21">
        <v>10</v>
      </c>
      <c r="S187" s="23">
        <f t="shared" si="57"/>
        <v>12510</v>
      </c>
      <c r="T187" s="21">
        <v>517</v>
      </c>
      <c r="U187" s="21">
        <v>4979</v>
      </c>
      <c r="V187" s="21">
        <v>2325</v>
      </c>
      <c r="W187" s="104">
        <f t="shared" si="53"/>
        <v>65.698774368676482</v>
      </c>
      <c r="X187" s="105">
        <f t="shared" si="43"/>
        <v>20.100902086589343</v>
      </c>
      <c r="Y187" s="105">
        <f t="shared" si="44"/>
        <v>11.696964711688738</v>
      </c>
      <c r="Z187" s="105">
        <f t="shared" si="45"/>
        <v>2.4759397877765896</v>
      </c>
      <c r="AA187" s="105">
        <f t="shared" si="46"/>
        <v>2.7419045268843742E-2</v>
      </c>
      <c r="AB187" s="105">
        <f t="shared" si="47"/>
        <v>34.301225631323518</v>
      </c>
      <c r="AC187" s="106"/>
    </row>
    <row r="188" spans="1:29" s="5" customFormat="1" hidden="1">
      <c r="A188" s="24">
        <v>2003</v>
      </c>
      <c r="B188" s="102">
        <v>0</v>
      </c>
      <c r="C188" s="102" t="s">
        <v>180</v>
      </c>
      <c r="D188" s="24">
        <v>13</v>
      </c>
      <c r="E188" s="25" t="s">
        <v>199</v>
      </c>
      <c r="F188" s="24" t="s">
        <v>423</v>
      </c>
      <c r="G188" s="21">
        <v>36311</v>
      </c>
      <c r="H188" s="23">
        <f t="shared" si="54"/>
        <v>32804</v>
      </c>
      <c r="I188" s="21">
        <v>28421</v>
      </c>
      <c r="J188" s="22">
        <f t="shared" si="55"/>
        <v>0.86638824533593461</v>
      </c>
      <c r="K188" s="22">
        <f t="shared" si="56"/>
        <v>23.027679551274236</v>
      </c>
      <c r="L188" s="21">
        <v>25250</v>
      </c>
      <c r="M188" s="21">
        <v>4989</v>
      </c>
      <c r="N188" s="21">
        <v>2009</v>
      </c>
      <c r="O188" s="21"/>
      <c r="P188" s="21"/>
      <c r="Q188" s="21">
        <v>556</v>
      </c>
      <c r="R188" s="21">
        <v>0</v>
      </c>
      <c r="S188" s="23">
        <f t="shared" si="57"/>
        <v>7554</v>
      </c>
      <c r="T188" s="21">
        <v>614</v>
      </c>
      <c r="U188" s="21">
        <v>4120</v>
      </c>
      <c r="V188" s="21">
        <v>2853</v>
      </c>
      <c r="W188" s="104">
        <f t="shared" si="53"/>
        <v>76.972320448725768</v>
      </c>
      <c r="X188" s="105">
        <f t="shared" si="43"/>
        <v>15.208511157175955</v>
      </c>
      <c r="Y188" s="105">
        <f t="shared" si="44"/>
        <v>6.1242531398609925</v>
      </c>
      <c r="Z188" s="105">
        <f t="shared" si="45"/>
        <v>1.6949152542372881</v>
      </c>
      <c r="AA188" s="105">
        <f t="shared" si="46"/>
        <v>0</v>
      </c>
      <c r="AB188" s="105">
        <f t="shared" si="47"/>
        <v>23.027679551274236</v>
      </c>
      <c r="AC188" s="106"/>
    </row>
    <row r="189" spans="1:29" s="5" customFormat="1" hidden="1">
      <c r="A189" s="24">
        <v>2003</v>
      </c>
      <c r="B189" s="102">
        <v>0</v>
      </c>
      <c r="C189" s="102" t="s">
        <v>180</v>
      </c>
      <c r="D189" s="24">
        <v>14</v>
      </c>
      <c r="E189" s="25" t="s">
        <v>200</v>
      </c>
      <c r="F189" s="24" t="s">
        <v>424</v>
      </c>
      <c r="G189" s="21">
        <v>26498</v>
      </c>
      <c r="H189" s="23">
        <f t="shared" si="54"/>
        <v>23461</v>
      </c>
      <c r="I189" s="21">
        <v>24657</v>
      </c>
      <c r="J189" s="22">
        <f t="shared" si="55"/>
        <v>1.0509782191722432</v>
      </c>
      <c r="K189" s="22">
        <f t="shared" si="56"/>
        <v>25.024508759217422</v>
      </c>
      <c r="L189" s="21">
        <v>17590</v>
      </c>
      <c r="M189" s="21">
        <v>3802</v>
      </c>
      <c r="N189" s="21">
        <v>1705</v>
      </c>
      <c r="O189" s="21"/>
      <c r="P189" s="21"/>
      <c r="Q189" s="21">
        <v>364</v>
      </c>
      <c r="R189" s="21">
        <v>0</v>
      </c>
      <c r="S189" s="23">
        <f t="shared" si="57"/>
        <v>5871</v>
      </c>
      <c r="T189" s="21">
        <v>422</v>
      </c>
      <c r="U189" s="21">
        <v>2724</v>
      </c>
      <c r="V189" s="21">
        <v>1072</v>
      </c>
      <c r="W189" s="104">
        <f t="shared" si="53"/>
        <v>74.975491240782574</v>
      </c>
      <c r="X189" s="105">
        <f t="shared" si="43"/>
        <v>16.205617833851925</v>
      </c>
      <c r="Y189" s="105">
        <f t="shared" si="44"/>
        <v>7.2673799070798353</v>
      </c>
      <c r="Z189" s="105">
        <f t="shared" si="45"/>
        <v>1.5515110182856655</v>
      </c>
      <c r="AA189" s="105">
        <f t="shared" si="46"/>
        <v>0</v>
      </c>
      <c r="AB189" s="105">
        <f t="shared" si="47"/>
        <v>25.024508759217422</v>
      </c>
      <c r="AC189" s="106"/>
    </row>
    <row r="190" spans="1:29" s="5" customFormat="1" hidden="1">
      <c r="A190" s="24">
        <v>2003</v>
      </c>
      <c r="B190" s="102">
        <v>0</v>
      </c>
      <c r="C190" s="102" t="s">
        <v>180</v>
      </c>
      <c r="D190" s="24">
        <v>15</v>
      </c>
      <c r="E190" s="25" t="s">
        <v>201</v>
      </c>
      <c r="F190" s="24" t="s">
        <v>425</v>
      </c>
      <c r="G190" s="21">
        <v>17140</v>
      </c>
      <c r="H190" s="23">
        <f t="shared" si="54"/>
        <v>16340</v>
      </c>
      <c r="I190" s="21">
        <v>20827</v>
      </c>
      <c r="J190" s="22">
        <f t="shared" si="55"/>
        <v>1.2746022031823745</v>
      </c>
      <c r="K190" s="22">
        <f t="shared" si="56"/>
        <v>31.309669522643819</v>
      </c>
      <c r="L190" s="21">
        <v>11224</v>
      </c>
      <c r="M190" s="21">
        <v>3124</v>
      </c>
      <c r="N190" s="21">
        <v>1620</v>
      </c>
      <c r="O190" s="21"/>
      <c r="P190" s="21"/>
      <c r="Q190" s="21">
        <v>369</v>
      </c>
      <c r="R190" s="21">
        <v>3</v>
      </c>
      <c r="S190" s="23">
        <f t="shared" si="57"/>
        <v>5116</v>
      </c>
      <c r="T190" s="21">
        <v>49</v>
      </c>
      <c r="U190" s="21">
        <v>649</v>
      </c>
      <c r="V190" s="21" t="s">
        <v>202</v>
      </c>
      <c r="W190" s="104">
        <f t="shared" si="53"/>
        <v>68.69033047735617</v>
      </c>
      <c r="X190" s="105">
        <f t="shared" si="43"/>
        <v>19.118727050183598</v>
      </c>
      <c r="Y190" s="105">
        <f t="shared" si="44"/>
        <v>9.9143206854345163</v>
      </c>
      <c r="Z190" s="105">
        <f t="shared" si="45"/>
        <v>2.2582619339045285</v>
      </c>
      <c r="AA190" s="105">
        <f t="shared" si="46"/>
        <v>1.8359853121175031E-2</v>
      </c>
      <c r="AB190" s="105">
        <f t="shared" si="47"/>
        <v>31.309669522643819</v>
      </c>
      <c r="AC190" s="106"/>
    </row>
    <row r="191" spans="1:29" s="5" customFormat="1" hidden="1">
      <c r="A191" s="24">
        <v>2003</v>
      </c>
      <c r="B191" s="102">
        <v>0</v>
      </c>
      <c r="C191" s="102" t="s">
        <v>180</v>
      </c>
      <c r="D191" s="24">
        <v>16</v>
      </c>
      <c r="E191" s="25" t="s">
        <v>203</v>
      </c>
      <c r="F191" s="24" t="s">
        <v>426</v>
      </c>
      <c r="G191" s="21">
        <v>7037</v>
      </c>
      <c r="H191" s="23">
        <f t="shared" si="54"/>
        <v>6834</v>
      </c>
      <c r="I191" s="21">
        <v>9300</v>
      </c>
      <c r="J191" s="22">
        <f t="shared" si="55"/>
        <v>1.3608428446005267</v>
      </c>
      <c r="K191" s="22">
        <f>S191/H191*100</f>
        <v>34.064969271290607</v>
      </c>
      <c r="L191" s="21">
        <v>4506</v>
      </c>
      <c r="M191" s="21">
        <v>1491</v>
      </c>
      <c r="N191" s="21">
        <v>667</v>
      </c>
      <c r="O191" s="21"/>
      <c r="P191" s="21"/>
      <c r="Q191" s="21">
        <v>170</v>
      </c>
      <c r="R191" s="21">
        <v>0</v>
      </c>
      <c r="S191" s="23">
        <f t="shared" si="57"/>
        <v>2328</v>
      </c>
      <c r="T191" s="21">
        <v>123</v>
      </c>
      <c r="U191" s="21">
        <v>982</v>
      </c>
      <c r="V191" s="21">
        <v>293</v>
      </c>
      <c r="W191" s="104">
        <f t="shared" si="53"/>
        <v>65.935030728709393</v>
      </c>
      <c r="X191" s="105">
        <f t="shared" si="43"/>
        <v>21.817383669885864</v>
      </c>
      <c r="Y191" s="105">
        <f t="shared" si="44"/>
        <v>9.760023412350014</v>
      </c>
      <c r="Z191" s="105">
        <f t="shared" si="45"/>
        <v>2.4875621890547266</v>
      </c>
      <c r="AA191" s="105">
        <f t="shared" si="46"/>
        <v>0</v>
      </c>
      <c r="AB191" s="105">
        <f t="shared" si="47"/>
        <v>34.064969271290607</v>
      </c>
      <c r="AC191" s="106"/>
    </row>
    <row r="192" spans="1:29" s="5" customFormat="1" hidden="1">
      <c r="A192" s="24">
        <v>2003</v>
      </c>
      <c r="B192" s="102">
        <v>0</v>
      </c>
      <c r="C192" s="102" t="s">
        <v>180</v>
      </c>
      <c r="D192" s="24">
        <v>17</v>
      </c>
      <c r="E192" s="25" t="s">
        <v>204</v>
      </c>
      <c r="F192" s="24" t="s">
        <v>427</v>
      </c>
      <c r="G192" s="21">
        <v>6944</v>
      </c>
      <c r="H192" s="23">
        <f t="shared" si="54"/>
        <v>6619</v>
      </c>
      <c r="I192" s="21">
        <v>9998</v>
      </c>
      <c r="J192" s="22">
        <f t="shared" si="55"/>
        <v>1.5105000755401119</v>
      </c>
      <c r="K192" s="22">
        <f t="shared" si="56"/>
        <v>35.730472881099864</v>
      </c>
      <c r="L192" s="21">
        <v>4254</v>
      </c>
      <c r="M192" s="21">
        <v>1472</v>
      </c>
      <c r="N192" s="21">
        <v>678</v>
      </c>
      <c r="O192" s="21"/>
      <c r="P192" s="21"/>
      <c r="Q192" s="21">
        <v>208</v>
      </c>
      <c r="R192" s="21">
        <v>7</v>
      </c>
      <c r="S192" s="23">
        <f t="shared" si="57"/>
        <v>2365</v>
      </c>
      <c r="T192" s="21">
        <v>46</v>
      </c>
      <c r="U192" s="21">
        <v>720</v>
      </c>
      <c r="V192" s="21">
        <v>47</v>
      </c>
      <c r="W192" s="104">
        <f t="shared" si="53"/>
        <v>64.269527118900143</v>
      </c>
      <c r="X192" s="105">
        <f t="shared" si="43"/>
        <v>22.239008913733194</v>
      </c>
      <c r="Y192" s="105">
        <f t="shared" si="44"/>
        <v>10.243239159993957</v>
      </c>
      <c r="Z192" s="105">
        <f t="shared" si="45"/>
        <v>3.1424686508536035</v>
      </c>
      <c r="AA192" s="105">
        <f t="shared" si="46"/>
        <v>0.10575615651911163</v>
      </c>
      <c r="AB192" s="105">
        <f t="shared" si="47"/>
        <v>35.730472881099864</v>
      </c>
      <c r="AC192" s="106"/>
    </row>
    <row r="193" spans="1:29" s="5" customFormat="1" hidden="1">
      <c r="A193" s="24">
        <v>2003</v>
      </c>
      <c r="B193" s="102">
        <v>0</v>
      </c>
      <c r="C193" s="102" t="s">
        <v>180</v>
      </c>
      <c r="D193" s="24">
        <v>18</v>
      </c>
      <c r="E193" s="25" t="s">
        <v>205</v>
      </c>
      <c r="F193" s="24" t="s">
        <v>428</v>
      </c>
      <c r="G193" s="21">
        <v>7983</v>
      </c>
      <c r="H193" s="23">
        <f t="shared" si="54"/>
        <v>7644</v>
      </c>
      <c r="I193" s="21">
        <v>8524</v>
      </c>
      <c r="J193" s="22">
        <f t="shared" si="55"/>
        <v>1.1151229722658293</v>
      </c>
      <c r="K193" s="22">
        <f t="shared" si="56"/>
        <v>30.468341182626897</v>
      </c>
      <c r="L193" s="21">
        <v>5315</v>
      </c>
      <c r="M193" s="21">
        <v>1438</v>
      </c>
      <c r="N193" s="21">
        <v>666</v>
      </c>
      <c r="O193" s="21"/>
      <c r="P193" s="21"/>
      <c r="Q193" s="21">
        <v>220</v>
      </c>
      <c r="R193" s="21">
        <v>5</v>
      </c>
      <c r="S193" s="23">
        <f t="shared" si="57"/>
        <v>2329</v>
      </c>
      <c r="T193" s="21">
        <v>81</v>
      </c>
      <c r="U193" s="21">
        <v>799</v>
      </c>
      <c r="V193" s="21">
        <v>366</v>
      </c>
      <c r="W193" s="104">
        <f t="shared" si="53"/>
        <v>69.531658817373099</v>
      </c>
      <c r="X193" s="105">
        <f t="shared" si="43"/>
        <v>18.81214024071167</v>
      </c>
      <c r="Y193" s="105">
        <f t="shared" si="44"/>
        <v>8.7127158555729984</v>
      </c>
      <c r="Z193" s="105">
        <f t="shared" si="45"/>
        <v>2.8780743066457353</v>
      </c>
      <c r="AA193" s="105">
        <f t="shared" si="46"/>
        <v>6.5410779696493976E-2</v>
      </c>
      <c r="AB193" s="105">
        <f t="shared" si="47"/>
        <v>30.468341182626897</v>
      </c>
      <c r="AC193" s="106"/>
    </row>
    <row r="194" spans="1:29" s="5" customFormat="1" hidden="1">
      <c r="A194" s="24">
        <v>2003</v>
      </c>
      <c r="B194" s="102">
        <v>0</v>
      </c>
      <c r="C194" s="102" t="s">
        <v>180</v>
      </c>
      <c r="D194" s="24">
        <v>19</v>
      </c>
      <c r="E194" s="25" t="s">
        <v>206</v>
      </c>
      <c r="F194" s="24" t="s">
        <v>429</v>
      </c>
      <c r="G194" s="21">
        <v>8390</v>
      </c>
      <c r="H194" s="23">
        <f t="shared" si="54"/>
        <v>7362</v>
      </c>
      <c r="I194" s="21">
        <v>13283</v>
      </c>
      <c r="J194" s="22">
        <f t="shared" si="55"/>
        <v>1.80426514534094</v>
      </c>
      <c r="K194" s="22">
        <f t="shared" si="56"/>
        <v>40.233632165172509</v>
      </c>
      <c r="L194" s="21">
        <v>4400</v>
      </c>
      <c r="M194" s="21">
        <v>1647</v>
      </c>
      <c r="N194" s="21">
        <v>991</v>
      </c>
      <c r="O194" s="21"/>
      <c r="P194" s="21"/>
      <c r="Q194" s="21">
        <v>259</v>
      </c>
      <c r="R194" s="21">
        <v>65</v>
      </c>
      <c r="S194" s="23">
        <f t="shared" si="57"/>
        <v>2962</v>
      </c>
      <c r="T194" s="21">
        <v>195</v>
      </c>
      <c r="U194" s="21">
        <v>879</v>
      </c>
      <c r="V194" s="21">
        <v>195</v>
      </c>
      <c r="W194" s="104">
        <f t="shared" si="53"/>
        <v>59.766367834827491</v>
      </c>
      <c r="X194" s="105">
        <f t="shared" si="43"/>
        <v>22.371638141809292</v>
      </c>
      <c r="Y194" s="105">
        <f t="shared" si="44"/>
        <v>13.461016028253193</v>
      </c>
      <c r="Z194" s="105">
        <f t="shared" si="45"/>
        <v>3.5180657430046183</v>
      </c>
      <c r="AA194" s="105">
        <f t="shared" si="46"/>
        <v>0.88291225210540614</v>
      </c>
      <c r="AB194" s="105">
        <f t="shared" si="47"/>
        <v>40.233632165172509</v>
      </c>
      <c r="AC194" s="106"/>
    </row>
    <row r="195" spans="1:29" s="5" customFormat="1" hidden="1">
      <c r="A195" s="24">
        <v>2003</v>
      </c>
      <c r="B195" s="102">
        <v>0</v>
      </c>
      <c r="C195" s="102" t="s">
        <v>180</v>
      </c>
      <c r="D195" s="24">
        <v>20</v>
      </c>
      <c r="E195" s="25" t="s">
        <v>207</v>
      </c>
      <c r="F195" s="24" t="s">
        <v>430</v>
      </c>
      <c r="G195" s="21">
        <v>17733</v>
      </c>
      <c r="H195" s="23">
        <f t="shared" si="54"/>
        <v>16018</v>
      </c>
      <c r="I195" s="21">
        <v>19417</v>
      </c>
      <c r="J195" s="22">
        <f t="shared" si="55"/>
        <v>1.2121987763765762</v>
      </c>
      <c r="K195" s="22">
        <f t="shared" si="56"/>
        <v>29.235859657884877</v>
      </c>
      <c r="L195" s="21">
        <v>11335</v>
      </c>
      <c r="M195" s="21">
        <v>2874</v>
      </c>
      <c r="N195" s="21">
        <v>1408</v>
      </c>
      <c r="O195" s="21"/>
      <c r="P195" s="21"/>
      <c r="Q195" s="21">
        <v>401</v>
      </c>
      <c r="R195" s="21">
        <v>0</v>
      </c>
      <c r="S195" s="23">
        <f t="shared" si="57"/>
        <v>4683</v>
      </c>
      <c r="T195" s="21">
        <v>158</v>
      </c>
      <c r="U195" s="21">
        <v>1549</v>
      </c>
      <c r="V195" s="21">
        <v>49</v>
      </c>
      <c r="W195" s="104">
        <f t="shared" si="53"/>
        <v>70.764140342115127</v>
      </c>
      <c r="X195" s="105">
        <f t="shared" si="43"/>
        <v>17.942314895742289</v>
      </c>
      <c r="Y195" s="105">
        <f t="shared" si="44"/>
        <v>8.7901111249843922</v>
      </c>
      <c r="Z195" s="105">
        <f t="shared" si="45"/>
        <v>2.5034336371581971</v>
      </c>
      <c r="AA195" s="105">
        <f t="shared" si="46"/>
        <v>0</v>
      </c>
      <c r="AB195" s="105">
        <f t="shared" si="47"/>
        <v>29.235859657884877</v>
      </c>
      <c r="AC195" s="106"/>
    </row>
    <row r="196" spans="1:29" s="5" customFormat="1" hidden="1">
      <c r="A196" s="24">
        <v>2003</v>
      </c>
      <c r="B196" s="102">
        <v>0</v>
      </c>
      <c r="C196" s="102" t="s">
        <v>180</v>
      </c>
      <c r="D196" s="24">
        <v>21</v>
      </c>
      <c r="E196" s="25" t="s">
        <v>208</v>
      </c>
      <c r="F196" s="24" t="s">
        <v>431</v>
      </c>
      <c r="G196" s="21">
        <v>16781</v>
      </c>
      <c r="H196" s="23">
        <f t="shared" si="54"/>
        <v>15708</v>
      </c>
      <c r="I196" s="21">
        <v>15796</v>
      </c>
      <c r="J196" s="22">
        <f t="shared" si="55"/>
        <v>1.0056022408963585</v>
      </c>
      <c r="K196" s="22">
        <f t="shared" si="56"/>
        <v>25.757575757575758</v>
      </c>
      <c r="L196" s="21">
        <v>11662</v>
      </c>
      <c r="M196" s="21">
        <v>2566</v>
      </c>
      <c r="N196" s="21">
        <v>1221</v>
      </c>
      <c r="O196" s="21"/>
      <c r="P196" s="21"/>
      <c r="Q196" s="21">
        <v>259</v>
      </c>
      <c r="R196" s="21">
        <v>0</v>
      </c>
      <c r="S196" s="23">
        <f t="shared" si="57"/>
        <v>4046</v>
      </c>
      <c r="T196" s="21">
        <v>242</v>
      </c>
      <c r="U196" s="21">
        <v>1665</v>
      </c>
      <c r="V196" s="21">
        <v>84</v>
      </c>
      <c r="W196" s="104">
        <f t="shared" si="53"/>
        <v>74.242424242424249</v>
      </c>
      <c r="X196" s="105">
        <f t="shared" si="43"/>
        <v>16.335625159154571</v>
      </c>
      <c r="Y196" s="105">
        <f t="shared" si="44"/>
        <v>7.7731092436974789</v>
      </c>
      <c r="Z196" s="105">
        <f t="shared" si="45"/>
        <v>1.6488413547237075</v>
      </c>
      <c r="AA196" s="105">
        <f t="shared" si="46"/>
        <v>0</v>
      </c>
      <c r="AB196" s="105">
        <f t="shared" si="47"/>
        <v>25.757575757575758</v>
      </c>
      <c r="AC196" s="106"/>
    </row>
    <row r="197" spans="1:29" s="5" customFormat="1" hidden="1">
      <c r="A197" s="24">
        <v>2003</v>
      </c>
      <c r="B197" s="102">
        <v>0</v>
      </c>
      <c r="C197" s="102" t="s">
        <v>180</v>
      </c>
      <c r="D197" s="24">
        <v>22</v>
      </c>
      <c r="E197" s="25" t="s">
        <v>209</v>
      </c>
      <c r="F197" s="24" t="s">
        <v>432</v>
      </c>
      <c r="G197" s="21">
        <v>24086</v>
      </c>
      <c r="H197" s="23">
        <f t="shared" si="54"/>
        <v>22364</v>
      </c>
      <c r="I197" s="21">
        <v>20559</v>
      </c>
      <c r="J197" s="22">
        <f t="shared" si="55"/>
        <v>0.91928993024503669</v>
      </c>
      <c r="K197" s="22">
        <f t="shared" si="56"/>
        <v>24.092291182257199</v>
      </c>
      <c r="L197" s="21">
        <v>16976</v>
      </c>
      <c r="M197" s="21">
        <v>3489</v>
      </c>
      <c r="N197" s="21">
        <v>1554</v>
      </c>
      <c r="O197" s="21"/>
      <c r="P197" s="21"/>
      <c r="Q197" s="21">
        <v>345</v>
      </c>
      <c r="R197" s="21">
        <v>0</v>
      </c>
      <c r="S197" s="23">
        <f t="shared" si="57"/>
        <v>5388</v>
      </c>
      <c r="T197" s="21">
        <v>70</v>
      </c>
      <c r="U197" s="21">
        <v>2775</v>
      </c>
      <c r="V197" s="21">
        <v>581</v>
      </c>
      <c r="W197" s="104">
        <f t="shared" si="53"/>
        <v>75.907708817742801</v>
      </c>
      <c r="X197" s="105">
        <f t="shared" si="43"/>
        <v>15.600965837953854</v>
      </c>
      <c r="Y197" s="105">
        <f t="shared" si="44"/>
        <v>6.9486675013414416</v>
      </c>
      <c r="Z197" s="105">
        <f t="shared" si="45"/>
        <v>1.5426578429619031</v>
      </c>
      <c r="AA197" s="105">
        <f t="shared" si="46"/>
        <v>0</v>
      </c>
      <c r="AB197" s="105">
        <f t="shared" si="47"/>
        <v>24.092291182257199</v>
      </c>
      <c r="AC197" s="106"/>
    </row>
    <row r="198" spans="1:29" s="5" customFormat="1" hidden="1">
      <c r="A198" s="24">
        <v>2003</v>
      </c>
      <c r="B198" s="102">
        <v>0</v>
      </c>
      <c r="C198" s="102" t="s">
        <v>180</v>
      </c>
      <c r="D198" s="24">
        <v>23</v>
      </c>
      <c r="E198" s="25" t="s">
        <v>210</v>
      </c>
      <c r="F198" s="24" t="s">
        <v>433</v>
      </c>
      <c r="G198" s="21">
        <v>45525</v>
      </c>
      <c r="H198" s="23">
        <f t="shared" si="54"/>
        <v>39907</v>
      </c>
      <c r="I198" s="21">
        <v>35750</v>
      </c>
      <c r="J198" s="22">
        <f t="shared" si="55"/>
        <v>0.89583281128624048</v>
      </c>
      <c r="K198" s="22">
        <f t="shared" si="56"/>
        <v>23.148821008845566</v>
      </c>
      <c r="L198" s="21">
        <v>30669</v>
      </c>
      <c r="M198" s="21">
        <v>5988</v>
      </c>
      <c r="N198" s="21">
        <v>2576</v>
      </c>
      <c r="O198" s="21"/>
      <c r="P198" s="21"/>
      <c r="Q198" s="21">
        <v>674</v>
      </c>
      <c r="R198" s="21">
        <v>0</v>
      </c>
      <c r="S198" s="23">
        <f t="shared" si="57"/>
        <v>9238</v>
      </c>
      <c r="T198" s="21">
        <v>1467</v>
      </c>
      <c r="U198" s="21">
        <v>6818</v>
      </c>
      <c r="V198" s="21">
        <v>2238</v>
      </c>
      <c r="W198" s="104">
        <f t="shared" si="53"/>
        <v>76.851178991154427</v>
      </c>
      <c r="X198" s="105">
        <f t="shared" si="43"/>
        <v>15.004886360788833</v>
      </c>
      <c r="Y198" s="105">
        <f t="shared" si="44"/>
        <v>6.4550078933520441</v>
      </c>
      <c r="Z198" s="105">
        <f t="shared" si="45"/>
        <v>1.6889267547046882</v>
      </c>
      <c r="AA198" s="105">
        <f t="shared" si="46"/>
        <v>0</v>
      </c>
      <c r="AB198" s="105">
        <f t="shared" si="47"/>
        <v>23.148821008845566</v>
      </c>
      <c r="AC198" s="106"/>
    </row>
    <row r="199" spans="1:29" s="5" customFormat="1" hidden="1">
      <c r="A199" s="24">
        <v>2003</v>
      </c>
      <c r="B199" s="102">
        <v>0</v>
      </c>
      <c r="C199" s="102" t="s">
        <v>180</v>
      </c>
      <c r="D199" s="24">
        <v>24</v>
      </c>
      <c r="E199" s="25" t="s">
        <v>211</v>
      </c>
      <c r="F199" s="24" t="s">
        <v>434</v>
      </c>
      <c r="G199" s="21">
        <v>18052</v>
      </c>
      <c r="H199" s="23">
        <f t="shared" si="54"/>
        <v>16477</v>
      </c>
      <c r="I199" s="21">
        <v>26230</v>
      </c>
      <c r="J199" s="22">
        <f t="shared" si="55"/>
        <v>1.5919160041269649</v>
      </c>
      <c r="K199" s="22">
        <f t="shared" si="56"/>
        <v>38.077319900467316</v>
      </c>
      <c r="L199" s="21">
        <v>10203</v>
      </c>
      <c r="M199" s="21">
        <v>3524</v>
      </c>
      <c r="N199" s="21">
        <v>1986</v>
      </c>
      <c r="O199" s="21"/>
      <c r="P199" s="21"/>
      <c r="Q199" s="21">
        <v>446</v>
      </c>
      <c r="R199" s="21">
        <v>318</v>
      </c>
      <c r="S199" s="23">
        <f t="shared" si="57"/>
        <v>6274</v>
      </c>
      <c r="T199" s="21">
        <v>244</v>
      </c>
      <c r="U199" s="21">
        <v>2399</v>
      </c>
      <c r="V199" s="21">
        <v>234</v>
      </c>
      <c r="W199" s="104">
        <f t="shared" si="53"/>
        <v>61.922680099532677</v>
      </c>
      <c r="X199" s="105">
        <f t="shared" si="43"/>
        <v>21.387388480912787</v>
      </c>
      <c r="Y199" s="105">
        <f t="shared" si="44"/>
        <v>12.053165017903744</v>
      </c>
      <c r="Z199" s="105">
        <f t="shared" si="45"/>
        <v>2.7068034229532074</v>
      </c>
      <c r="AA199" s="105">
        <f t="shared" si="46"/>
        <v>1.9299629786975785</v>
      </c>
      <c r="AB199" s="105">
        <f t="shared" si="47"/>
        <v>38.077319900467316</v>
      </c>
      <c r="AC199" s="106"/>
    </row>
    <row r="200" spans="1:29" s="5" customFormat="1" hidden="1">
      <c r="A200" s="24">
        <v>2003</v>
      </c>
      <c r="B200" s="102">
        <v>0</v>
      </c>
      <c r="C200" s="102" t="s">
        <v>180</v>
      </c>
      <c r="D200" s="24">
        <v>25</v>
      </c>
      <c r="E200" s="25" t="s">
        <v>212</v>
      </c>
      <c r="F200" s="24" t="s">
        <v>435</v>
      </c>
      <c r="G200" s="21">
        <v>14588</v>
      </c>
      <c r="H200" s="23">
        <f t="shared" si="54"/>
        <v>12711</v>
      </c>
      <c r="I200" s="21">
        <v>18621</v>
      </c>
      <c r="J200" s="22">
        <f t="shared" si="55"/>
        <v>1.4649516167099363</v>
      </c>
      <c r="K200" s="22">
        <f>S200/H200*100</f>
        <v>35.221461726064042</v>
      </c>
      <c r="L200" s="21">
        <v>8234</v>
      </c>
      <c r="M200" s="21">
        <v>2698</v>
      </c>
      <c r="N200" s="21">
        <v>1424</v>
      </c>
      <c r="O200" s="21"/>
      <c r="P200" s="21"/>
      <c r="Q200" s="21">
        <v>345</v>
      </c>
      <c r="R200" s="21">
        <v>10</v>
      </c>
      <c r="S200" s="23">
        <f t="shared" si="57"/>
        <v>4477</v>
      </c>
      <c r="T200" s="21">
        <v>31</v>
      </c>
      <c r="U200" s="21">
        <v>1514</v>
      </c>
      <c r="V200" s="21">
        <v>0</v>
      </c>
      <c r="W200" s="104">
        <f t="shared" si="53"/>
        <v>64.778538273935965</v>
      </c>
      <c r="X200" s="105">
        <f t="shared" si="43"/>
        <v>21.225710014947683</v>
      </c>
      <c r="Y200" s="105">
        <f t="shared" si="44"/>
        <v>11.202895130202187</v>
      </c>
      <c r="Z200" s="105">
        <f t="shared" si="45"/>
        <v>2.7141845645503895</v>
      </c>
      <c r="AA200" s="105">
        <f t="shared" si="46"/>
        <v>7.8672016363779407E-2</v>
      </c>
      <c r="AB200" s="105">
        <f t="shared" si="47"/>
        <v>35.221461726064042</v>
      </c>
      <c r="AC200" s="106"/>
    </row>
    <row r="201" spans="1:29" s="5" customFormat="1" hidden="1">
      <c r="A201" s="24">
        <v>2003</v>
      </c>
      <c r="B201" s="102">
        <v>0</v>
      </c>
      <c r="C201" s="102" t="s">
        <v>180</v>
      </c>
      <c r="D201" s="24">
        <v>26</v>
      </c>
      <c r="E201" s="25" t="s">
        <v>213</v>
      </c>
      <c r="F201" s="24" t="s">
        <v>436</v>
      </c>
      <c r="G201" s="21">
        <v>11375</v>
      </c>
      <c r="H201" s="23">
        <f t="shared" si="54"/>
        <v>10313</v>
      </c>
      <c r="I201" s="21">
        <v>14084</v>
      </c>
      <c r="J201" s="22">
        <f t="shared" si="55"/>
        <v>1.3656549985455251</v>
      </c>
      <c r="K201" s="22">
        <f t="shared" si="56"/>
        <v>34.083195966256177</v>
      </c>
      <c r="L201" s="21">
        <v>6798</v>
      </c>
      <c r="M201" s="21">
        <v>2064</v>
      </c>
      <c r="N201" s="21">
        <v>1128</v>
      </c>
      <c r="O201" s="21"/>
      <c r="P201" s="21"/>
      <c r="Q201" s="21">
        <v>323</v>
      </c>
      <c r="R201" s="21">
        <v>0</v>
      </c>
      <c r="S201" s="23">
        <f t="shared" si="57"/>
        <v>3515</v>
      </c>
      <c r="T201" s="21">
        <v>206</v>
      </c>
      <c r="U201" s="21">
        <v>1418</v>
      </c>
      <c r="V201" s="21">
        <v>361</v>
      </c>
      <c r="W201" s="104">
        <f t="shared" si="53"/>
        <v>65.916804033743816</v>
      </c>
      <c r="X201" s="105">
        <f t="shared" si="43"/>
        <v>20.013575099389119</v>
      </c>
      <c r="Y201" s="105">
        <f t="shared" si="44"/>
        <v>10.937651507805683</v>
      </c>
      <c r="Z201" s="105">
        <f t="shared" si="45"/>
        <v>3.1319693590613791</v>
      </c>
      <c r="AA201" s="105">
        <f t="shared" si="46"/>
        <v>0</v>
      </c>
      <c r="AB201" s="105">
        <f t="shared" si="47"/>
        <v>34.083195966256177</v>
      </c>
      <c r="AC201" s="106"/>
    </row>
    <row r="202" spans="1:29" s="5" customFormat="1" hidden="1">
      <c r="A202" s="24">
        <v>2003</v>
      </c>
      <c r="B202" s="102">
        <v>0</v>
      </c>
      <c r="C202" s="102" t="s">
        <v>180</v>
      </c>
      <c r="D202" s="24">
        <v>27</v>
      </c>
      <c r="E202" s="25" t="s">
        <v>214</v>
      </c>
      <c r="F202" s="24" t="s">
        <v>437</v>
      </c>
      <c r="G202" s="21">
        <v>47216</v>
      </c>
      <c r="H202" s="23">
        <f t="shared" si="54"/>
        <v>36877</v>
      </c>
      <c r="I202" s="21">
        <v>44957</v>
      </c>
      <c r="J202" s="22">
        <f t="shared" si="55"/>
        <v>1.219106760311305</v>
      </c>
      <c r="K202" s="22">
        <f t="shared" si="56"/>
        <v>31.244407083005665</v>
      </c>
      <c r="L202" s="21">
        <v>25355</v>
      </c>
      <c r="M202" s="21">
        <v>7247</v>
      </c>
      <c r="N202" s="21">
        <v>3405</v>
      </c>
      <c r="O202" s="21"/>
      <c r="P202" s="21"/>
      <c r="Q202" s="21">
        <v>787</v>
      </c>
      <c r="R202" s="21">
        <v>83</v>
      </c>
      <c r="S202" s="23">
        <f t="shared" si="57"/>
        <v>11522</v>
      </c>
      <c r="T202" s="21">
        <v>1155</v>
      </c>
      <c r="U202" s="21">
        <v>5267</v>
      </c>
      <c r="V202" s="21">
        <v>1558</v>
      </c>
      <c r="W202" s="104">
        <f t="shared" si="53"/>
        <v>68.755592916994331</v>
      </c>
      <c r="X202" s="105">
        <f t="shared" si="43"/>
        <v>19.651815494752828</v>
      </c>
      <c r="Y202" s="105">
        <f t="shared" si="44"/>
        <v>9.2333975106434902</v>
      </c>
      <c r="Z202" s="105">
        <f t="shared" si="45"/>
        <v>2.1341215391707569</v>
      </c>
      <c r="AA202" s="105">
        <f t="shared" si="46"/>
        <v>0.22507253843859318</v>
      </c>
      <c r="AB202" s="105">
        <f t="shared" si="47"/>
        <v>31.244407083005665</v>
      </c>
      <c r="AC202" s="106"/>
    </row>
    <row r="203" spans="1:29" s="5" customFormat="1" hidden="1">
      <c r="A203" s="24">
        <v>2003</v>
      </c>
      <c r="B203" s="102">
        <v>0</v>
      </c>
      <c r="C203" s="102" t="s">
        <v>180</v>
      </c>
      <c r="D203" s="24">
        <v>28</v>
      </c>
      <c r="E203" s="25" t="s">
        <v>215</v>
      </c>
      <c r="F203" s="24" t="s">
        <v>438</v>
      </c>
      <c r="G203" s="21">
        <v>26534</v>
      </c>
      <c r="H203" s="23">
        <f t="shared" si="54"/>
        <v>24562</v>
      </c>
      <c r="I203" s="21">
        <v>26452</v>
      </c>
      <c r="J203" s="22">
        <f t="shared" si="55"/>
        <v>1.0769481312596694</v>
      </c>
      <c r="K203" s="22">
        <f t="shared" si="56"/>
        <v>27.518117417148442</v>
      </c>
      <c r="L203" s="21">
        <v>17803</v>
      </c>
      <c r="M203" s="21">
        <v>4407</v>
      </c>
      <c r="N203" s="21">
        <v>1867</v>
      </c>
      <c r="O203" s="21"/>
      <c r="P203" s="21"/>
      <c r="Q203" s="21">
        <v>485</v>
      </c>
      <c r="R203" s="21">
        <v>0</v>
      </c>
      <c r="S203" s="23">
        <f t="shared" si="57"/>
        <v>6759</v>
      </c>
      <c r="T203" s="21">
        <v>325</v>
      </c>
      <c r="U203" s="21">
        <v>3278</v>
      </c>
      <c r="V203" s="21">
        <v>446</v>
      </c>
      <c r="W203" s="104">
        <f t="shared" si="53"/>
        <v>72.481882582851568</v>
      </c>
      <c r="X203" s="105">
        <f t="shared" si="43"/>
        <v>17.942349971500693</v>
      </c>
      <c r="Y203" s="105">
        <f t="shared" si="44"/>
        <v>7.6011725429525274</v>
      </c>
      <c r="Z203" s="105">
        <f t="shared" si="45"/>
        <v>1.9745949026952203</v>
      </c>
      <c r="AA203" s="105">
        <f t="shared" si="46"/>
        <v>0</v>
      </c>
      <c r="AB203" s="105">
        <f t="shared" si="47"/>
        <v>27.518117417148442</v>
      </c>
      <c r="AC203" s="106"/>
    </row>
    <row r="204" spans="1:29" s="5" customFormat="1" hidden="1">
      <c r="A204" s="24">
        <v>2003</v>
      </c>
      <c r="B204" s="102">
        <v>0</v>
      </c>
      <c r="C204" s="102" t="s">
        <v>180</v>
      </c>
      <c r="D204" s="24">
        <v>29</v>
      </c>
      <c r="E204" s="25" t="s">
        <v>216</v>
      </c>
      <c r="F204" s="24" t="s">
        <v>439</v>
      </c>
      <c r="G204" s="21">
        <v>10093</v>
      </c>
      <c r="H204" s="23">
        <f t="shared" si="54"/>
        <v>7748</v>
      </c>
      <c r="I204" s="21">
        <v>11451</v>
      </c>
      <c r="J204" s="22">
        <f t="shared" si="55"/>
        <v>1.4779297883324729</v>
      </c>
      <c r="K204" s="22">
        <f t="shared" si="56"/>
        <v>36.241610738255034</v>
      </c>
      <c r="L204" s="21">
        <v>4940</v>
      </c>
      <c r="M204" s="21">
        <v>1730</v>
      </c>
      <c r="N204" s="21">
        <v>901</v>
      </c>
      <c r="O204" s="21"/>
      <c r="P204" s="21"/>
      <c r="Q204" s="21">
        <v>177</v>
      </c>
      <c r="R204" s="21">
        <v>0</v>
      </c>
      <c r="S204" s="23">
        <f t="shared" si="57"/>
        <v>2808</v>
      </c>
      <c r="T204" s="21">
        <v>49</v>
      </c>
      <c r="U204" s="21">
        <v>983</v>
      </c>
      <c r="V204" s="21">
        <v>175</v>
      </c>
      <c r="W204" s="104">
        <f t="shared" si="53"/>
        <v>63.758389261744966</v>
      </c>
      <c r="X204" s="105">
        <f t="shared" si="43"/>
        <v>22.328342798141456</v>
      </c>
      <c r="Y204" s="105">
        <f t="shared" si="44"/>
        <v>11.628807434176561</v>
      </c>
      <c r="Z204" s="105">
        <f t="shared" si="45"/>
        <v>2.284460505937016</v>
      </c>
      <c r="AA204" s="105">
        <f t="shared" si="46"/>
        <v>0</v>
      </c>
      <c r="AB204" s="105">
        <f t="shared" si="47"/>
        <v>36.241610738255034</v>
      </c>
      <c r="AC204" s="106"/>
    </row>
    <row r="205" spans="1:29" s="5" customFormat="1" hidden="1">
      <c r="A205" s="24">
        <v>2003</v>
      </c>
      <c r="B205" s="102">
        <v>0</v>
      </c>
      <c r="C205" s="102" t="s">
        <v>180</v>
      </c>
      <c r="D205" s="24">
        <v>30</v>
      </c>
      <c r="E205" s="25" t="s">
        <v>217</v>
      </c>
      <c r="F205" s="24" t="s">
        <v>440</v>
      </c>
      <c r="G205" s="21">
        <v>6136</v>
      </c>
      <c r="H205" s="23">
        <f t="shared" si="54"/>
        <v>5623</v>
      </c>
      <c r="I205" s="21">
        <v>9413</v>
      </c>
      <c r="J205" s="22">
        <f t="shared" si="55"/>
        <v>1.6740174284189935</v>
      </c>
      <c r="K205" s="22">
        <f t="shared" si="56"/>
        <v>38.271385381468967</v>
      </c>
      <c r="L205" s="21">
        <v>3471</v>
      </c>
      <c r="M205" s="21">
        <v>1275</v>
      </c>
      <c r="N205" s="21">
        <v>691</v>
      </c>
      <c r="O205" s="21"/>
      <c r="P205" s="21"/>
      <c r="Q205" s="21">
        <v>186</v>
      </c>
      <c r="R205" s="21">
        <v>0</v>
      </c>
      <c r="S205" s="23">
        <f t="shared" si="57"/>
        <v>2152</v>
      </c>
      <c r="T205" s="21">
        <v>67</v>
      </c>
      <c r="U205" s="21">
        <v>505</v>
      </c>
      <c r="V205" s="21">
        <v>11</v>
      </c>
      <c r="W205" s="104">
        <f t="shared" si="53"/>
        <v>61.728614618531033</v>
      </c>
      <c r="X205" s="105">
        <f t="shared" si="43"/>
        <v>22.674728792459543</v>
      </c>
      <c r="Y205" s="105">
        <f t="shared" si="44"/>
        <v>12.288813800462387</v>
      </c>
      <c r="Z205" s="105">
        <f t="shared" si="45"/>
        <v>3.3078427885470392</v>
      </c>
      <c r="AA205" s="105">
        <f t="shared" si="46"/>
        <v>0</v>
      </c>
      <c r="AB205" s="105">
        <f t="shared" si="47"/>
        <v>38.271385381468967</v>
      </c>
      <c r="AC205" s="106"/>
    </row>
    <row r="206" spans="1:29" s="5" customFormat="1" hidden="1">
      <c r="A206" s="24">
        <v>2003</v>
      </c>
      <c r="B206" s="102">
        <v>0</v>
      </c>
      <c r="C206" s="102" t="s">
        <v>180</v>
      </c>
      <c r="D206" s="24">
        <v>31</v>
      </c>
      <c r="E206" s="25" t="s">
        <v>218</v>
      </c>
      <c r="F206" s="24" t="s">
        <v>441</v>
      </c>
      <c r="G206" s="21">
        <v>5698</v>
      </c>
      <c r="H206" s="23">
        <f t="shared" si="54"/>
        <v>5412</v>
      </c>
      <c r="I206" s="21">
        <v>6508</v>
      </c>
      <c r="J206" s="22">
        <f t="shared" si="55"/>
        <v>1.2025129342202512</v>
      </c>
      <c r="K206" s="22">
        <f t="shared" si="56"/>
        <v>29.600886917960089</v>
      </c>
      <c r="L206" s="21">
        <v>3810</v>
      </c>
      <c r="M206" s="21">
        <v>976</v>
      </c>
      <c r="N206" s="21">
        <v>512</v>
      </c>
      <c r="O206" s="21"/>
      <c r="P206" s="21"/>
      <c r="Q206" s="21">
        <v>96</v>
      </c>
      <c r="R206" s="21">
        <v>18</v>
      </c>
      <c r="S206" s="23">
        <f t="shared" si="57"/>
        <v>1602</v>
      </c>
      <c r="T206" s="21">
        <v>202</v>
      </c>
      <c r="U206" s="21">
        <v>766</v>
      </c>
      <c r="V206" s="21">
        <v>1506</v>
      </c>
      <c r="W206" s="104">
        <f t="shared" si="53"/>
        <v>70.399113082039904</v>
      </c>
      <c r="X206" s="105">
        <f t="shared" si="43"/>
        <v>18.033998521803397</v>
      </c>
      <c r="Y206" s="105">
        <f t="shared" si="44"/>
        <v>9.4604582409460463</v>
      </c>
      <c r="Z206" s="105">
        <f t="shared" si="45"/>
        <v>1.7738359201773837</v>
      </c>
      <c r="AA206" s="105">
        <f t="shared" si="46"/>
        <v>0.33259423503325941</v>
      </c>
      <c r="AB206" s="105">
        <f t="shared" si="47"/>
        <v>29.600886917960089</v>
      </c>
      <c r="AC206" s="106"/>
    </row>
    <row r="207" spans="1:29" s="5" customFormat="1" hidden="1">
      <c r="A207" s="24">
        <v>2003</v>
      </c>
      <c r="B207" s="102">
        <v>0</v>
      </c>
      <c r="C207" s="102" t="s">
        <v>180</v>
      </c>
      <c r="D207" s="24">
        <v>32</v>
      </c>
      <c r="E207" s="25" t="s">
        <v>219</v>
      </c>
      <c r="F207" s="24" t="s">
        <v>442</v>
      </c>
      <c r="G207" s="21">
        <v>6529</v>
      </c>
      <c r="H207" s="23">
        <f t="shared" si="54"/>
        <v>6064</v>
      </c>
      <c r="I207" s="21">
        <v>8306</v>
      </c>
      <c r="J207" s="22">
        <f t="shared" si="55"/>
        <v>1.3697229551451187</v>
      </c>
      <c r="K207" s="22">
        <f t="shared" si="56"/>
        <v>33.228891820580472</v>
      </c>
      <c r="L207" s="21">
        <v>4049</v>
      </c>
      <c r="M207" s="21">
        <v>1211</v>
      </c>
      <c r="N207" s="21">
        <v>628</v>
      </c>
      <c r="O207" s="21"/>
      <c r="P207" s="21"/>
      <c r="Q207" s="21">
        <v>159</v>
      </c>
      <c r="R207" s="21">
        <v>17</v>
      </c>
      <c r="S207" s="23">
        <f t="shared" si="57"/>
        <v>2015</v>
      </c>
      <c r="T207" s="21">
        <v>41</v>
      </c>
      <c r="U207" s="21">
        <v>738</v>
      </c>
      <c r="V207" s="21">
        <v>233</v>
      </c>
      <c r="W207" s="104">
        <f t="shared" si="53"/>
        <v>66.771108179419528</v>
      </c>
      <c r="X207" s="105">
        <f t="shared" si="43"/>
        <v>19.970316622691293</v>
      </c>
      <c r="Y207" s="105">
        <f t="shared" si="44"/>
        <v>10.356200527704486</v>
      </c>
      <c r="Z207" s="105">
        <f t="shared" si="45"/>
        <v>2.6220316622691291</v>
      </c>
      <c r="AA207" s="105">
        <f t="shared" si="46"/>
        <v>0.28034300791556727</v>
      </c>
      <c r="AB207" s="105">
        <f t="shared" si="47"/>
        <v>33.228891820580472</v>
      </c>
      <c r="AC207" s="106"/>
    </row>
    <row r="208" spans="1:29" s="5" customFormat="1" hidden="1">
      <c r="A208" s="24">
        <v>2003</v>
      </c>
      <c r="B208" s="102">
        <v>0</v>
      </c>
      <c r="C208" s="102" t="s">
        <v>180</v>
      </c>
      <c r="D208" s="24">
        <v>33</v>
      </c>
      <c r="E208" s="25" t="s">
        <v>220</v>
      </c>
      <c r="F208" s="24" t="s">
        <v>443</v>
      </c>
      <c r="G208" s="21">
        <v>7524</v>
      </c>
      <c r="H208" s="23">
        <f t="shared" si="54"/>
        <v>6495</v>
      </c>
      <c r="I208" s="21">
        <v>8790</v>
      </c>
      <c r="J208" s="22">
        <f t="shared" si="55"/>
        <v>1.3533487297921478</v>
      </c>
      <c r="K208" s="22">
        <f t="shared" si="56"/>
        <v>33.02540415704388</v>
      </c>
      <c r="L208" s="21">
        <v>4350</v>
      </c>
      <c r="M208" s="21">
        <v>1319</v>
      </c>
      <c r="N208" s="21">
        <v>618</v>
      </c>
      <c r="O208" s="21"/>
      <c r="P208" s="21"/>
      <c r="Q208" s="21">
        <v>189</v>
      </c>
      <c r="R208" s="21">
        <v>19</v>
      </c>
      <c r="S208" s="23">
        <f t="shared" si="57"/>
        <v>2145</v>
      </c>
      <c r="T208" s="21">
        <v>35</v>
      </c>
      <c r="U208" s="21">
        <v>480</v>
      </c>
      <c r="V208" s="21">
        <v>166</v>
      </c>
      <c r="W208" s="104">
        <f t="shared" si="53"/>
        <v>66.97459584295612</v>
      </c>
      <c r="X208" s="105">
        <f t="shared" si="43"/>
        <v>20.307929176289452</v>
      </c>
      <c r="Y208" s="105">
        <f t="shared" si="44"/>
        <v>9.5150115473441108</v>
      </c>
      <c r="Z208" s="105">
        <f t="shared" si="45"/>
        <v>2.9099307159353347</v>
      </c>
      <c r="AA208" s="105">
        <f t="shared" si="46"/>
        <v>0.29253271747498077</v>
      </c>
      <c r="AB208" s="105">
        <f t="shared" si="47"/>
        <v>33.02540415704388</v>
      </c>
      <c r="AC208" s="106"/>
    </row>
    <row r="209" spans="1:29" s="5" customFormat="1" hidden="1">
      <c r="A209" s="24">
        <v>2003</v>
      </c>
      <c r="B209" s="102">
        <v>0</v>
      </c>
      <c r="C209" s="102" t="s">
        <v>180</v>
      </c>
      <c r="D209" s="24">
        <v>34</v>
      </c>
      <c r="E209" s="25" t="s">
        <v>221</v>
      </c>
      <c r="F209" s="24" t="s">
        <v>444</v>
      </c>
      <c r="G209" s="21">
        <v>9649</v>
      </c>
      <c r="H209" s="23">
        <f t="shared" si="54"/>
        <v>8003</v>
      </c>
      <c r="I209" s="21">
        <v>8815</v>
      </c>
      <c r="J209" s="22">
        <f t="shared" si="55"/>
        <v>1.101461951768087</v>
      </c>
      <c r="K209" s="22">
        <f t="shared" si="56"/>
        <v>27.714607022366611</v>
      </c>
      <c r="L209" s="21">
        <v>5785</v>
      </c>
      <c r="M209" s="21">
        <v>1339</v>
      </c>
      <c r="N209" s="21">
        <v>620</v>
      </c>
      <c r="O209" s="21"/>
      <c r="P209" s="21"/>
      <c r="Q209" s="21">
        <v>259</v>
      </c>
      <c r="R209" s="21">
        <v>0</v>
      </c>
      <c r="S209" s="23">
        <f t="shared" si="57"/>
        <v>2218</v>
      </c>
      <c r="T209" s="21">
        <v>140</v>
      </c>
      <c r="U209" s="21">
        <v>786</v>
      </c>
      <c r="V209" s="21">
        <v>108</v>
      </c>
      <c r="W209" s="104">
        <f t="shared" si="53"/>
        <v>72.285392977633393</v>
      </c>
      <c r="X209" s="105">
        <f t="shared" si="43"/>
        <v>16.731225790328626</v>
      </c>
      <c r="Y209" s="105">
        <f t="shared" si="44"/>
        <v>7.7470948394352117</v>
      </c>
      <c r="Z209" s="105">
        <f t="shared" si="45"/>
        <v>3.2362863926027741</v>
      </c>
      <c r="AA209" s="105">
        <f t="shared" si="46"/>
        <v>0</v>
      </c>
      <c r="AB209" s="105">
        <f t="shared" si="47"/>
        <v>27.714607022366611</v>
      </c>
      <c r="AC209" s="106"/>
    </row>
    <row r="210" spans="1:29" s="5" customFormat="1" hidden="1">
      <c r="A210" s="24">
        <v>2003</v>
      </c>
      <c r="B210" s="102">
        <v>0</v>
      </c>
      <c r="C210" s="102" t="s">
        <v>180</v>
      </c>
      <c r="D210" s="24">
        <v>35</v>
      </c>
      <c r="E210" s="25" t="s">
        <v>222</v>
      </c>
      <c r="F210" s="24" t="s">
        <v>445</v>
      </c>
      <c r="G210" s="21">
        <v>11086</v>
      </c>
      <c r="H210" s="23">
        <f t="shared" si="54"/>
        <v>10203</v>
      </c>
      <c r="I210" s="21">
        <v>12450</v>
      </c>
      <c r="J210" s="22">
        <f t="shared" si="55"/>
        <v>1.220229344310497</v>
      </c>
      <c r="K210" s="22">
        <f t="shared" si="56"/>
        <v>28.795452317945703</v>
      </c>
      <c r="L210" s="21">
        <v>7265</v>
      </c>
      <c r="M210" s="21">
        <v>1905</v>
      </c>
      <c r="N210" s="21">
        <v>816</v>
      </c>
      <c r="O210" s="21"/>
      <c r="P210" s="21"/>
      <c r="Q210" s="21">
        <v>213</v>
      </c>
      <c r="R210" s="21">
        <v>4</v>
      </c>
      <c r="S210" s="23">
        <f t="shared" si="57"/>
        <v>2938</v>
      </c>
      <c r="T210" s="21">
        <v>68</v>
      </c>
      <c r="U210" s="21">
        <v>907</v>
      </c>
      <c r="V210" s="21">
        <v>153</v>
      </c>
      <c r="W210" s="104">
        <f t="shared" si="53"/>
        <v>71.204547682054297</v>
      </c>
      <c r="X210" s="105">
        <f t="shared" si="43"/>
        <v>18.67097912378712</v>
      </c>
      <c r="Y210" s="105">
        <f t="shared" si="44"/>
        <v>7.99764775066157</v>
      </c>
      <c r="Z210" s="105">
        <f t="shared" si="45"/>
        <v>2.0876212878565128</v>
      </c>
      <c r="AA210" s="105">
        <f t="shared" si="46"/>
        <v>3.9204155640497895E-2</v>
      </c>
      <c r="AB210" s="105">
        <f t="shared" si="47"/>
        <v>28.795452317945703</v>
      </c>
      <c r="AC210" s="106"/>
    </row>
    <row r="211" spans="1:29" s="5" customFormat="1" hidden="1">
      <c r="A211" s="24">
        <v>2003</v>
      </c>
      <c r="B211" s="102">
        <v>0</v>
      </c>
      <c r="C211" s="102" t="s">
        <v>180</v>
      </c>
      <c r="D211" s="24">
        <v>36</v>
      </c>
      <c r="E211" s="25" t="s">
        <v>223</v>
      </c>
      <c r="F211" s="24" t="s">
        <v>446</v>
      </c>
      <c r="G211" s="21">
        <v>7139</v>
      </c>
      <c r="H211" s="23">
        <f t="shared" si="54"/>
        <v>6293</v>
      </c>
      <c r="I211" s="21">
        <v>11008</v>
      </c>
      <c r="J211" s="22">
        <f t="shared" si="55"/>
        <v>1.749245193071667</v>
      </c>
      <c r="K211" s="22">
        <f>S211/H211*100</f>
        <v>41.458763705704747</v>
      </c>
      <c r="L211" s="21">
        <v>3684</v>
      </c>
      <c r="M211" s="21">
        <v>1487</v>
      </c>
      <c r="N211" s="21">
        <v>853</v>
      </c>
      <c r="O211" s="21"/>
      <c r="P211" s="21"/>
      <c r="Q211" s="21">
        <v>268</v>
      </c>
      <c r="R211" s="21">
        <v>1</v>
      </c>
      <c r="S211" s="23">
        <f t="shared" si="57"/>
        <v>2609</v>
      </c>
      <c r="T211" s="21">
        <v>154</v>
      </c>
      <c r="U211" s="21">
        <v>1282</v>
      </c>
      <c r="V211" s="21">
        <v>283</v>
      </c>
      <c r="W211" s="104">
        <f t="shared" si="53"/>
        <v>58.541236294295253</v>
      </c>
      <c r="X211" s="105">
        <f t="shared" si="43"/>
        <v>23.629429524868904</v>
      </c>
      <c r="Y211" s="105">
        <f t="shared" si="44"/>
        <v>13.554743365644367</v>
      </c>
      <c r="Z211" s="105">
        <f t="shared" si="45"/>
        <v>4.2587001430160498</v>
      </c>
      <c r="AA211" s="105">
        <f t="shared" si="46"/>
        <v>1.589067217543302E-2</v>
      </c>
      <c r="AB211" s="105">
        <f t="shared" si="47"/>
        <v>41.458763705704747</v>
      </c>
      <c r="AC211" s="106"/>
    </row>
    <row r="212" spans="1:29" s="5" customFormat="1" hidden="1">
      <c r="A212" s="24">
        <v>2003</v>
      </c>
      <c r="B212" s="102">
        <v>0</v>
      </c>
      <c r="C212" s="102" t="s">
        <v>180</v>
      </c>
      <c r="D212" s="24">
        <v>37</v>
      </c>
      <c r="E212" s="25" t="s">
        <v>224</v>
      </c>
      <c r="F212" s="24" t="s">
        <v>447</v>
      </c>
      <c r="G212" s="21">
        <v>6208</v>
      </c>
      <c r="H212" s="23">
        <f t="shared" si="54"/>
        <v>5549</v>
      </c>
      <c r="I212" s="21">
        <v>8693</v>
      </c>
      <c r="J212" s="22">
        <f t="shared" si="55"/>
        <v>1.5665885745179311</v>
      </c>
      <c r="K212" s="22">
        <f t="shared" si="56"/>
        <v>38.691656154262027</v>
      </c>
      <c r="L212" s="21">
        <v>3402</v>
      </c>
      <c r="M212" s="21">
        <v>1256</v>
      </c>
      <c r="N212" s="21">
        <v>699</v>
      </c>
      <c r="O212" s="21"/>
      <c r="P212" s="21"/>
      <c r="Q212" s="21">
        <v>177</v>
      </c>
      <c r="R212" s="21">
        <v>15</v>
      </c>
      <c r="S212" s="23">
        <f t="shared" si="57"/>
        <v>2147</v>
      </c>
      <c r="T212" s="21">
        <v>32</v>
      </c>
      <c r="U212" s="21">
        <v>685</v>
      </c>
      <c r="V212" s="21">
        <v>100</v>
      </c>
      <c r="W212" s="104">
        <f t="shared" si="53"/>
        <v>61.308343845737966</v>
      </c>
      <c r="X212" s="105">
        <f t="shared" si="43"/>
        <v>22.634708956568751</v>
      </c>
      <c r="Y212" s="105">
        <f t="shared" si="44"/>
        <v>12.59686429987385</v>
      </c>
      <c r="Z212" s="105">
        <f t="shared" si="45"/>
        <v>3.1897639214272839</v>
      </c>
      <c r="AA212" s="105">
        <f t="shared" si="46"/>
        <v>0.27031897639214275</v>
      </c>
      <c r="AB212" s="105">
        <f t="shared" si="47"/>
        <v>38.691656154262027</v>
      </c>
      <c r="AC212" s="106"/>
    </row>
    <row r="213" spans="1:29" s="5" customFormat="1" hidden="1">
      <c r="A213" s="24">
        <v>2003</v>
      </c>
      <c r="B213" s="102">
        <v>0</v>
      </c>
      <c r="C213" s="102" t="s">
        <v>180</v>
      </c>
      <c r="D213" s="24">
        <v>38</v>
      </c>
      <c r="E213" s="25" t="s">
        <v>225</v>
      </c>
      <c r="F213" s="24" t="s">
        <v>448</v>
      </c>
      <c r="G213" s="21">
        <v>8685</v>
      </c>
      <c r="H213" s="23">
        <f t="shared" si="54"/>
        <v>7384</v>
      </c>
      <c r="I213" s="21">
        <v>10489</v>
      </c>
      <c r="J213" s="22">
        <f t="shared" si="55"/>
        <v>1.4205037919826653</v>
      </c>
      <c r="K213" s="22">
        <f t="shared" si="56"/>
        <v>33.911159263271941</v>
      </c>
      <c r="L213" s="21">
        <v>4880</v>
      </c>
      <c r="M213" s="21">
        <v>1503</v>
      </c>
      <c r="N213" s="21">
        <v>746</v>
      </c>
      <c r="O213" s="21"/>
      <c r="P213" s="21"/>
      <c r="Q213" s="21">
        <v>253</v>
      </c>
      <c r="R213" s="21">
        <v>2</v>
      </c>
      <c r="S213" s="23">
        <f t="shared" si="57"/>
        <v>2504</v>
      </c>
      <c r="T213" s="21">
        <v>92</v>
      </c>
      <c r="U213" s="21">
        <v>889</v>
      </c>
      <c r="V213" s="21">
        <v>258</v>
      </c>
      <c r="W213" s="104">
        <f t="shared" si="53"/>
        <v>66.088840736728059</v>
      </c>
      <c r="X213" s="105">
        <f t="shared" si="43"/>
        <v>20.354821235102925</v>
      </c>
      <c r="Y213" s="105">
        <f t="shared" si="44"/>
        <v>10.102925243770313</v>
      </c>
      <c r="Z213" s="105">
        <f t="shared" si="45"/>
        <v>3.4263271939328281</v>
      </c>
      <c r="AA213" s="105">
        <f t="shared" si="46"/>
        <v>2.7085590465872153E-2</v>
      </c>
      <c r="AB213" s="105">
        <f t="shared" si="47"/>
        <v>33.911159263271941</v>
      </c>
      <c r="AC213" s="106"/>
    </row>
    <row r="214" spans="1:29" s="5" customFormat="1" hidden="1">
      <c r="A214" s="24">
        <v>2003</v>
      </c>
      <c r="B214" s="102">
        <v>0</v>
      </c>
      <c r="C214" s="102" t="s">
        <v>180</v>
      </c>
      <c r="D214" s="24">
        <v>39</v>
      </c>
      <c r="E214" s="25" t="s">
        <v>226</v>
      </c>
      <c r="F214" s="24" t="s">
        <v>449</v>
      </c>
      <c r="G214" s="21">
        <v>3806</v>
      </c>
      <c r="H214" s="23">
        <f t="shared" si="54"/>
        <v>3062</v>
      </c>
      <c r="I214" s="21">
        <v>5303</v>
      </c>
      <c r="J214" s="22">
        <f t="shared" si="55"/>
        <v>1.7318745917700848</v>
      </c>
      <c r="K214" s="22">
        <f t="shared" si="56"/>
        <v>38.79817112998041</v>
      </c>
      <c r="L214" s="21">
        <v>1874</v>
      </c>
      <c r="M214" s="21">
        <v>680</v>
      </c>
      <c r="N214" s="21">
        <v>380</v>
      </c>
      <c r="O214" s="21"/>
      <c r="P214" s="21"/>
      <c r="Q214" s="21">
        <v>124</v>
      </c>
      <c r="R214" s="21">
        <v>4</v>
      </c>
      <c r="S214" s="23">
        <f t="shared" si="57"/>
        <v>1188</v>
      </c>
      <c r="T214" s="21">
        <v>33</v>
      </c>
      <c r="U214" s="21">
        <v>391</v>
      </c>
      <c r="V214" s="21">
        <v>32</v>
      </c>
      <c r="W214" s="104">
        <f t="shared" si="53"/>
        <v>61.20182887001959</v>
      </c>
      <c r="X214" s="105">
        <f t="shared" si="43"/>
        <v>22.207707380796865</v>
      </c>
      <c r="Y214" s="105">
        <f t="shared" si="44"/>
        <v>12.4101894186806</v>
      </c>
      <c r="Z214" s="105">
        <f t="shared" si="45"/>
        <v>4.0496407576747222</v>
      </c>
      <c r="AA214" s="105">
        <f t="shared" si="46"/>
        <v>0.13063357282821686</v>
      </c>
      <c r="AB214" s="105">
        <f t="shared" si="47"/>
        <v>38.79817112998041</v>
      </c>
      <c r="AC214" s="106"/>
    </row>
    <row r="215" spans="1:29" s="5" customFormat="1" hidden="1">
      <c r="A215" s="24">
        <v>2003</v>
      </c>
      <c r="B215" s="102">
        <v>0</v>
      </c>
      <c r="C215" s="102" t="s">
        <v>180</v>
      </c>
      <c r="D215" s="24">
        <v>40</v>
      </c>
      <c r="E215" s="25" t="s">
        <v>227</v>
      </c>
      <c r="F215" s="24" t="s">
        <v>450</v>
      </c>
      <c r="G215" s="21">
        <v>24348</v>
      </c>
      <c r="H215" s="23">
        <f t="shared" si="54"/>
        <v>20754</v>
      </c>
      <c r="I215" s="21">
        <v>27228</v>
      </c>
      <c r="J215" s="22">
        <f t="shared" si="55"/>
        <v>1.3119398670135878</v>
      </c>
      <c r="K215" s="22">
        <f t="shared" si="56"/>
        <v>30.813337188011953</v>
      </c>
      <c r="L215" s="21">
        <v>14359</v>
      </c>
      <c r="M215" s="21">
        <v>3828</v>
      </c>
      <c r="N215" s="21">
        <v>1927</v>
      </c>
      <c r="O215" s="21"/>
      <c r="P215" s="21"/>
      <c r="Q215" s="21">
        <v>640</v>
      </c>
      <c r="R215" s="21">
        <v>0</v>
      </c>
      <c r="S215" s="23">
        <f t="shared" si="57"/>
        <v>6395</v>
      </c>
      <c r="T215" s="21">
        <v>258</v>
      </c>
      <c r="U215" s="21">
        <v>1805</v>
      </c>
      <c r="V215" s="21">
        <v>322</v>
      </c>
      <c r="W215" s="104">
        <f t="shared" si="53"/>
        <v>69.186662811988057</v>
      </c>
      <c r="X215" s="105">
        <f t="shared" si="43"/>
        <v>18.444637178375253</v>
      </c>
      <c r="Y215" s="105">
        <f t="shared" si="44"/>
        <v>9.2849571167003937</v>
      </c>
      <c r="Z215" s="105">
        <f t="shared" si="45"/>
        <v>3.0837428929363013</v>
      </c>
      <c r="AA215" s="105">
        <f t="shared" si="46"/>
        <v>0</v>
      </c>
      <c r="AB215" s="105">
        <f t="shared" si="47"/>
        <v>30.813337188011953</v>
      </c>
      <c r="AC215" s="106"/>
    </row>
    <row r="216" spans="1:29" s="5" customFormat="1" hidden="1">
      <c r="A216" s="24">
        <v>2003</v>
      </c>
      <c r="B216" s="102">
        <v>0</v>
      </c>
      <c r="C216" s="102" t="s">
        <v>180</v>
      </c>
      <c r="D216" s="24">
        <v>41</v>
      </c>
      <c r="E216" s="25" t="s">
        <v>228</v>
      </c>
      <c r="F216" s="24" t="s">
        <v>451</v>
      </c>
      <c r="G216" s="21">
        <v>8650</v>
      </c>
      <c r="H216" s="23">
        <f t="shared" si="54"/>
        <v>8069</v>
      </c>
      <c r="I216" s="21">
        <v>17132</v>
      </c>
      <c r="J216" s="22">
        <f t="shared" si="55"/>
        <v>2.1231875077456932</v>
      </c>
      <c r="K216" s="22">
        <f t="shared" si="56"/>
        <v>46.486553476267197</v>
      </c>
      <c r="L216" s="21">
        <v>4318</v>
      </c>
      <c r="M216" s="21">
        <v>2096</v>
      </c>
      <c r="N216" s="21">
        <v>1311</v>
      </c>
      <c r="O216" s="21"/>
      <c r="P216" s="21"/>
      <c r="Q216" s="21">
        <v>344</v>
      </c>
      <c r="R216" s="21">
        <v>0</v>
      </c>
      <c r="S216" s="23">
        <f t="shared" si="57"/>
        <v>3751</v>
      </c>
      <c r="T216" s="21">
        <v>76</v>
      </c>
      <c r="U216" s="21">
        <v>1443</v>
      </c>
      <c r="V216" s="21">
        <v>184</v>
      </c>
      <c r="W216" s="104">
        <f t="shared" si="53"/>
        <v>53.513446523732796</v>
      </c>
      <c r="X216" s="105">
        <f t="shared" si="43"/>
        <v>25.975957367703558</v>
      </c>
      <c r="Y216" s="105">
        <f t="shared" si="44"/>
        <v>16.247366464245879</v>
      </c>
      <c r="Z216" s="105">
        <f t="shared" si="45"/>
        <v>4.2632296443177591</v>
      </c>
      <c r="AA216" s="105">
        <f t="shared" si="46"/>
        <v>0</v>
      </c>
      <c r="AB216" s="105">
        <f t="shared" si="47"/>
        <v>46.486553476267197</v>
      </c>
      <c r="AC216" s="106"/>
    </row>
    <row r="217" spans="1:29" s="5" customFormat="1" hidden="1">
      <c r="A217" s="24">
        <v>2003</v>
      </c>
      <c r="B217" s="102">
        <v>0</v>
      </c>
      <c r="C217" s="102" t="s">
        <v>180</v>
      </c>
      <c r="D217" s="24">
        <v>42</v>
      </c>
      <c r="E217" s="25" t="s">
        <v>229</v>
      </c>
      <c r="F217" s="24" t="s">
        <v>452</v>
      </c>
      <c r="G217" s="21">
        <v>8288</v>
      </c>
      <c r="H217" s="23">
        <f t="shared" si="54"/>
        <v>7524</v>
      </c>
      <c r="I217" s="21">
        <v>17525</v>
      </c>
      <c r="J217" s="22">
        <f t="shared" si="55"/>
        <v>2.3292131844763424</v>
      </c>
      <c r="K217" s="22">
        <f t="shared" si="56"/>
        <v>49.229133439659755</v>
      </c>
      <c r="L217" s="21">
        <v>3820</v>
      </c>
      <c r="M217" s="21">
        <v>1965</v>
      </c>
      <c r="N217" s="21">
        <v>1330</v>
      </c>
      <c r="O217" s="21"/>
      <c r="P217" s="21"/>
      <c r="Q217" s="21">
        <v>409</v>
      </c>
      <c r="R217" s="21">
        <v>0</v>
      </c>
      <c r="S217" s="23">
        <f t="shared" si="57"/>
        <v>3704</v>
      </c>
      <c r="T217" s="21">
        <v>72</v>
      </c>
      <c r="U217" s="21">
        <v>669</v>
      </c>
      <c r="V217" s="21">
        <v>100</v>
      </c>
      <c r="W217" s="104">
        <f t="shared" si="53"/>
        <v>50.770866560340245</v>
      </c>
      <c r="X217" s="105">
        <f t="shared" si="43"/>
        <v>26.116427432216906</v>
      </c>
      <c r="Y217" s="105">
        <f t="shared" si="44"/>
        <v>17.676767676767678</v>
      </c>
      <c r="Z217" s="105">
        <f t="shared" si="45"/>
        <v>5.4359383306751727</v>
      </c>
      <c r="AA217" s="105">
        <f t="shared" si="46"/>
        <v>0</v>
      </c>
      <c r="AB217" s="105">
        <f t="shared" si="47"/>
        <v>49.229133439659755</v>
      </c>
      <c r="AC217" s="106"/>
    </row>
    <row r="218" spans="1:29" s="5" customFormat="1" hidden="1">
      <c r="A218" s="24">
        <v>2003</v>
      </c>
      <c r="B218" s="102">
        <v>0</v>
      </c>
      <c r="C218" s="102" t="s">
        <v>180</v>
      </c>
      <c r="D218" s="24">
        <v>43</v>
      </c>
      <c r="E218" s="25" t="s">
        <v>230</v>
      </c>
      <c r="F218" s="24" t="s">
        <v>453</v>
      </c>
      <c r="G218" s="21">
        <v>10365</v>
      </c>
      <c r="H218" s="23">
        <f t="shared" si="54"/>
        <v>9752</v>
      </c>
      <c r="I218" s="21">
        <v>18176</v>
      </c>
      <c r="J218" s="22">
        <f t="shared" si="55"/>
        <v>1.863822805578343</v>
      </c>
      <c r="K218" s="22">
        <f t="shared" si="56"/>
        <v>42.555373256767844</v>
      </c>
      <c r="L218" s="21">
        <v>5602</v>
      </c>
      <c r="M218" s="21">
        <v>2374</v>
      </c>
      <c r="N218" s="21">
        <v>1366</v>
      </c>
      <c r="O218" s="21"/>
      <c r="P218" s="21"/>
      <c r="Q218" s="21">
        <v>321</v>
      </c>
      <c r="R218" s="21">
        <v>89</v>
      </c>
      <c r="S218" s="23">
        <f t="shared" si="57"/>
        <v>4150</v>
      </c>
      <c r="T218" s="21">
        <v>165</v>
      </c>
      <c r="U218" s="21">
        <v>1061</v>
      </c>
      <c r="V218" s="21">
        <v>240</v>
      </c>
      <c r="W218" s="104">
        <f t="shared" si="53"/>
        <v>57.444626743232149</v>
      </c>
      <c r="X218" s="105">
        <f t="shared" si="43"/>
        <v>24.343724364232976</v>
      </c>
      <c r="Y218" s="105">
        <f t="shared" si="44"/>
        <v>14.007383100902379</v>
      </c>
      <c r="Z218" s="105">
        <f t="shared" si="45"/>
        <v>3.2916324856439707</v>
      </c>
      <c r="AA218" s="105">
        <f t="shared" si="46"/>
        <v>0.91263330598851511</v>
      </c>
      <c r="AB218" s="105">
        <f t="shared" si="47"/>
        <v>42.555373256767844</v>
      </c>
      <c r="AC218" s="106"/>
    </row>
    <row r="219" spans="1:29" s="5" customFormat="1" hidden="1">
      <c r="A219" s="24">
        <v>2003</v>
      </c>
      <c r="B219" s="102">
        <v>0</v>
      </c>
      <c r="C219" s="102" t="s">
        <v>180</v>
      </c>
      <c r="D219" s="24">
        <v>44</v>
      </c>
      <c r="E219" s="25" t="s">
        <v>231</v>
      </c>
      <c r="F219" s="24" t="s">
        <v>454</v>
      </c>
      <c r="G219" s="21">
        <v>6339</v>
      </c>
      <c r="H219" s="23">
        <f t="shared" si="54"/>
        <v>5304</v>
      </c>
      <c r="I219" s="21">
        <v>13218</v>
      </c>
      <c r="J219" s="22">
        <f t="shared" si="55"/>
        <v>2.4920814479638009</v>
      </c>
      <c r="K219" s="22">
        <f t="shared" si="56"/>
        <v>47.530165912518854</v>
      </c>
      <c r="L219" s="21">
        <v>2783</v>
      </c>
      <c r="M219" s="21">
        <v>1317</v>
      </c>
      <c r="N219" s="21">
        <v>925</v>
      </c>
      <c r="O219" s="21"/>
      <c r="P219" s="21"/>
      <c r="Q219" s="21">
        <v>279</v>
      </c>
      <c r="R219" s="21">
        <v>0</v>
      </c>
      <c r="S219" s="23">
        <f t="shared" si="57"/>
        <v>2521</v>
      </c>
      <c r="T219" s="21">
        <v>68</v>
      </c>
      <c r="U219" s="21">
        <v>354</v>
      </c>
      <c r="V219" s="21">
        <v>11</v>
      </c>
      <c r="W219" s="104">
        <f t="shared" si="53"/>
        <v>52.469834087481146</v>
      </c>
      <c r="X219" s="105">
        <f t="shared" si="43"/>
        <v>24.83031674208145</v>
      </c>
      <c r="Y219" s="105">
        <f t="shared" si="44"/>
        <v>17.439668174962293</v>
      </c>
      <c r="Z219" s="105">
        <f t="shared" si="45"/>
        <v>5.2601809954751131</v>
      </c>
      <c r="AA219" s="105">
        <f t="shared" si="46"/>
        <v>0</v>
      </c>
      <c r="AB219" s="105">
        <f t="shared" si="47"/>
        <v>47.530165912518854</v>
      </c>
      <c r="AC219" s="106"/>
    </row>
    <row r="220" spans="1:29" s="5" customFormat="1" hidden="1">
      <c r="A220" s="24">
        <v>2003</v>
      </c>
      <c r="B220" s="102">
        <v>0</v>
      </c>
      <c r="C220" s="102" t="s">
        <v>180</v>
      </c>
      <c r="D220" s="24">
        <v>45</v>
      </c>
      <c r="E220" s="25" t="s">
        <v>232</v>
      </c>
      <c r="F220" s="24" t="s">
        <v>455</v>
      </c>
      <c r="G220" s="21">
        <v>7966</v>
      </c>
      <c r="H220" s="23">
        <f t="shared" si="54"/>
        <v>6681</v>
      </c>
      <c r="I220" s="21">
        <v>15538</v>
      </c>
      <c r="J220" s="22">
        <f t="shared" si="55"/>
        <v>2.3256997455470736</v>
      </c>
      <c r="K220" s="22">
        <f t="shared" si="56"/>
        <v>48.106570872623863</v>
      </c>
      <c r="L220" s="21">
        <v>3467</v>
      </c>
      <c r="M220" s="21">
        <v>1749</v>
      </c>
      <c r="N220" s="21">
        <v>1126</v>
      </c>
      <c r="O220" s="21"/>
      <c r="P220" s="21"/>
      <c r="Q220" s="21">
        <v>316</v>
      </c>
      <c r="R220" s="21">
        <v>23</v>
      </c>
      <c r="S220" s="23">
        <f t="shared" si="57"/>
        <v>3214</v>
      </c>
      <c r="T220" s="21">
        <v>48</v>
      </c>
      <c r="U220" s="21">
        <v>440</v>
      </c>
      <c r="V220" s="21">
        <v>63</v>
      </c>
      <c r="W220" s="104">
        <f t="shared" si="53"/>
        <v>51.893429127376145</v>
      </c>
      <c r="X220" s="105">
        <f t="shared" si="43"/>
        <v>26.178715761113608</v>
      </c>
      <c r="Y220" s="105">
        <f t="shared" si="44"/>
        <v>16.853764406525968</v>
      </c>
      <c r="Z220" s="105">
        <f t="shared" si="45"/>
        <v>4.7298308636431665</v>
      </c>
      <c r="AA220" s="105">
        <f t="shared" si="46"/>
        <v>0.34425984134111659</v>
      </c>
      <c r="AB220" s="105">
        <f t="shared" si="47"/>
        <v>48.106570872623863</v>
      </c>
      <c r="AC220" s="106"/>
    </row>
    <row r="221" spans="1:29" s="5" customFormat="1" hidden="1">
      <c r="A221" s="24">
        <v>2003</v>
      </c>
      <c r="B221" s="102">
        <v>0</v>
      </c>
      <c r="C221" s="102" t="s">
        <v>180</v>
      </c>
      <c r="D221" s="24">
        <v>46</v>
      </c>
      <c r="E221" s="25" t="s">
        <v>233</v>
      </c>
      <c r="F221" s="24" t="s">
        <v>456</v>
      </c>
      <c r="G221" s="21">
        <v>10910</v>
      </c>
      <c r="H221" s="23">
        <f t="shared" si="54"/>
        <v>9555</v>
      </c>
      <c r="I221" s="21">
        <v>20247</v>
      </c>
      <c r="J221" s="22">
        <f t="shared" si="55"/>
        <v>2.1189952904238618</v>
      </c>
      <c r="K221" s="22">
        <f>S221/H221*100</f>
        <v>45.159602302459447</v>
      </c>
      <c r="L221" s="21">
        <v>5240</v>
      </c>
      <c r="M221" s="21">
        <v>2377</v>
      </c>
      <c r="N221" s="21">
        <v>1557</v>
      </c>
      <c r="O221" s="21"/>
      <c r="P221" s="21"/>
      <c r="Q221" s="21">
        <v>380</v>
      </c>
      <c r="R221" s="21">
        <v>1</v>
      </c>
      <c r="S221" s="23">
        <f t="shared" si="57"/>
        <v>4315</v>
      </c>
      <c r="T221" s="21">
        <v>29</v>
      </c>
      <c r="U221" s="21">
        <v>662</v>
      </c>
      <c r="V221" s="21">
        <v>51</v>
      </c>
      <c r="W221" s="104">
        <f t="shared" si="53"/>
        <v>54.840397697540553</v>
      </c>
      <c r="X221" s="105">
        <f t="shared" si="43"/>
        <v>24.877027734170593</v>
      </c>
      <c r="Y221" s="105">
        <f t="shared" si="44"/>
        <v>16.295133437990579</v>
      </c>
      <c r="Z221" s="105">
        <f t="shared" si="45"/>
        <v>3.9769754055468343</v>
      </c>
      <c r="AA221" s="105">
        <f t="shared" si="46"/>
        <v>1.0465724751439037E-2</v>
      </c>
      <c r="AB221" s="105">
        <f t="shared" si="47"/>
        <v>45.159602302459447</v>
      </c>
      <c r="AC221" s="106"/>
    </row>
    <row r="222" spans="1:29" s="5" customFormat="1" hidden="1">
      <c r="A222" s="24">
        <v>2003</v>
      </c>
      <c r="B222" s="102">
        <v>0</v>
      </c>
      <c r="C222" s="102" t="s">
        <v>180</v>
      </c>
      <c r="D222" s="24">
        <v>47</v>
      </c>
      <c r="E222" s="25" t="s">
        <v>234</v>
      </c>
      <c r="F222" s="24" t="s">
        <v>457</v>
      </c>
      <c r="G222" s="21">
        <v>17341</v>
      </c>
      <c r="H222" s="23">
        <f t="shared" si="54"/>
        <v>13373</v>
      </c>
      <c r="I222" s="21">
        <v>30544</v>
      </c>
      <c r="J222" s="22">
        <f t="shared" si="55"/>
        <v>2.2840050848725042</v>
      </c>
      <c r="K222" s="22">
        <f t="shared" si="56"/>
        <v>49.315785538024379</v>
      </c>
      <c r="L222" s="21">
        <v>6778</v>
      </c>
      <c r="M222" s="21">
        <v>3592</v>
      </c>
      <c r="N222" s="21">
        <v>2474</v>
      </c>
      <c r="O222" s="21"/>
      <c r="P222" s="21"/>
      <c r="Q222" s="21">
        <v>527</v>
      </c>
      <c r="R222" s="21">
        <v>2</v>
      </c>
      <c r="S222" s="23">
        <f t="shared" si="57"/>
        <v>6595</v>
      </c>
      <c r="T222" s="21">
        <v>236</v>
      </c>
      <c r="U222" s="21">
        <v>1065</v>
      </c>
      <c r="V222" s="21">
        <v>207</v>
      </c>
      <c r="W222" s="104">
        <f t="shared" si="53"/>
        <v>50.684214461975621</v>
      </c>
      <c r="X222" s="105">
        <f t="shared" si="43"/>
        <v>26.860091228594928</v>
      </c>
      <c r="Y222" s="105">
        <f t="shared" si="44"/>
        <v>18.499962611231584</v>
      </c>
      <c r="Z222" s="105">
        <f t="shared" si="45"/>
        <v>3.9407761908322745</v>
      </c>
      <c r="AA222" s="105">
        <f t="shared" si="46"/>
        <v>1.4955507365587378E-2</v>
      </c>
      <c r="AB222" s="105">
        <f t="shared" si="47"/>
        <v>49.315785538024379</v>
      </c>
      <c r="AC222" s="106"/>
    </row>
    <row r="223" spans="1:29" s="5" customFormat="1" hidden="1">
      <c r="A223" s="24">
        <v>2003</v>
      </c>
      <c r="B223" s="102">
        <v>0</v>
      </c>
      <c r="C223" s="102" t="s">
        <v>180</v>
      </c>
      <c r="D223" s="24"/>
      <c r="E223" s="25"/>
      <c r="F223" s="24" t="s">
        <v>155</v>
      </c>
      <c r="G223" s="23">
        <f>SUM(G176:G222)</f>
        <v>761263</v>
      </c>
      <c r="H223" s="23">
        <f>L223+S223</f>
        <v>675640</v>
      </c>
      <c r="I223" s="23">
        <f t="shared" ref="I223:R223" si="58">SUM(I176:I222)</f>
        <v>991206</v>
      </c>
      <c r="J223" s="22">
        <f t="shared" si="55"/>
        <v>1.467062340891599</v>
      </c>
      <c r="K223" s="22">
        <f t="shared" si="56"/>
        <v>33.894085607720086</v>
      </c>
      <c r="L223" s="23">
        <f t="shared" si="58"/>
        <v>446638</v>
      </c>
      <c r="M223" s="23">
        <f t="shared" si="58"/>
        <v>135048</v>
      </c>
      <c r="N223" s="23">
        <f t="shared" si="58"/>
        <v>74081</v>
      </c>
      <c r="O223" s="23"/>
      <c r="P223" s="23"/>
      <c r="Q223" s="23">
        <f t="shared" si="58"/>
        <v>18475</v>
      </c>
      <c r="R223" s="23">
        <f t="shared" si="58"/>
        <v>1398</v>
      </c>
      <c r="S223" s="23">
        <f>SUM(M223:R223)</f>
        <v>229002</v>
      </c>
      <c r="T223" s="23">
        <f>SUM(T176:T222)</f>
        <v>9758</v>
      </c>
      <c r="U223" s="23">
        <f>SUM(U176:U222)</f>
        <v>79885</v>
      </c>
      <c r="V223" s="23">
        <f>SUM(V176:V222)</f>
        <v>21005</v>
      </c>
      <c r="W223" s="104">
        <f t="shared" ref="W223:W286" si="59">L223/$H223*100</f>
        <v>66.105914392279914</v>
      </c>
      <c r="X223" s="105">
        <f t="shared" ref="X223:X286" si="60">M223/$H223*100</f>
        <v>19.988159374814991</v>
      </c>
      <c r="Y223" s="105">
        <f t="shared" ref="Y223:Y286" si="61">N223/$H223*100</f>
        <v>10.964566929133857</v>
      </c>
      <c r="Z223" s="105">
        <f t="shared" ref="Z223:Z286" si="62">Q223/$H223*100</f>
        <v>2.7344443786631931</v>
      </c>
      <c r="AA223" s="105">
        <f t="shared" ref="AA223:AA286" si="63">R223/$H223*100</f>
        <v>0.20691492510804568</v>
      </c>
      <c r="AB223" s="105">
        <f t="shared" ref="AB223:AB286" si="64">S223/$H223*100</f>
        <v>33.894085607720086</v>
      </c>
      <c r="AC223" s="106"/>
    </row>
    <row r="224" spans="1:29" s="5" customFormat="1" hidden="1">
      <c r="A224" s="24">
        <v>2003</v>
      </c>
      <c r="B224" s="102">
        <v>1</v>
      </c>
      <c r="C224" s="102" t="s">
        <v>181</v>
      </c>
      <c r="D224" s="24"/>
      <c r="E224" s="25"/>
      <c r="F224" s="24" t="s">
        <v>64</v>
      </c>
      <c r="G224" s="23">
        <f>G223+G305</f>
        <v>1205570</v>
      </c>
      <c r="H224" s="23">
        <f>L224+S224</f>
        <v>1055608</v>
      </c>
      <c r="I224" s="23">
        <f>I223+I305</f>
        <v>1393909</v>
      </c>
      <c r="J224" s="22">
        <f t="shared" si="55"/>
        <v>1.3204797614265902</v>
      </c>
      <c r="K224" s="22">
        <f t="shared" si="56"/>
        <v>31.345821554971167</v>
      </c>
      <c r="L224" s="23">
        <f>L223+L305</f>
        <v>724719</v>
      </c>
      <c r="M224" s="23">
        <f>M223+M305</f>
        <v>199645</v>
      </c>
      <c r="N224" s="23">
        <f>N223+N305</f>
        <v>104037</v>
      </c>
      <c r="O224" s="23"/>
      <c r="P224" s="23"/>
      <c r="Q224" s="23">
        <f>Q223+Q305</f>
        <v>25737</v>
      </c>
      <c r="R224" s="23">
        <f>R223+R305</f>
        <v>1470</v>
      </c>
      <c r="S224" s="23">
        <f>SUM(M224:R224)</f>
        <v>330889</v>
      </c>
      <c r="T224" s="23">
        <f>T223+T305</f>
        <v>21035</v>
      </c>
      <c r="U224" s="23">
        <f>U223+U305</f>
        <v>138784</v>
      </c>
      <c r="V224" s="23">
        <f>V223+V305</f>
        <v>41429</v>
      </c>
      <c r="W224" s="104">
        <f t="shared" si="59"/>
        <v>68.654178445028833</v>
      </c>
      <c r="X224" s="105">
        <f t="shared" si="60"/>
        <v>18.912797174708793</v>
      </c>
      <c r="Y224" s="105">
        <f t="shared" si="61"/>
        <v>9.8556471720562939</v>
      </c>
      <c r="Z224" s="105">
        <f t="shared" si="62"/>
        <v>2.4381209691476382</v>
      </c>
      <c r="AA224" s="105">
        <f t="shared" si="63"/>
        <v>0.13925623905843837</v>
      </c>
      <c r="AB224" s="105">
        <f t="shared" si="64"/>
        <v>31.345821554971167</v>
      </c>
      <c r="AC224" s="106"/>
    </row>
    <row r="225" spans="1:29" s="5" customFormat="1" hidden="1">
      <c r="A225" s="24">
        <v>2003</v>
      </c>
      <c r="B225" s="102">
        <v>2</v>
      </c>
      <c r="C225" s="102" t="s">
        <v>182</v>
      </c>
      <c r="D225" s="24">
        <v>1</v>
      </c>
      <c r="E225" s="25" t="s">
        <v>462</v>
      </c>
      <c r="F225" s="26" t="s">
        <v>65</v>
      </c>
      <c r="G225" s="27">
        <v>15106</v>
      </c>
      <c r="H225" s="28">
        <f>L225+S225</f>
        <v>12906</v>
      </c>
      <c r="I225" s="27">
        <v>14520</v>
      </c>
      <c r="J225" s="22">
        <f>I225/H225</f>
        <v>1.1250581125058112</v>
      </c>
      <c r="K225" s="22">
        <f>S225/H225*100</f>
        <v>26.088640942197429</v>
      </c>
      <c r="L225" s="27">
        <v>9539</v>
      </c>
      <c r="M225" s="27">
        <v>2058</v>
      </c>
      <c r="N225" s="27">
        <v>1081</v>
      </c>
      <c r="O225" s="27"/>
      <c r="P225" s="27"/>
      <c r="Q225" s="27">
        <v>228</v>
      </c>
      <c r="R225" s="27">
        <v>0</v>
      </c>
      <c r="S225" s="28">
        <f>SUM(M225:R225)</f>
        <v>3367</v>
      </c>
      <c r="T225" s="27">
        <v>319</v>
      </c>
      <c r="U225" s="27">
        <v>2102</v>
      </c>
      <c r="V225" s="27">
        <v>497</v>
      </c>
      <c r="W225" s="104">
        <f t="shared" si="59"/>
        <v>73.911359057802571</v>
      </c>
      <c r="X225" s="105">
        <f t="shared" si="60"/>
        <v>15.946071594607158</v>
      </c>
      <c r="Y225" s="105">
        <f t="shared" si="61"/>
        <v>8.3759491709282496</v>
      </c>
      <c r="Z225" s="105">
        <f t="shared" si="62"/>
        <v>1.7666201766620175</v>
      </c>
      <c r="AA225" s="105">
        <f t="shared" si="63"/>
        <v>0</v>
      </c>
      <c r="AB225" s="105">
        <f t="shared" si="64"/>
        <v>26.088640942197429</v>
      </c>
      <c r="AC225" s="106"/>
    </row>
    <row r="226" spans="1:29" s="5" customFormat="1" hidden="1">
      <c r="A226" s="24">
        <v>2003</v>
      </c>
      <c r="B226" s="102">
        <v>2</v>
      </c>
      <c r="C226" s="102" t="s">
        <v>182</v>
      </c>
      <c r="D226" s="24">
        <v>4</v>
      </c>
      <c r="E226" s="25" t="s">
        <v>235</v>
      </c>
      <c r="F226" s="26" t="s">
        <v>66</v>
      </c>
      <c r="G226" s="27">
        <v>9934</v>
      </c>
      <c r="H226" s="28">
        <f t="shared" ref="H226:H272" si="65">L226+S226</f>
        <v>8550</v>
      </c>
      <c r="I226" s="27">
        <v>16246</v>
      </c>
      <c r="J226" s="22">
        <f t="shared" ref="J226:J289" si="66">I226/H226</f>
        <v>1.9001169590643274</v>
      </c>
      <c r="K226" s="22">
        <f t="shared" ref="K226:K289" si="67">S226/H226*100</f>
        <v>39.89473684210526</v>
      </c>
      <c r="L226" s="27">
        <v>5139</v>
      </c>
      <c r="M226" s="27">
        <v>1848</v>
      </c>
      <c r="N226" s="27">
        <v>1245</v>
      </c>
      <c r="O226" s="27"/>
      <c r="P226" s="27"/>
      <c r="Q226" s="27">
        <v>318</v>
      </c>
      <c r="R226" s="27">
        <v>0</v>
      </c>
      <c r="S226" s="28">
        <f t="shared" ref="S226:S272" si="68">SUM(M226:R226)</f>
        <v>3411</v>
      </c>
      <c r="T226" s="27">
        <v>103</v>
      </c>
      <c r="U226" s="27">
        <v>1068</v>
      </c>
      <c r="V226" s="27">
        <v>930</v>
      </c>
      <c r="W226" s="104">
        <f t="shared" si="59"/>
        <v>60.10526315789474</v>
      </c>
      <c r="X226" s="105">
        <f t="shared" si="60"/>
        <v>21.614035087719298</v>
      </c>
      <c r="Y226" s="105">
        <f t="shared" si="61"/>
        <v>14.561403508771932</v>
      </c>
      <c r="Z226" s="105">
        <f t="shared" si="62"/>
        <v>3.7192982456140355</v>
      </c>
      <c r="AA226" s="105">
        <f t="shared" si="63"/>
        <v>0</v>
      </c>
      <c r="AB226" s="105">
        <f t="shared" si="64"/>
        <v>39.89473684210526</v>
      </c>
      <c r="AC226" s="106"/>
    </row>
    <row r="227" spans="1:29" s="5" customFormat="1" hidden="1">
      <c r="A227" s="24">
        <v>2003</v>
      </c>
      <c r="B227" s="102">
        <v>2</v>
      </c>
      <c r="C227" s="102" t="s">
        <v>182</v>
      </c>
      <c r="D227" s="24">
        <v>11</v>
      </c>
      <c r="E227" s="25" t="s">
        <v>236</v>
      </c>
      <c r="F227" s="26" t="s">
        <v>12</v>
      </c>
      <c r="G227" s="27">
        <v>16030</v>
      </c>
      <c r="H227" s="28">
        <f t="shared" si="65"/>
        <v>11180</v>
      </c>
      <c r="I227" s="27">
        <v>14237</v>
      </c>
      <c r="J227" s="22">
        <f t="shared" si="66"/>
        <v>1.2734347048300536</v>
      </c>
      <c r="K227" s="22">
        <f t="shared" si="67"/>
        <v>29.588550983899818</v>
      </c>
      <c r="L227" s="27">
        <v>7872</v>
      </c>
      <c r="M227" s="27">
        <v>2008</v>
      </c>
      <c r="N227" s="27">
        <v>1039</v>
      </c>
      <c r="O227" s="27"/>
      <c r="P227" s="27"/>
      <c r="Q227" s="27">
        <v>257</v>
      </c>
      <c r="R227" s="27">
        <v>4</v>
      </c>
      <c r="S227" s="28">
        <f t="shared" si="68"/>
        <v>3308</v>
      </c>
      <c r="T227" s="27">
        <v>311</v>
      </c>
      <c r="U227" s="27">
        <v>1565</v>
      </c>
      <c r="V227" s="27">
        <v>564</v>
      </c>
      <c r="W227" s="104">
        <f t="shared" si="59"/>
        <v>70.411449016100178</v>
      </c>
      <c r="X227" s="105">
        <f t="shared" si="60"/>
        <v>17.960644007155636</v>
      </c>
      <c r="Y227" s="105">
        <f t="shared" si="61"/>
        <v>9.2933810375670856</v>
      </c>
      <c r="Z227" s="105">
        <f t="shared" si="62"/>
        <v>2.2987477638640428</v>
      </c>
      <c r="AA227" s="105">
        <f t="shared" si="63"/>
        <v>3.5778175313059032E-2</v>
      </c>
      <c r="AB227" s="105">
        <f t="shared" si="64"/>
        <v>29.588550983899818</v>
      </c>
      <c r="AC227" s="106"/>
    </row>
    <row r="228" spans="1:29" s="5" customFormat="1" hidden="1">
      <c r="A228" s="24">
        <v>2003</v>
      </c>
      <c r="B228" s="102">
        <v>2</v>
      </c>
      <c r="C228" s="102" t="s">
        <v>182</v>
      </c>
      <c r="D228" s="24">
        <v>12</v>
      </c>
      <c r="E228" s="25" t="s">
        <v>237</v>
      </c>
      <c r="F228" s="26" t="s">
        <v>68</v>
      </c>
      <c r="G228" s="27">
        <v>9000</v>
      </c>
      <c r="H228" s="28">
        <f t="shared" si="65"/>
        <v>7899</v>
      </c>
      <c r="I228" s="27">
        <v>10214</v>
      </c>
      <c r="J228" s="22">
        <f t="shared" si="66"/>
        <v>1.2930750727940246</v>
      </c>
      <c r="K228" s="22">
        <f t="shared" si="67"/>
        <v>32.257247752880112</v>
      </c>
      <c r="L228" s="27">
        <v>5351</v>
      </c>
      <c r="M228" s="27">
        <v>1634</v>
      </c>
      <c r="N228" s="27">
        <v>717</v>
      </c>
      <c r="O228" s="27"/>
      <c r="P228" s="27"/>
      <c r="Q228" s="27">
        <v>197</v>
      </c>
      <c r="R228" s="27">
        <v>0</v>
      </c>
      <c r="S228" s="28">
        <f t="shared" si="68"/>
        <v>2548</v>
      </c>
      <c r="T228" s="27">
        <v>39</v>
      </c>
      <c r="U228" s="27">
        <v>1155</v>
      </c>
      <c r="V228" s="27">
        <v>620</v>
      </c>
      <c r="W228" s="104">
        <f t="shared" si="59"/>
        <v>67.742752247119881</v>
      </c>
      <c r="X228" s="105">
        <f t="shared" si="60"/>
        <v>20.686162805418405</v>
      </c>
      <c r="Y228" s="105">
        <f t="shared" si="61"/>
        <v>9.0770983668818825</v>
      </c>
      <c r="Z228" s="105">
        <f t="shared" si="62"/>
        <v>2.4939865805798203</v>
      </c>
      <c r="AA228" s="105">
        <f t="shared" si="63"/>
        <v>0</v>
      </c>
      <c r="AB228" s="105">
        <f t="shared" si="64"/>
        <v>32.257247752880112</v>
      </c>
      <c r="AC228" s="106"/>
    </row>
    <row r="229" spans="1:29" s="5" customFormat="1" hidden="1">
      <c r="A229" s="24">
        <v>2003</v>
      </c>
      <c r="B229" s="102">
        <v>2</v>
      </c>
      <c r="C229" s="102" t="s">
        <v>182</v>
      </c>
      <c r="D229" s="24">
        <v>14</v>
      </c>
      <c r="E229" s="25" t="s">
        <v>238</v>
      </c>
      <c r="F229" s="26" t="s">
        <v>69</v>
      </c>
      <c r="G229" s="27">
        <v>33600</v>
      </c>
      <c r="H229" s="28">
        <f t="shared" si="65"/>
        <v>31351</v>
      </c>
      <c r="I229" s="27">
        <v>25570</v>
      </c>
      <c r="J229" s="22">
        <f t="shared" si="66"/>
        <v>0.81560396797550316</v>
      </c>
      <c r="K229" s="22">
        <f t="shared" si="67"/>
        <v>22.216197250486427</v>
      </c>
      <c r="L229" s="27">
        <v>24386</v>
      </c>
      <c r="M229" s="27">
        <v>4699</v>
      </c>
      <c r="N229" s="27">
        <v>1838</v>
      </c>
      <c r="O229" s="27"/>
      <c r="P229" s="27"/>
      <c r="Q229" s="27">
        <v>428</v>
      </c>
      <c r="R229" s="27">
        <v>0</v>
      </c>
      <c r="S229" s="28">
        <f t="shared" si="68"/>
        <v>6965</v>
      </c>
      <c r="T229" s="27">
        <v>1232</v>
      </c>
      <c r="U229" s="27">
        <v>5801</v>
      </c>
      <c r="V229" s="27">
        <v>2034</v>
      </c>
      <c r="W229" s="104">
        <f t="shared" si="59"/>
        <v>77.783802749513569</v>
      </c>
      <c r="X229" s="105">
        <f t="shared" si="60"/>
        <v>14.988357628145831</v>
      </c>
      <c r="Y229" s="105">
        <f t="shared" si="61"/>
        <v>5.8626519090300153</v>
      </c>
      <c r="Z229" s="105">
        <f t="shared" si="62"/>
        <v>1.3651877133105803</v>
      </c>
      <c r="AA229" s="105">
        <f t="shared" si="63"/>
        <v>0</v>
      </c>
      <c r="AB229" s="105">
        <f t="shared" si="64"/>
        <v>22.216197250486427</v>
      </c>
      <c r="AC229" s="106"/>
    </row>
    <row r="230" spans="1:29" s="5" customFormat="1" hidden="1">
      <c r="A230" s="24">
        <v>2003</v>
      </c>
      <c r="B230" s="102">
        <v>2</v>
      </c>
      <c r="C230" s="102" t="s">
        <v>182</v>
      </c>
      <c r="D230" s="24">
        <v>14</v>
      </c>
      <c r="E230" s="25" t="s">
        <v>239</v>
      </c>
      <c r="F230" s="26" t="s">
        <v>70</v>
      </c>
      <c r="G230" s="27">
        <v>12891</v>
      </c>
      <c r="H230" s="28">
        <f t="shared" si="65"/>
        <v>11603</v>
      </c>
      <c r="I230" s="27">
        <v>7505</v>
      </c>
      <c r="J230" s="22">
        <f t="shared" si="66"/>
        <v>0.64681547875549428</v>
      </c>
      <c r="K230" s="22">
        <f t="shared" si="67"/>
        <v>18.322847539429457</v>
      </c>
      <c r="L230" s="27">
        <v>9477</v>
      </c>
      <c r="M230" s="27">
        <v>1463</v>
      </c>
      <c r="N230" s="27">
        <v>536</v>
      </c>
      <c r="O230" s="27"/>
      <c r="P230" s="27"/>
      <c r="Q230" s="27">
        <v>127</v>
      </c>
      <c r="R230" s="27">
        <v>0</v>
      </c>
      <c r="S230" s="28">
        <f t="shared" si="68"/>
        <v>2126</v>
      </c>
      <c r="T230" s="27">
        <v>77</v>
      </c>
      <c r="U230" s="27">
        <v>1824</v>
      </c>
      <c r="V230" s="27">
        <v>591</v>
      </c>
      <c r="W230" s="104">
        <f t="shared" si="59"/>
        <v>81.677152460570539</v>
      </c>
      <c r="X230" s="105">
        <f t="shared" si="60"/>
        <v>12.608808066879254</v>
      </c>
      <c r="Y230" s="105">
        <f t="shared" si="61"/>
        <v>4.6194949582004652</v>
      </c>
      <c r="Z230" s="105">
        <f t="shared" si="62"/>
        <v>1.0945445143497372</v>
      </c>
      <c r="AA230" s="105">
        <f t="shared" si="63"/>
        <v>0</v>
      </c>
      <c r="AB230" s="105">
        <f t="shared" si="64"/>
        <v>18.322847539429457</v>
      </c>
      <c r="AC230" s="106"/>
    </row>
    <row r="231" spans="1:29" s="5" customFormat="1" hidden="1">
      <c r="A231" s="24">
        <v>2003</v>
      </c>
      <c r="B231" s="102">
        <v>2</v>
      </c>
      <c r="C231" s="102" t="s">
        <v>182</v>
      </c>
      <c r="D231" s="24">
        <v>23</v>
      </c>
      <c r="E231" s="25" t="s">
        <v>240</v>
      </c>
      <c r="F231" s="26" t="s">
        <v>5</v>
      </c>
      <c r="G231" s="27">
        <v>20544</v>
      </c>
      <c r="H231" s="28">
        <f t="shared" si="65"/>
        <v>18530</v>
      </c>
      <c r="I231" s="27">
        <v>13078</v>
      </c>
      <c r="J231" s="22">
        <f t="shared" si="66"/>
        <v>0.70577441985968703</v>
      </c>
      <c r="K231" s="22">
        <f t="shared" si="67"/>
        <v>18.747976254722072</v>
      </c>
      <c r="L231" s="27">
        <v>15056</v>
      </c>
      <c r="M231" s="27">
        <v>2326</v>
      </c>
      <c r="N231" s="27">
        <v>927</v>
      </c>
      <c r="O231" s="27"/>
      <c r="P231" s="27"/>
      <c r="Q231" s="27">
        <v>221</v>
      </c>
      <c r="R231" s="27">
        <v>0</v>
      </c>
      <c r="S231" s="28">
        <f t="shared" si="68"/>
        <v>3474</v>
      </c>
      <c r="T231" s="27">
        <v>1506</v>
      </c>
      <c r="U231" s="27">
        <v>3188</v>
      </c>
      <c r="V231" s="27">
        <v>0</v>
      </c>
      <c r="W231" s="104">
        <f t="shared" si="59"/>
        <v>81.252023745277924</v>
      </c>
      <c r="X231" s="105">
        <f t="shared" si="60"/>
        <v>12.552617377226118</v>
      </c>
      <c r="Y231" s="105">
        <f t="shared" si="61"/>
        <v>5.0026983270372369</v>
      </c>
      <c r="Z231" s="105">
        <f t="shared" si="62"/>
        <v>1.1926605504587156</v>
      </c>
      <c r="AA231" s="105">
        <f t="shared" si="63"/>
        <v>0</v>
      </c>
      <c r="AB231" s="105">
        <f t="shared" si="64"/>
        <v>18.747976254722072</v>
      </c>
      <c r="AC231" s="106"/>
    </row>
    <row r="232" spans="1:29" s="5" customFormat="1" hidden="1">
      <c r="A232" s="24">
        <v>2003</v>
      </c>
      <c r="B232" s="102">
        <v>2</v>
      </c>
      <c r="C232" s="102" t="s">
        <v>182</v>
      </c>
      <c r="D232" s="24">
        <v>26</v>
      </c>
      <c r="E232" s="25" t="s">
        <v>241</v>
      </c>
      <c r="F232" s="26" t="s">
        <v>71</v>
      </c>
      <c r="G232" s="27">
        <v>12550</v>
      </c>
      <c r="H232" s="28">
        <f t="shared" si="65"/>
        <v>11046</v>
      </c>
      <c r="I232" s="27">
        <v>10605</v>
      </c>
      <c r="J232" s="22">
        <f t="shared" si="66"/>
        <v>0.96007604562737647</v>
      </c>
      <c r="K232" s="22">
        <f t="shared" si="67"/>
        <v>25.058844830707947</v>
      </c>
      <c r="L232" s="27">
        <v>8278</v>
      </c>
      <c r="M232" s="27">
        <v>1832</v>
      </c>
      <c r="N232" s="27">
        <v>776</v>
      </c>
      <c r="O232" s="27"/>
      <c r="P232" s="27"/>
      <c r="Q232" s="27">
        <v>160</v>
      </c>
      <c r="R232" s="27">
        <v>0</v>
      </c>
      <c r="S232" s="28">
        <f t="shared" si="68"/>
        <v>2768</v>
      </c>
      <c r="T232" s="27">
        <v>631</v>
      </c>
      <c r="U232" s="27">
        <v>2168</v>
      </c>
      <c r="V232" s="27">
        <v>885</v>
      </c>
      <c r="W232" s="104">
        <f t="shared" si="59"/>
        <v>74.941155169292045</v>
      </c>
      <c r="X232" s="105">
        <f t="shared" si="60"/>
        <v>16.585189208763353</v>
      </c>
      <c r="Y232" s="105">
        <f t="shared" si="61"/>
        <v>7.0251674814412457</v>
      </c>
      <c r="Z232" s="105">
        <f t="shared" si="62"/>
        <v>1.4484881405033496</v>
      </c>
      <c r="AA232" s="105">
        <f t="shared" si="63"/>
        <v>0</v>
      </c>
      <c r="AB232" s="105">
        <f t="shared" si="64"/>
        <v>25.058844830707947</v>
      </c>
      <c r="AC232" s="106"/>
    </row>
    <row r="233" spans="1:29" s="5" customFormat="1" hidden="1">
      <c r="A233" s="24">
        <v>2003</v>
      </c>
      <c r="B233" s="102">
        <v>2</v>
      </c>
      <c r="C233" s="102" t="s">
        <v>182</v>
      </c>
      <c r="D233" s="24">
        <v>27</v>
      </c>
      <c r="E233" s="25" t="s">
        <v>242</v>
      </c>
      <c r="F233" s="26" t="s">
        <v>72</v>
      </c>
      <c r="G233" s="27">
        <v>23023</v>
      </c>
      <c r="H233" s="28">
        <f t="shared" si="65"/>
        <v>17493</v>
      </c>
      <c r="I233" s="27">
        <v>16571</v>
      </c>
      <c r="J233" s="22">
        <f t="shared" si="66"/>
        <v>0.94729320299548392</v>
      </c>
      <c r="K233" s="22">
        <f t="shared" si="67"/>
        <v>29.497513291030696</v>
      </c>
      <c r="L233" s="27">
        <v>12333</v>
      </c>
      <c r="M233" s="27">
        <v>3296</v>
      </c>
      <c r="N233" s="27">
        <v>1542</v>
      </c>
      <c r="O233" s="27"/>
      <c r="P233" s="27"/>
      <c r="Q233" s="27">
        <v>322</v>
      </c>
      <c r="R233" s="27">
        <v>0</v>
      </c>
      <c r="S233" s="28">
        <f t="shared" si="68"/>
        <v>5160</v>
      </c>
      <c r="T233" s="27">
        <v>557</v>
      </c>
      <c r="U233" s="27">
        <v>2775</v>
      </c>
      <c r="V233" s="27">
        <v>894</v>
      </c>
      <c r="W233" s="104">
        <f t="shared" si="59"/>
        <v>70.5024867089693</v>
      </c>
      <c r="X233" s="105">
        <f t="shared" si="60"/>
        <v>18.84182244326302</v>
      </c>
      <c r="Y233" s="105">
        <f t="shared" si="61"/>
        <v>8.814954553249871</v>
      </c>
      <c r="Z233" s="105">
        <f t="shared" si="62"/>
        <v>1.8407362945178072</v>
      </c>
      <c r="AA233" s="105">
        <f t="shared" si="63"/>
        <v>0</v>
      </c>
      <c r="AB233" s="105">
        <f t="shared" si="64"/>
        <v>29.497513291030696</v>
      </c>
      <c r="AC233" s="106"/>
    </row>
    <row r="234" spans="1:29" s="5" customFormat="1" hidden="1">
      <c r="A234" s="24">
        <v>2003</v>
      </c>
      <c r="B234" s="102">
        <v>2</v>
      </c>
      <c r="C234" s="102" t="s">
        <v>182</v>
      </c>
      <c r="D234" s="24">
        <v>28</v>
      </c>
      <c r="E234" s="25" t="s">
        <v>243</v>
      </c>
      <c r="F234" s="26" t="s">
        <v>73</v>
      </c>
      <c r="G234" s="27">
        <v>13170</v>
      </c>
      <c r="H234" s="28">
        <f t="shared" si="65"/>
        <v>12712</v>
      </c>
      <c r="I234" s="27">
        <v>9094</v>
      </c>
      <c r="J234" s="22">
        <f t="shared" si="66"/>
        <v>0.71538703587161734</v>
      </c>
      <c r="K234" s="22">
        <f t="shared" si="67"/>
        <v>19.949653870358716</v>
      </c>
      <c r="L234" s="27">
        <v>10176</v>
      </c>
      <c r="M234" s="27">
        <v>1716</v>
      </c>
      <c r="N234" s="27">
        <v>667</v>
      </c>
      <c r="O234" s="27"/>
      <c r="P234" s="27"/>
      <c r="Q234" s="27">
        <v>153</v>
      </c>
      <c r="R234" s="27">
        <v>0</v>
      </c>
      <c r="S234" s="28">
        <f t="shared" si="68"/>
        <v>2536</v>
      </c>
      <c r="T234" s="27">
        <v>259</v>
      </c>
      <c r="U234" s="27">
        <v>2624</v>
      </c>
      <c r="V234" s="27">
        <v>739</v>
      </c>
      <c r="W234" s="104">
        <f t="shared" si="59"/>
        <v>80.050346129641284</v>
      </c>
      <c r="X234" s="105">
        <f t="shared" si="60"/>
        <v>13.499056010069227</v>
      </c>
      <c r="Y234" s="105">
        <f t="shared" si="61"/>
        <v>5.2470106985525486</v>
      </c>
      <c r="Z234" s="105">
        <f t="shared" si="62"/>
        <v>1.2035871617369414</v>
      </c>
      <c r="AA234" s="105">
        <f t="shared" si="63"/>
        <v>0</v>
      </c>
      <c r="AB234" s="105">
        <f t="shared" si="64"/>
        <v>19.949653870358716</v>
      </c>
      <c r="AC234" s="106"/>
    </row>
    <row r="235" spans="1:29" s="5" customFormat="1" hidden="1">
      <c r="A235" s="24">
        <v>2003</v>
      </c>
      <c r="B235" s="102">
        <v>2</v>
      </c>
      <c r="C235" s="102" t="s">
        <v>182</v>
      </c>
      <c r="D235" s="24">
        <v>34</v>
      </c>
      <c r="E235" s="25" t="s">
        <v>244</v>
      </c>
      <c r="F235" s="26" t="s">
        <v>74</v>
      </c>
      <c r="G235" s="27">
        <v>11531</v>
      </c>
      <c r="H235" s="28">
        <f t="shared" si="65"/>
        <v>8757</v>
      </c>
      <c r="I235" s="27">
        <v>7724</v>
      </c>
      <c r="J235" s="22">
        <f t="shared" si="66"/>
        <v>0.88203722736096835</v>
      </c>
      <c r="K235" s="22">
        <f t="shared" si="67"/>
        <v>26.3103802672148</v>
      </c>
      <c r="L235" s="27">
        <v>6453</v>
      </c>
      <c r="M235" s="27">
        <v>1613</v>
      </c>
      <c r="N235" s="27">
        <v>569</v>
      </c>
      <c r="O235" s="27"/>
      <c r="P235" s="27"/>
      <c r="Q235" s="27">
        <v>122</v>
      </c>
      <c r="R235" s="27">
        <v>0</v>
      </c>
      <c r="S235" s="28">
        <f t="shared" si="68"/>
        <v>2304</v>
      </c>
      <c r="T235" s="27">
        <v>38</v>
      </c>
      <c r="U235" s="27">
        <v>1197</v>
      </c>
      <c r="V235" s="27">
        <v>54</v>
      </c>
      <c r="W235" s="104">
        <f t="shared" si="59"/>
        <v>73.689619732785204</v>
      </c>
      <c r="X235" s="105">
        <f t="shared" si="60"/>
        <v>18.419550074226333</v>
      </c>
      <c r="Y235" s="105">
        <f t="shared" si="61"/>
        <v>6.4976590156446274</v>
      </c>
      <c r="Z235" s="105">
        <f t="shared" si="62"/>
        <v>1.3931711773438393</v>
      </c>
      <c r="AA235" s="105">
        <f t="shared" si="63"/>
        <v>0</v>
      </c>
      <c r="AB235" s="105">
        <f t="shared" si="64"/>
        <v>26.3103802672148</v>
      </c>
      <c r="AC235" s="106"/>
    </row>
    <row r="236" spans="1:29" s="5" customFormat="1" hidden="1">
      <c r="A236" s="24">
        <v>2003</v>
      </c>
      <c r="B236" s="102">
        <v>2</v>
      </c>
      <c r="C236" s="102" t="s">
        <v>182</v>
      </c>
      <c r="D236" s="24">
        <v>40</v>
      </c>
      <c r="E236" s="25" t="s">
        <v>245</v>
      </c>
      <c r="F236" s="26" t="s">
        <v>6</v>
      </c>
      <c r="G236" s="27">
        <v>9034</v>
      </c>
      <c r="H236" s="28">
        <f t="shared" si="65"/>
        <v>4969</v>
      </c>
      <c r="I236" s="27">
        <v>7882</v>
      </c>
      <c r="J236" s="22">
        <f t="shared" si="66"/>
        <v>1.5862346548601329</v>
      </c>
      <c r="K236" s="22">
        <f t="shared" si="67"/>
        <v>35.52022539746428</v>
      </c>
      <c r="L236" s="27">
        <v>3204</v>
      </c>
      <c r="M236" s="27">
        <v>1098</v>
      </c>
      <c r="N236" s="27">
        <v>509</v>
      </c>
      <c r="O236" s="27"/>
      <c r="P236" s="27"/>
      <c r="Q236" s="27">
        <v>158</v>
      </c>
      <c r="R236" s="27">
        <v>0</v>
      </c>
      <c r="S236" s="28">
        <f t="shared" si="68"/>
        <v>1765</v>
      </c>
      <c r="T236" s="27">
        <v>121</v>
      </c>
      <c r="U236" s="27">
        <v>802</v>
      </c>
      <c r="V236" s="27">
        <v>2</v>
      </c>
      <c r="W236" s="104">
        <f t="shared" si="59"/>
        <v>64.479774602535727</v>
      </c>
      <c r="X236" s="105">
        <f t="shared" si="60"/>
        <v>22.097001408734151</v>
      </c>
      <c r="Y236" s="105">
        <f t="shared" si="61"/>
        <v>10.243509760515195</v>
      </c>
      <c r="Z236" s="105">
        <f t="shared" si="62"/>
        <v>3.1797142282149324</v>
      </c>
      <c r="AA236" s="105">
        <f t="shared" si="63"/>
        <v>0</v>
      </c>
      <c r="AB236" s="105">
        <f t="shared" si="64"/>
        <v>35.52022539746428</v>
      </c>
      <c r="AC236" s="106"/>
    </row>
    <row r="237" spans="1:29" s="5" customFormat="1" hidden="1">
      <c r="A237" s="24">
        <v>2003</v>
      </c>
      <c r="B237" s="102">
        <v>2</v>
      </c>
      <c r="C237" s="102" t="s">
        <v>182</v>
      </c>
      <c r="D237" s="24">
        <v>40</v>
      </c>
      <c r="E237" s="25" t="s">
        <v>246</v>
      </c>
      <c r="F237" s="26" t="s">
        <v>75</v>
      </c>
      <c r="G237" s="27">
        <v>13077</v>
      </c>
      <c r="H237" s="28">
        <f t="shared" si="65"/>
        <v>12015</v>
      </c>
      <c r="I237" s="27">
        <v>13405</v>
      </c>
      <c r="J237" s="22">
        <f t="shared" si="66"/>
        <v>1.1156887224302954</v>
      </c>
      <c r="K237" s="22">
        <f>S237/H237*100</f>
        <v>28.705784436121519</v>
      </c>
      <c r="L237" s="27">
        <v>8566</v>
      </c>
      <c r="M237" s="27">
        <v>2330</v>
      </c>
      <c r="N237" s="27">
        <v>935</v>
      </c>
      <c r="O237" s="27"/>
      <c r="P237" s="27"/>
      <c r="Q237" s="27">
        <v>168</v>
      </c>
      <c r="R237" s="27">
        <v>16</v>
      </c>
      <c r="S237" s="28">
        <f t="shared" si="68"/>
        <v>3449</v>
      </c>
      <c r="T237" s="27">
        <v>226</v>
      </c>
      <c r="U237" s="27">
        <v>1475</v>
      </c>
      <c r="V237" s="27">
        <v>366</v>
      </c>
      <c r="W237" s="104">
        <f t="shared" si="59"/>
        <v>71.294215563878481</v>
      </c>
      <c r="X237" s="105">
        <f t="shared" si="60"/>
        <v>19.392426133999169</v>
      </c>
      <c r="Y237" s="105">
        <f t="shared" si="61"/>
        <v>7.7819392426134009</v>
      </c>
      <c r="Z237" s="105">
        <f t="shared" si="62"/>
        <v>1.3982521847690388</v>
      </c>
      <c r="AA237" s="105">
        <f t="shared" si="63"/>
        <v>0.13316687473990846</v>
      </c>
      <c r="AB237" s="105">
        <f t="shared" si="64"/>
        <v>28.705784436121519</v>
      </c>
      <c r="AC237" s="106"/>
    </row>
    <row r="238" spans="1:29" s="5" customFormat="1" hidden="1">
      <c r="A238" s="24">
        <v>2003</v>
      </c>
      <c r="B238" s="102">
        <v>2</v>
      </c>
      <c r="C238" s="102" t="s">
        <v>182</v>
      </c>
      <c r="D238" s="24">
        <v>1</v>
      </c>
      <c r="E238" s="25" t="s">
        <v>247</v>
      </c>
      <c r="F238" s="26" t="s">
        <v>76</v>
      </c>
      <c r="G238" s="27">
        <v>2860</v>
      </c>
      <c r="H238" s="28">
        <f t="shared" si="65"/>
        <v>2475</v>
      </c>
      <c r="I238" s="27">
        <v>3674</v>
      </c>
      <c r="J238" s="22">
        <f t="shared" si="66"/>
        <v>1.4844444444444445</v>
      </c>
      <c r="K238" s="22">
        <f t="shared" si="67"/>
        <v>32.525252525252526</v>
      </c>
      <c r="L238" s="27">
        <v>1670</v>
      </c>
      <c r="M238" s="27">
        <v>477</v>
      </c>
      <c r="N238" s="27">
        <v>268</v>
      </c>
      <c r="O238" s="27"/>
      <c r="P238" s="27"/>
      <c r="Q238" s="27">
        <v>60</v>
      </c>
      <c r="R238" s="27">
        <v>0</v>
      </c>
      <c r="S238" s="28">
        <f t="shared" si="68"/>
        <v>805</v>
      </c>
      <c r="T238" s="27">
        <v>29</v>
      </c>
      <c r="U238" s="27">
        <v>152</v>
      </c>
      <c r="V238" s="27">
        <v>5</v>
      </c>
      <c r="W238" s="104">
        <f t="shared" si="59"/>
        <v>67.474747474747474</v>
      </c>
      <c r="X238" s="105">
        <f t="shared" si="60"/>
        <v>19.272727272727273</v>
      </c>
      <c r="Y238" s="105">
        <f t="shared" si="61"/>
        <v>10.828282828282829</v>
      </c>
      <c r="Z238" s="105">
        <f t="shared" si="62"/>
        <v>2.4242424242424243</v>
      </c>
      <c r="AA238" s="105">
        <f t="shared" si="63"/>
        <v>0</v>
      </c>
      <c r="AB238" s="105">
        <f t="shared" si="64"/>
        <v>32.525252525252526</v>
      </c>
      <c r="AC238" s="106"/>
    </row>
    <row r="239" spans="1:29" s="5" customFormat="1" hidden="1">
      <c r="A239" s="24">
        <v>2003</v>
      </c>
      <c r="B239" s="102">
        <v>2</v>
      </c>
      <c r="C239" s="102" t="s">
        <v>182</v>
      </c>
      <c r="D239" s="24">
        <v>5</v>
      </c>
      <c r="E239" s="25" t="s">
        <v>248</v>
      </c>
      <c r="F239" s="26" t="s">
        <v>77</v>
      </c>
      <c r="G239" s="27">
        <v>2703</v>
      </c>
      <c r="H239" s="28">
        <f t="shared" si="65"/>
        <v>2544</v>
      </c>
      <c r="I239" s="27">
        <v>6400</v>
      </c>
      <c r="J239" s="22">
        <f t="shared" si="66"/>
        <v>2.5157232704402515</v>
      </c>
      <c r="K239" s="22">
        <f t="shared" si="67"/>
        <v>42.885220125786162</v>
      </c>
      <c r="L239" s="27">
        <v>1453</v>
      </c>
      <c r="M239" s="27">
        <v>627</v>
      </c>
      <c r="N239" s="27">
        <v>356</v>
      </c>
      <c r="O239" s="27"/>
      <c r="P239" s="27"/>
      <c r="Q239" s="27">
        <v>108</v>
      </c>
      <c r="R239" s="27">
        <v>0</v>
      </c>
      <c r="S239" s="28">
        <f t="shared" si="68"/>
        <v>1091</v>
      </c>
      <c r="T239" s="27">
        <v>21</v>
      </c>
      <c r="U239" s="27">
        <v>307</v>
      </c>
      <c r="V239" s="27">
        <v>46</v>
      </c>
      <c r="W239" s="104">
        <f t="shared" si="59"/>
        <v>57.114779874213838</v>
      </c>
      <c r="X239" s="105">
        <f t="shared" si="60"/>
        <v>24.64622641509434</v>
      </c>
      <c r="Y239" s="105">
        <f t="shared" si="61"/>
        <v>13.9937106918239</v>
      </c>
      <c r="Z239" s="105">
        <f t="shared" si="62"/>
        <v>4.2452830188679247</v>
      </c>
      <c r="AA239" s="105">
        <f t="shared" si="63"/>
        <v>0</v>
      </c>
      <c r="AB239" s="105">
        <f t="shared" si="64"/>
        <v>42.885220125786162</v>
      </c>
      <c r="AC239" s="106"/>
    </row>
    <row r="240" spans="1:29" s="5" customFormat="1" hidden="1">
      <c r="A240" s="24">
        <v>2003</v>
      </c>
      <c r="B240" s="102">
        <v>2</v>
      </c>
      <c r="C240" s="102" t="s">
        <v>182</v>
      </c>
      <c r="D240" s="24">
        <v>7</v>
      </c>
      <c r="E240" s="25" t="s">
        <v>249</v>
      </c>
      <c r="F240" s="26" t="s">
        <v>78</v>
      </c>
      <c r="G240" s="27">
        <v>3514</v>
      </c>
      <c r="H240" s="28">
        <f t="shared" si="65"/>
        <v>3130</v>
      </c>
      <c r="I240" s="27">
        <v>6218</v>
      </c>
      <c r="J240" s="22">
        <f t="shared" si="66"/>
        <v>1.9865814696485622</v>
      </c>
      <c r="K240" s="22">
        <f t="shared" si="67"/>
        <v>40.319488817891376</v>
      </c>
      <c r="L240" s="27">
        <v>1868</v>
      </c>
      <c r="M240" s="27">
        <v>668</v>
      </c>
      <c r="N240" s="27">
        <v>456</v>
      </c>
      <c r="O240" s="27"/>
      <c r="P240" s="27"/>
      <c r="Q240" s="27">
        <v>138</v>
      </c>
      <c r="R240" s="27">
        <v>0</v>
      </c>
      <c r="S240" s="28">
        <f t="shared" si="68"/>
        <v>1262</v>
      </c>
      <c r="T240" s="27">
        <v>223</v>
      </c>
      <c r="U240" s="27">
        <v>743</v>
      </c>
      <c r="V240" s="27">
        <v>211</v>
      </c>
      <c r="W240" s="104">
        <f t="shared" si="59"/>
        <v>59.680511182108631</v>
      </c>
      <c r="X240" s="105">
        <f t="shared" si="60"/>
        <v>21.341853035143771</v>
      </c>
      <c r="Y240" s="105">
        <f t="shared" si="61"/>
        <v>14.568690095846645</v>
      </c>
      <c r="Z240" s="105">
        <f t="shared" si="62"/>
        <v>4.4089456869009584</v>
      </c>
      <c r="AA240" s="105">
        <f t="shared" si="63"/>
        <v>0</v>
      </c>
      <c r="AB240" s="105">
        <f t="shared" si="64"/>
        <v>40.319488817891376</v>
      </c>
      <c r="AC240" s="106"/>
    </row>
    <row r="241" spans="1:29" s="5" customFormat="1" hidden="1">
      <c r="A241" s="24">
        <v>2003</v>
      </c>
      <c r="B241" s="102">
        <v>2</v>
      </c>
      <c r="C241" s="102" t="s">
        <v>182</v>
      </c>
      <c r="D241" s="24">
        <v>7</v>
      </c>
      <c r="E241" s="25" t="s">
        <v>250</v>
      </c>
      <c r="F241" s="26" t="s">
        <v>7</v>
      </c>
      <c r="G241" s="27">
        <v>3460</v>
      </c>
      <c r="H241" s="28">
        <f t="shared" si="65"/>
        <v>3126</v>
      </c>
      <c r="I241" s="27">
        <v>5801</v>
      </c>
      <c r="J241" s="22">
        <f t="shared" si="66"/>
        <v>1.8557261676263597</v>
      </c>
      <c r="K241" s="22">
        <f t="shared" si="67"/>
        <v>40.339091490722964</v>
      </c>
      <c r="L241" s="27">
        <v>1865</v>
      </c>
      <c r="M241" s="27">
        <v>702</v>
      </c>
      <c r="N241" s="27">
        <v>405</v>
      </c>
      <c r="O241" s="27"/>
      <c r="P241" s="27"/>
      <c r="Q241" s="27">
        <v>135</v>
      </c>
      <c r="R241" s="27">
        <v>19</v>
      </c>
      <c r="S241" s="28">
        <f t="shared" si="68"/>
        <v>1261</v>
      </c>
      <c r="T241" s="27">
        <v>6</v>
      </c>
      <c r="U241" s="27">
        <v>332</v>
      </c>
      <c r="V241" s="27">
        <v>59</v>
      </c>
      <c r="W241" s="104">
        <f t="shared" si="59"/>
        <v>59.660908509277036</v>
      </c>
      <c r="X241" s="105">
        <f t="shared" si="60"/>
        <v>22.456813819577732</v>
      </c>
      <c r="Y241" s="105">
        <f t="shared" si="61"/>
        <v>12.955854126679462</v>
      </c>
      <c r="Z241" s="105">
        <f t="shared" si="62"/>
        <v>4.318618042226487</v>
      </c>
      <c r="AA241" s="105">
        <f t="shared" si="63"/>
        <v>0.60780550223928342</v>
      </c>
      <c r="AB241" s="105">
        <f t="shared" si="64"/>
        <v>40.339091490722964</v>
      </c>
      <c r="AC241" s="106"/>
    </row>
    <row r="242" spans="1:29" s="5" customFormat="1" hidden="1">
      <c r="A242" s="24">
        <v>2003</v>
      </c>
      <c r="B242" s="102">
        <v>2</v>
      </c>
      <c r="C242" s="102" t="s">
        <v>182</v>
      </c>
      <c r="D242" s="24">
        <v>9</v>
      </c>
      <c r="E242" s="25" t="s">
        <v>251</v>
      </c>
      <c r="F242" s="26" t="s">
        <v>8</v>
      </c>
      <c r="G242" s="27">
        <v>4856</v>
      </c>
      <c r="H242" s="28">
        <f t="shared" si="65"/>
        <v>4297</v>
      </c>
      <c r="I242" s="27">
        <v>5957</v>
      </c>
      <c r="J242" s="22">
        <f t="shared" si="66"/>
        <v>1.3863160344426344</v>
      </c>
      <c r="K242" s="22">
        <f t="shared" si="67"/>
        <v>28.228996974633464</v>
      </c>
      <c r="L242" s="27">
        <v>3084</v>
      </c>
      <c r="M242" s="27">
        <v>770</v>
      </c>
      <c r="N242" s="27">
        <v>353</v>
      </c>
      <c r="O242" s="27"/>
      <c r="P242" s="27"/>
      <c r="Q242" s="27">
        <v>89</v>
      </c>
      <c r="R242" s="27">
        <v>1</v>
      </c>
      <c r="S242" s="28">
        <f t="shared" si="68"/>
        <v>1213</v>
      </c>
      <c r="T242" s="27">
        <v>142</v>
      </c>
      <c r="U242" s="27">
        <v>615</v>
      </c>
      <c r="V242" s="27">
        <v>395</v>
      </c>
      <c r="W242" s="104">
        <f t="shared" si="59"/>
        <v>71.771003025366525</v>
      </c>
      <c r="X242" s="105">
        <f t="shared" si="60"/>
        <v>17.919478706074006</v>
      </c>
      <c r="Y242" s="105">
        <f t="shared" si="61"/>
        <v>8.2150337444728887</v>
      </c>
      <c r="Z242" s="105">
        <f t="shared" si="62"/>
        <v>2.0712124738189437</v>
      </c>
      <c r="AA242" s="105">
        <f t="shared" si="63"/>
        <v>2.3272050267628578E-2</v>
      </c>
      <c r="AB242" s="105">
        <f t="shared" si="64"/>
        <v>28.228996974633464</v>
      </c>
      <c r="AC242" s="106"/>
    </row>
    <row r="243" spans="1:29" s="5" customFormat="1" hidden="1">
      <c r="A243" s="24">
        <v>2003</v>
      </c>
      <c r="B243" s="102">
        <v>2</v>
      </c>
      <c r="C243" s="102" t="s">
        <v>182</v>
      </c>
      <c r="D243" s="24">
        <v>11</v>
      </c>
      <c r="E243" s="25" t="s">
        <v>252</v>
      </c>
      <c r="F243" s="26" t="s">
        <v>253</v>
      </c>
      <c r="G243" s="27">
        <v>2984</v>
      </c>
      <c r="H243" s="28">
        <f t="shared" si="65"/>
        <v>2603</v>
      </c>
      <c r="I243" s="27">
        <v>2908</v>
      </c>
      <c r="J243" s="22">
        <f t="shared" si="66"/>
        <v>1.1171724932769882</v>
      </c>
      <c r="K243" s="22">
        <f t="shared" si="67"/>
        <v>27.583557433730309</v>
      </c>
      <c r="L243" s="27">
        <v>1885</v>
      </c>
      <c r="M243" s="27">
        <v>481</v>
      </c>
      <c r="N243" s="27">
        <v>203</v>
      </c>
      <c r="O243" s="27"/>
      <c r="P243" s="27"/>
      <c r="Q243" s="27">
        <v>34</v>
      </c>
      <c r="R243" s="27">
        <v>0</v>
      </c>
      <c r="S243" s="28">
        <f t="shared" si="68"/>
        <v>718</v>
      </c>
      <c r="T243" s="27">
        <v>45</v>
      </c>
      <c r="U243" s="27">
        <v>274</v>
      </c>
      <c r="V243" s="27">
        <v>109</v>
      </c>
      <c r="W243" s="104">
        <f t="shared" si="59"/>
        <v>72.416442566269694</v>
      </c>
      <c r="X243" s="105">
        <f t="shared" si="60"/>
        <v>18.478678447944681</v>
      </c>
      <c r="Y243" s="105">
        <f t="shared" si="61"/>
        <v>7.7986938148290426</v>
      </c>
      <c r="Z243" s="105">
        <f t="shared" si="62"/>
        <v>1.3061851709565886</v>
      </c>
      <c r="AA243" s="105">
        <f t="shared" si="63"/>
        <v>0</v>
      </c>
      <c r="AB243" s="105">
        <f t="shared" si="64"/>
        <v>27.583557433730309</v>
      </c>
      <c r="AC243" s="106"/>
    </row>
    <row r="244" spans="1:29" s="5" customFormat="1" hidden="1">
      <c r="A244" s="24">
        <v>2003</v>
      </c>
      <c r="B244" s="102">
        <v>2</v>
      </c>
      <c r="C244" s="102" t="s">
        <v>182</v>
      </c>
      <c r="D244" s="24">
        <v>12</v>
      </c>
      <c r="E244" s="25" t="s">
        <v>254</v>
      </c>
      <c r="F244" s="26" t="s">
        <v>255</v>
      </c>
      <c r="G244" s="27">
        <v>5723</v>
      </c>
      <c r="H244" s="28">
        <f t="shared" si="65"/>
        <v>4876</v>
      </c>
      <c r="I244" s="27">
        <v>4569</v>
      </c>
      <c r="J244" s="22">
        <f t="shared" si="66"/>
        <v>0.93703855619360132</v>
      </c>
      <c r="K244" s="22">
        <f t="shared" si="67"/>
        <v>23.892534864643149</v>
      </c>
      <c r="L244" s="27">
        <v>3711</v>
      </c>
      <c r="M244" s="27">
        <v>782</v>
      </c>
      <c r="N244" s="27">
        <v>315</v>
      </c>
      <c r="O244" s="27"/>
      <c r="P244" s="27"/>
      <c r="Q244" s="27">
        <v>68</v>
      </c>
      <c r="R244" s="27">
        <v>0</v>
      </c>
      <c r="S244" s="28">
        <f t="shared" si="68"/>
        <v>1165</v>
      </c>
      <c r="T244" s="27">
        <v>73</v>
      </c>
      <c r="U244" s="27">
        <v>586</v>
      </c>
      <c r="V244" s="27">
        <v>134</v>
      </c>
      <c r="W244" s="104">
        <f t="shared" si="59"/>
        <v>76.107465135356861</v>
      </c>
      <c r="X244" s="105">
        <f t="shared" si="60"/>
        <v>16.037735849056602</v>
      </c>
      <c r="Y244" s="105">
        <f t="shared" si="61"/>
        <v>6.4602132895816249</v>
      </c>
      <c r="Z244" s="105">
        <f t="shared" si="62"/>
        <v>1.3945857260049221</v>
      </c>
      <c r="AA244" s="105">
        <f t="shared" si="63"/>
        <v>0</v>
      </c>
      <c r="AB244" s="105">
        <f t="shared" si="64"/>
        <v>23.892534864643149</v>
      </c>
      <c r="AC244" s="106"/>
    </row>
    <row r="245" spans="1:29" s="5" customFormat="1" hidden="1">
      <c r="A245" s="24">
        <v>2003</v>
      </c>
      <c r="B245" s="102">
        <v>2</v>
      </c>
      <c r="C245" s="102" t="s">
        <v>182</v>
      </c>
      <c r="D245" s="24">
        <v>14</v>
      </c>
      <c r="E245" s="25" t="s">
        <v>256</v>
      </c>
      <c r="F245" s="26" t="s">
        <v>9</v>
      </c>
      <c r="G245" s="27">
        <v>3878</v>
      </c>
      <c r="H245" s="28">
        <f t="shared" si="65"/>
        <v>3617</v>
      </c>
      <c r="I245" s="27">
        <v>5738</v>
      </c>
      <c r="J245" s="22">
        <f t="shared" si="66"/>
        <v>1.5863975670445121</v>
      </c>
      <c r="K245" s="22">
        <f t="shared" si="67"/>
        <v>35.139618468343933</v>
      </c>
      <c r="L245" s="27">
        <v>2346</v>
      </c>
      <c r="M245" s="27">
        <v>737</v>
      </c>
      <c r="N245" s="27">
        <v>385</v>
      </c>
      <c r="O245" s="27"/>
      <c r="P245" s="27"/>
      <c r="Q245" s="27">
        <v>149</v>
      </c>
      <c r="R245" s="27">
        <v>0</v>
      </c>
      <c r="S245" s="28">
        <f t="shared" si="68"/>
        <v>1271</v>
      </c>
      <c r="T245" s="27">
        <v>293</v>
      </c>
      <c r="U245" s="27">
        <v>1126</v>
      </c>
      <c r="V245" s="27">
        <v>430</v>
      </c>
      <c r="W245" s="104">
        <f t="shared" si="59"/>
        <v>64.86038153165606</v>
      </c>
      <c r="X245" s="105">
        <f t="shared" si="60"/>
        <v>20.376002211777717</v>
      </c>
      <c r="Y245" s="105">
        <f t="shared" si="61"/>
        <v>10.644180259883882</v>
      </c>
      <c r="Z245" s="105">
        <f t="shared" si="62"/>
        <v>4.1194359966823333</v>
      </c>
      <c r="AA245" s="105">
        <f t="shared" si="63"/>
        <v>0</v>
      </c>
      <c r="AB245" s="105">
        <f t="shared" si="64"/>
        <v>35.139618468343933</v>
      </c>
      <c r="AC245" s="106"/>
    </row>
    <row r="246" spans="1:29" s="5" customFormat="1" hidden="1">
      <c r="A246" s="24">
        <v>2003</v>
      </c>
      <c r="B246" s="102">
        <v>2</v>
      </c>
      <c r="C246" s="102" t="s">
        <v>182</v>
      </c>
      <c r="D246" s="24">
        <v>14</v>
      </c>
      <c r="E246" s="25" t="s">
        <v>257</v>
      </c>
      <c r="F246" s="26" t="s">
        <v>13</v>
      </c>
      <c r="G246" s="27">
        <v>6070</v>
      </c>
      <c r="H246" s="28">
        <f>L246+S246</f>
        <v>5245</v>
      </c>
      <c r="I246" s="27">
        <v>6132</v>
      </c>
      <c r="J246" s="22">
        <f>I246/H246</f>
        <v>1.169113441372736</v>
      </c>
      <c r="K246" s="22">
        <f>S246/H246*100</f>
        <v>28.007626310772167</v>
      </c>
      <c r="L246" s="27">
        <v>3776</v>
      </c>
      <c r="M246" s="27">
        <v>932</v>
      </c>
      <c r="N246" s="27">
        <v>448</v>
      </c>
      <c r="O246" s="27"/>
      <c r="P246" s="27"/>
      <c r="Q246" s="27">
        <v>89</v>
      </c>
      <c r="R246" s="27">
        <v>0</v>
      </c>
      <c r="S246" s="28">
        <f>SUM(M246:R246)</f>
        <v>1469</v>
      </c>
      <c r="T246" s="27">
        <v>25</v>
      </c>
      <c r="U246" s="27">
        <v>550</v>
      </c>
      <c r="V246" s="27">
        <v>71</v>
      </c>
      <c r="W246" s="104">
        <f t="shared" si="59"/>
        <v>71.992373689227833</v>
      </c>
      <c r="X246" s="105">
        <f t="shared" si="60"/>
        <v>17.76930409914204</v>
      </c>
      <c r="Y246" s="105">
        <f t="shared" si="61"/>
        <v>8.5414680648236416</v>
      </c>
      <c r="Z246" s="105">
        <f t="shared" si="62"/>
        <v>1.6968541468064824</v>
      </c>
      <c r="AA246" s="105">
        <f t="shared" si="63"/>
        <v>0</v>
      </c>
      <c r="AB246" s="105">
        <f t="shared" si="64"/>
        <v>28.007626310772167</v>
      </c>
      <c r="AC246" s="106"/>
    </row>
    <row r="247" spans="1:29" s="5" customFormat="1" hidden="1">
      <c r="A247" s="24">
        <v>2003</v>
      </c>
      <c r="B247" s="102">
        <v>2</v>
      </c>
      <c r="C247" s="102" t="s">
        <v>182</v>
      </c>
      <c r="D247" s="24">
        <v>15</v>
      </c>
      <c r="E247" s="25" t="s">
        <v>258</v>
      </c>
      <c r="F247" s="26" t="s">
        <v>82</v>
      </c>
      <c r="G247" s="27">
        <v>4705</v>
      </c>
      <c r="H247" s="28">
        <f t="shared" si="65"/>
        <v>4313</v>
      </c>
      <c r="I247" s="27">
        <v>3973</v>
      </c>
      <c r="J247" s="22">
        <f t="shared" si="66"/>
        <v>0.92116856016693716</v>
      </c>
      <c r="K247" s="22">
        <f t="shared" si="67"/>
        <v>25.017389288198473</v>
      </c>
      <c r="L247" s="27">
        <v>3234</v>
      </c>
      <c r="M247" s="27">
        <v>709</v>
      </c>
      <c r="N247" s="27">
        <v>294</v>
      </c>
      <c r="O247" s="27"/>
      <c r="P247" s="27"/>
      <c r="Q247" s="27">
        <v>76</v>
      </c>
      <c r="R247" s="27">
        <v>0</v>
      </c>
      <c r="S247" s="28">
        <f t="shared" si="68"/>
        <v>1079</v>
      </c>
      <c r="T247" s="27">
        <v>4</v>
      </c>
      <c r="U247" s="27">
        <v>257</v>
      </c>
      <c r="V247" s="27">
        <v>136</v>
      </c>
      <c r="W247" s="104">
        <f t="shared" si="59"/>
        <v>74.982610711801527</v>
      </c>
      <c r="X247" s="105">
        <f t="shared" si="60"/>
        <v>16.438673776953397</v>
      </c>
      <c r="Y247" s="105">
        <f t="shared" si="61"/>
        <v>6.8166009738001394</v>
      </c>
      <c r="Z247" s="105">
        <f t="shared" si="62"/>
        <v>1.7621145374449341</v>
      </c>
      <c r="AA247" s="105">
        <f t="shared" si="63"/>
        <v>0</v>
      </c>
      <c r="AB247" s="105">
        <f t="shared" si="64"/>
        <v>25.017389288198473</v>
      </c>
      <c r="AC247" s="106"/>
    </row>
    <row r="248" spans="1:29" s="5" customFormat="1" hidden="1">
      <c r="A248" s="24">
        <v>2003</v>
      </c>
      <c r="B248" s="102">
        <v>2</v>
      </c>
      <c r="C248" s="102" t="s">
        <v>182</v>
      </c>
      <c r="D248" s="24">
        <v>16</v>
      </c>
      <c r="E248" s="25" t="s">
        <v>259</v>
      </c>
      <c r="F248" s="26" t="s">
        <v>83</v>
      </c>
      <c r="G248" s="27">
        <v>3045</v>
      </c>
      <c r="H248" s="28">
        <f t="shared" si="65"/>
        <v>2714</v>
      </c>
      <c r="I248" s="27">
        <v>3819</v>
      </c>
      <c r="J248" s="22">
        <f t="shared" si="66"/>
        <v>1.4071481208548269</v>
      </c>
      <c r="K248" s="22">
        <f t="shared" si="67"/>
        <v>34.193072955047896</v>
      </c>
      <c r="L248" s="27">
        <v>1786</v>
      </c>
      <c r="M248" s="27">
        <v>594</v>
      </c>
      <c r="N248" s="27">
        <v>281</v>
      </c>
      <c r="O248" s="27"/>
      <c r="P248" s="27"/>
      <c r="Q248" s="27">
        <v>53</v>
      </c>
      <c r="R248" s="27">
        <v>0</v>
      </c>
      <c r="S248" s="28">
        <f t="shared" si="68"/>
        <v>928</v>
      </c>
      <c r="T248" s="27">
        <v>65</v>
      </c>
      <c r="U248" s="27">
        <v>450</v>
      </c>
      <c r="V248" s="27">
        <v>186</v>
      </c>
      <c r="W248" s="104">
        <f t="shared" si="59"/>
        <v>65.806927044952104</v>
      </c>
      <c r="X248" s="105">
        <f t="shared" si="60"/>
        <v>21.886514369933678</v>
      </c>
      <c r="Y248" s="105">
        <f t="shared" si="61"/>
        <v>10.353721444362565</v>
      </c>
      <c r="Z248" s="105">
        <f t="shared" si="62"/>
        <v>1.9528371407516583</v>
      </c>
      <c r="AA248" s="105">
        <f t="shared" si="63"/>
        <v>0</v>
      </c>
      <c r="AB248" s="105">
        <f t="shared" si="64"/>
        <v>34.193072955047896</v>
      </c>
      <c r="AC248" s="106"/>
    </row>
    <row r="249" spans="1:29" s="5" customFormat="1" hidden="1">
      <c r="A249" s="24">
        <v>2003</v>
      </c>
      <c r="B249" s="102">
        <v>2</v>
      </c>
      <c r="C249" s="102" t="s">
        <v>182</v>
      </c>
      <c r="D249" s="24">
        <v>17</v>
      </c>
      <c r="E249" s="25" t="s">
        <v>260</v>
      </c>
      <c r="F249" s="26" t="s">
        <v>84</v>
      </c>
      <c r="G249" s="27">
        <v>4546</v>
      </c>
      <c r="H249" s="28">
        <f t="shared" si="65"/>
        <v>4287</v>
      </c>
      <c r="I249" s="27">
        <v>3738</v>
      </c>
      <c r="J249" s="22">
        <f t="shared" si="66"/>
        <v>0.87193841847445763</v>
      </c>
      <c r="K249" s="22">
        <f t="shared" si="67"/>
        <v>23.093072078376487</v>
      </c>
      <c r="L249" s="27">
        <v>3297</v>
      </c>
      <c r="M249" s="27">
        <v>649</v>
      </c>
      <c r="N249" s="27">
        <v>285</v>
      </c>
      <c r="O249" s="27"/>
      <c r="P249" s="27"/>
      <c r="Q249" s="27">
        <v>55</v>
      </c>
      <c r="R249" s="27">
        <v>1</v>
      </c>
      <c r="S249" s="28">
        <f t="shared" si="68"/>
        <v>990</v>
      </c>
      <c r="T249" s="27">
        <v>143</v>
      </c>
      <c r="U249" s="27">
        <v>486</v>
      </c>
      <c r="V249" s="27">
        <v>547</v>
      </c>
      <c r="W249" s="104">
        <f t="shared" si="59"/>
        <v>76.90692792162352</v>
      </c>
      <c r="X249" s="105">
        <f t="shared" si="60"/>
        <v>15.138791695824585</v>
      </c>
      <c r="Y249" s="105">
        <f t="shared" si="61"/>
        <v>6.6480055983205038</v>
      </c>
      <c r="Z249" s="105">
        <f t="shared" si="62"/>
        <v>1.2829484487986937</v>
      </c>
      <c r="AA249" s="105">
        <f t="shared" si="63"/>
        <v>2.3326335432703522E-2</v>
      </c>
      <c r="AB249" s="105">
        <f t="shared" si="64"/>
        <v>23.093072078376487</v>
      </c>
      <c r="AC249" s="106"/>
    </row>
    <row r="250" spans="1:29" s="5" customFormat="1" hidden="1">
      <c r="A250" s="24">
        <v>2003</v>
      </c>
      <c r="B250" s="102">
        <v>2</v>
      </c>
      <c r="C250" s="102" t="s">
        <v>182</v>
      </c>
      <c r="D250" s="24">
        <v>20</v>
      </c>
      <c r="E250" s="25" t="s">
        <v>261</v>
      </c>
      <c r="F250" s="26" t="s">
        <v>85</v>
      </c>
      <c r="G250" s="27">
        <v>3727</v>
      </c>
      <c r="H250" s="28">
        <f t="shared" si="65"/>
        <v>3386</v>
      </c>
      <c r="I250" s="27">
        <v>3788</v>
      </c>
      <c r="J250" s="22">
        <f t="shared" si="66"/>
        <v>1.1187241582988778</v>
      </c>
      <c r="K250" s="22">
        <f t="shared" si="67"/>
        <v>29.740106320141763</v>
      </c>
      <c r="L250" s="27">
        <v>2379</v>
      </c>
      <c r="M250" s="27">
        <v>653</v>
      </c>
      <c r="N250" s="27">
        <v>277</v>
      </c>
      <c r="O250" s="27"/>
      <c r="P250" s="27"/>
      <c r="Q250" s="27">
        <v>77</v>
      </c>
      <c r="R250" s="27">
        <v>0</v>
      </c>
      <c r="S250" s="28">
        <f t="shared" si="68"/>
        <v>1007</v>
      </c>
      <c r="T250" s="27">
        <v>26</v>
      </c>
      <c r="U250" s="27">
        <v>454</v>
      </c>
      <c r="V250" s="27">
        <v>0</v>
      </c>
      <c r="W250" s="104">
        <f t="shared" si="59"/>
        <v>70.259893679858237</v>
      </c>
      <c r="X250" s="105">
        <f t="shared" si="60"/>
        <v>19.285292380389841</v>
      </c>
      <c r="Y250" s="105">
        <f t="shared" si="61"/>
        <v>8.1807442409923219</v>
      </c>
      <c r="Z250" s="105">
        <f t="shared" si="62"/>
        <v>2.2740696987595981</v>
      </c>
      <c r="AA250" s="105">
        <f t="shared" si="63"/>
        <v>0</v>
      </c>
      <c r="AB250" s="105">
        <f t="shared" si="64"/>
        <v>29.740106320141763</v>
      </c>
      <c r="AC250" s="106"/>
    </row>
    <row r="251" spans="1:29" s="5" customFormat="1" hidden="1">
      <c r="A251" s="24">
        <v>2003</v>
      </c>
      <c r="B251" s="102">
        <v>2</v>
      </c>
      <c r="C251" s="102" t="s">
        <v>182</v>
      </c>
      <c r="D251" s="24">
        <v>21</v>
      </c>
      <c r="E251" s="25" t="s">
        <v>262</v>
      </c>
      <c r="F251" s="26" t="s">
        <v>86</v>
      </c>
      <c r="G251" s="27">
        <v>3954</v>
      </c>
      <c r="H251" s="28">
        <f t="shared" si="65"/>
        <v>3519</v>
      </c>
      <c r="I251" s="27">
        <v>1838</v>
      </c>
      <c r="J251" s="22">
        <f t="shared" si="66"/>
        <v>0.52230747371412334</v>
      </c>
      <c r="K251" s="22">
        <f t="shared" si="67"/>
        <v>15.004262574595057</v>
      </c>
      <c r="L251" s="27">
        <v>2991</v>
      </c>
      <c r="M251" s="27">
        <v>385</v>
      </c>
      <c r="N251" s="27">
        <v>113</v>
      </c>
      <c r="O251" s="27"/>
      <c r="P251" s="27"/>
      <c r="Q251" s="27">
        <v>30</v>
      </c>
      <c r="R251" s="27">
        <v>0</v>
      </c>
      <c r="S251" s="28">
        <f t="shared" si="68"/>
        <v>528</v>
      </c>
      <c r="T251" s="27">
        <v>6</v>
      </c>
      <c r="U251" s="27">
        <v>619</v>
      </c>
      <c r="V251" s="27">
        <v>127</v>
      </c>
      <c r="W251" s="104">
        <f t="shared" si="59"/>
        <v>84.995737425404954</v>
      </c>
      <c r="X251" s="105">
        <f t="shared" si="60"/>
        <v>10.940608127308895</v>
      </c>
      <c r="Y251" s="105">
        <f t="shared" si="61"/>
        <v>3.2111395282750781</v>
      </c>
      <c r="Z251" s="105">
        <f t="shared" si="62"/>
        <v>0.85251491901108278</v>
      </c>
      <c r="AA251" s="105">
        <f t="shared" si="63"/>
        <v>0</v>
      </c>
      <c r="AB251" s="105">
        <f t="shared" si="64"/>
        <v>15.004262574595057</v>
      </c>
      <c r="AC251" s="106"/>
    </row>
    <row r="252" spans="1:29" s="5" customFormat="1" hidden="1">
      <c r="A252" s="24">
        <v>2003</v>
      </c>
      <c r="B252" s="102">
        <v>2</v>
      </c>
      <c r="C252" s="102" t="s">
        <v>182</v>
      </c>
      <c r="D252" s="24">
        <v>22</v>
      </c>
      <c r="E252" s="25" t="s">
        <v>263</v>
      </c>
      <c r="F252" s="26" t="s">
        <v>87</v>
      </c>
      <c r="G252" s="27">
        <v>6086</v>
      </c>
      <c r="H252" s="28">
        <f t="shared" si="65"/>
        <v>5635</v>
      </c>
      <c r="I252" s="27">
        <v>5337</v>
      </c>
      <c r="J252" s="22">
        <f t="shared" si="66"/>
        <v>0.94711623779946763</v>
      </c>
      <c r="K252" s="22">
        <f t="shared" si="67"/>
        <v>23.425022182786158</v>
      </c>
      <c r="L252" s="27">
        <v>4315</v>
      </c>
      <c r="M252" s="27">
        <v>838</v>
      </c>
      <c r="N252" s="27">
        <v>360</v>
      </c>
      <c r="O252" s="27"/>
      <c r="P252" s="27"/>
      <c r="Q252" s="27">
        <v>107</v>
      </c>
      <c r="R252" s="27">
        <v>15</v>
      </c>
      <c r="S252" s="28">
        <f t="shared" si="68"/>
        <v>1320</v>
      </c>
      <c r="T252" s="27">
        <v>64</v>
      </c>
      <c r="U252" s="27">
        <v>924</v>
      </c>
      <c r="V252" s="27">
        <v>323</v>
      </c>
      <c r="W252" s="104">
        <f t="shared" si="59"/>
        <v>76.574977817213835</v>
      </c>
      <c r="X252" s="105">
        <f t="shared" si="60"/>
        <v>14.871339840283939</v>
      </c>
      <c r="Y252" s="105">
        <f t="shared" si="61"/>
        <v>6.3886424134871334</v>
      </c>
      <c r="Z252" s="105">
        <f t="shared" si="62"/>
        <v>1.898846495119787</v>
      </c>
      <c r="AA252" s="105">
        <f t="shared" si="63"/>
        <v>0.26619343389529726</v>
      </c>
      <c r="AB252" s="105">
        <f t="shared" si="64"/>
        <v>23.425022182786158</v>
      </c>
      <c r="AC252" s="106"/>
    </row>
    <row r="253" spans="1:29" s="5" customFormat="1" hidden="1">
      <c r="A253" s="24">
        <v>2003</v>
      </c>
      <c r="B253" s="102">
        <v>2</v>
      </c>
      <c r="C253" s="102" t="s">
        <v>182</v>
      </c>
      <c r="D253" s="24">
        <v>22</v>
      </c>
      <c r="E253" s="25" t="s">
        <v>264</v>
      </c>
      <c r="F253" s="26" t="s">
        <v>88</v>
      </c>
      <c r="G253" s="27">
        <v>6302</v>
      </c>
      <c r="H253" s="28">
        <f t="shared" si="65"/>
        <v>4129</v>
      </c>
      <c r="I253" s="27">
        <v>2825</v>
      </c>
      <c r="J253" s="22">
        <f t="shared" si="66"/>
        <v>0.68418503269556796</v>
      </c>
      <c r="K253" s="22">
        <f t="shared" si="67"/>
        <v>20.343908936788569</v>
      </c>
      <c r="L253" s="27">
        <v>3289</v>
      </c>
      <c r="M253" s="27">
        <v>568</v>
      </c>
      <c r="N253" s="27">
        <v>222</v>
      </c>
      <c r="O253" s="27"/>
      <c r="P253" s="27"/>
      <c r="Q253" s="27">
        <v>50</v>
      </c>
      <c r="R253" s="27">
        <v>0</v>
      </c>
      <c r="S253" s="28">
        <f t="shared" si="68"/>
        <v>840</v>
      </c>
      <c r="T253" s="27">
        <v>98</v>
      </c>
      <c r="U253" s="27">
        <v>646</v>
      </c>
      <c r="V253" s="27">
        <v>470</v>
      </c>
      <c r="W253" s="104">
        <f t="shared" si="59"/>
        <v>79.656091063211434</v>
      </c>
      <c r="X253" s="105">
        <f t="shared" si="60"/>
        <v>13.756357471542746</v>
      </c>
      <c r="Y253" s="105">
        <f t="shared" si="61"/>
        <v>5.3766045047226925</v>
      </c>
      <c r="Z253" s="105">
        <f t="shared" si="62"/>
        <v>1.2109469605231291</v>
      </c>
      <c r="AA253" s="105">
        <f t="shared" si="63"/>
        <v>0</v>
      </c>
      <c r="AB253" s="105">
        <f t="shared" si="64"/>
        <v>20.343908936788569</v>
      </c>
      <c r="AC253" s="106"/>
    </row>
    <row r="254" spans="1:29" s="5" customFormat="1" hidden="1">
      <c r="A254" s="24">
        <v>2003</v>
      </c>
      <c r="B254" s="102">
        <v>2</v>
      </c>
      <c r="C254" s="102" t="s">
        <v>182</v>
      </c>
      <c r="D254" s="24">
        <v>23</v>
      </c>
      <c r="E254" s="25" t="s">
        <v>265</v>
      </c>
      <c r="F254" s="26" t="s">
        <v>89</v>
      </c>
      <c r="G254" s="27">
        <v>4027</v>
      </c>
      <c r="H254" s="28">
        <f t="shared" si="65"/>
        <v>3678</v>
      </c>
      <c r="I254" s="27">
        <v>5248</v>
      </c>
      <c r="J254" s="22">
        <f t="shared" si="66"/>
        <v>1.426862425231104</v>
      </c>
      <c r="K254" s="22">
        <f t="shared" si="67"/>
        <v>32.137030995106038</v>
      </c>
      <c r="L254" s="27">
        <v>2496</v>
      </c>
      <c r="M254" s="27">
        <v>726</v>
      </c>
      <c r="N254" s="27">
        <v>371</v>
      </c>
      <c r="O254" s="27"/>
      <c r="P254" s="27"/>
      <c r="Q254" s="27">
        <v>85</v>
      </c>
      <c r="R254" s="27">
        <v>0</v>
      </c>
      <c r="S254" s="28">
        <f t="shared" si="68"/>
        <v>1182</v>
      </c>
      <c r="T254" s="27">
        <v>65</v>
      </c>
      <c r="U254" s="27">
        <v>590</v>
      </c>
      <c r="V254" s="27">
        <v>6</v>
      </c>
      <c r="W254" s="104">
        <f t="shared" si="59"/>
        <v>67.862969004893969</v>
      </c>
      <c r="X254" s="105">
        <f t="shared" si="60"/>
        <v>19.738988580750409</v>
      </c>
      <c r="Y254" s="105">
        <f t="shared" si="61"/>
        <v>10.087003806416531</v>
      </c>
      <c r="Z254" s="105">
        <f t="shared" si="62"/>
        <v>2.3110386079390972</v>
      </c>
      <c r="AA254" s="105">
        <f t="shared" si="63"/>
        <v>0</v>
      </c>
      <c r="AB254" s="105">
        <f t="shared" si="64"/>
        <v>32.137030995106038</v>
      </c>
      <c r="AC254" s="106"/>
    </row>
    <row r="255" spans="1:29" s="5" customFormat="1" hidden="1">
      <c r="A255" s="24">
        <v>2003</v>
      </c>
      <c r="B255" s="102">
        <v>2</v>
      </c>
      <c r="C255" s="102" t="s">
        <v>182</v>
      </c>
      <c r="D255" s="24">
        <v>23</v>
      </c>
      <c r="E255" s="25" t="s">
        <v>266</v>
      </c>
      <c r="F255" s="26" t="s">
        <v>90</v>
      </c>
      <c r="G255" s="27">
        <v>4205</v>
      </c>
      <c r="H255" s="28">
        <f t="shared" si="65"/>
        <v>3860</v>
      </c>
      <c r="I255" s="27">
        <v>3219</v>
      </c>
      <c r="J255" s="22">
        <f t="shared" si="66"/>
        <v>0.8339378238341969</v>
      </c>
      <c r="K255" s="22">
        <f t="shared" si="67"/>
        <v>22.383419689119172</v>
      </c>
      <c r="L255" s="27">
        <v>2996</v>
      </c>
      <c r="M255" s="27">
        <v>562</v>
      </c>
      <c r="N255" s="27">
        <v>225</v>
      </c>
      <c r="O255" s="27"/>
      <c r="P255" s="27"/>
      <c r="Q255" s="27">
        <v>77</v>
      </c>
      <c r="R255" s="27">
        <v>0</v>
      </c>
      <c r="S255" s="28">
        <f t="shared" si="68"/>
        <v>864</v>
      </c>
      <c r="T255" s="27">
        <v>163</v>
      </c>
      <c r="U255" s="27">
        <v>620</v>
      </c>
      <c r="V255" s="27">
        <v>173</v>
      </c>
      <c r="W255" s="104">
        <f t="shared" si="59"/>
        <v>77.616580310880835</v>
      </c>
      <c r="X255" s="105">
        <f t="shared" si="60"/>
        <v>14.559585492227981</v>
      </c>
      <c r="Y255" s="105">
        <f t="shared" si="61"/>
        <v>5.8290155440414511</v>
      </c>
      <c r="Z255" s="105">
        <f t="shared" si="62"/>
        <v>1.9948186528497409</v>
      </c>
      <c r="AA255" s="105">
        <f t="shared" si="63"/>
        <v>0</v>
      </c>
      <c r="AB255" s="105">
        <f t="shared" si="64"/>
        <v>22.383419689119172</v>
      </c>
      <c r="AC255" s="106"/>
    </row>
    <row r="256" spans="1:29" s="5" customFormat="1" hidden="1">
      <c r="A256" s="24">
        <v>2003</v>
      </c>
      <c r="B256" s="102">
        <v>2</v>
      </c>
      <c r="C256" s="102" t="s">
        <v>182</v>
      </c>
      <c r="D256" s="24">
        <v>23</v>
      </c>
      <c r="E256" s="25" t="s">
        <v>267</v>
      </c>
      <c r="F256" s="26" t="s">
        <v>268</v>
      </c>
      <c r="G256" s="27">
        <v>3871</v>
      </c>
      <c r="H256" s="28">
        <f t="shared" si="65"/>
        <v>3696</v>
      </c>
      <c r="I256" s="27">
        <v>4323</v>
      </c>
      <c r="J256" s="22">
        <f t="shared" si="66"/>
        <v>1.1696428571428572</v>
      </c>
      <c r="K256" s="22">
        <f t="shared" si="67"/>
        <v>28.165584415584416</v>
      </c>
      <c r="L256" s="27">
        <v>2655</v>
      </c>
      <c r="M256" s="27">
        <v>659</v>
      </c>
      <c r="N256" s="27">
        <v>302</v>
      </c>
      <c r="O256" s="27"/>
      <c r="P256" s="27"/>
      <c r="Q256" s="27">
        <v>80</v>
      </c>
      <c r="R256" s="27">
        <v>0</v>
      </c>
      <c r="S256" s="28">
        <f t="shared" si="68"/>
        <v>1041</v>
      </c>
      <c r="T256" s="27">
        <v>45</v>
      </c>
      <c r="U256" s="27">
        <v>503</v>
      </c>
      <c r="V256" s="27">
        <v>216</v>
      </c>
      <c r="W256" s="104">
        <f t="shared" si="59"/>
        <v>71.834415584415595</v>
      </c>
      <c r="X256" s="105">
        <f t="shared" si="60"/>
        <v>17.830086580086579</v>
      </c>
      <c r="Y256" s="105">
        <f t="shared" si="61"/>
        <v>8.170995670995671</v>
      </c>
      <c r="Z256" s="105">
        <f t="shared" si="62"/>
        <v>2.1645021645021645</v>
      </c>
      <c r="AA256" s="105">
        <f t="shared" si="63"/>
        <v>0</v>
      </c>
      <c r="AB256" s="105">
        <f t="shared" si="64"/>
        <v>28.165584415584416</v>
      </c>
      <c r="AC256" s="106"/>
    </row>
    <row r="257" spans="1:29" s="5" customFormat="1" hidden="1">
      <c r="A257" s="24">
        <v>2003</v>
      </c>
      <c r="B257" s="102">
        <v>2</v>
      </c>
      <c r="C257" s="102" t="s">
        <v>182</v>
      </c>
      <c r="D257" s="24">
        <v>27</v>
      </c>
      <c r="E257" s="25" t="s">
        <v>269</v>
      </c>
      <c r="F257" s="26" t="s">
        <v>92</v>
      </c>
      <c r="G257" s="27">
        <v>7997</v>
      </c>
      <c r="H257" s="28">
        <f t="shared" si="65"/>
        <v>6923</v>
      </c>
      <c r="I257" s="27">
        <v>10786</v>
      </c>
      <c r="J257" s="22">
        <f t="shared" si="66"/>
        <v>1.5579950888343204</v>
      </c>
      <c r="K257" s="22">
        <f t="shared" si="67"/>
        <v>34.797053300592232</v>
      </c>
      <c r="L257" s="27">
        <v>4514</v>
      </c>
      <c r="M257" s="27">
        <v>1418</v>
      </c>
      <c r="N257" s="27">
        <v>779</v>
      </c>
      <c r="O257" s="27"/>
      <c r="P257" s="27"/>
      <c r="Q257" s="27">
        <v>212</v>
      </c>
      <c r="R257" s="27">
        <v>0</v>
      </c>
      <c r="S257" s="28">
        <f t="shared" si="68"/>
        <v>2409</v>
      </c>
      <c r="T257" s="27">
        <v>38</v>
      </c>
      <c r="U257" s="27">
        <v>775</v>
      </c>
      <c r="V257" s="27">
        <v>52</v>
      </c>
      <c r="W257" s="104">
        <f t="shared" si="59"/>
        <v>65.202946699407775</v>
      </c>
      <c r="X257" s="105">
        <f t="shared" si="60"/>
        <v>20.482449804997831</v>
      </c>
      <c r="Y257" s="105">
        <f t="shared" si="61"/>
        <v>11.252347248302758</v>
      </c>
      <c r="Z257" s="105">
        <f t="shared" si="62"/>
        <v>3.0622562472916366</v>
      </c>
      <c r="AA257" s="105">
        <f t="shared" si="63"/>
        <v>0</v>
      </c>
      <c r="AB257" s="105">
        <f t="shared" si="64"/>
        <v>34.797053300592232</v>
      </c>
      <c r="AC257" s="106"/>
    </row>
    <row r="258" spans="1:29" s="5" customFormat="1" hidden="1">
      <c r="A258" s="24">
        <v>2003</v>
      </c>
      <c r="B258" s="102">
        <v>2</v>
      </c>
      <c r="C258" s="102" t="s">
        <v>182</v>
      </c>
      <c r="D258" s="24">
        <v>27</v>
      </c>
      <c r="E258" s="25" t="s">
        <v>270</v>
      </c>
      <c r="F258" s="26" t="s">
        <v>271</v>
      </c>
      <c r="G258" s="27">
        <v>3364</v>
      </c>
      <c r="H258" s="28">
        <f t="shared" si="65"/>
        <v>2924</v>
      </c>
      <c r="I258" s="27">
        <v>4023</v>
      </c>
      <c r="J258" s="22">
        <f t="shared" si="66"/>
        <v>1.3758549931600548</v>
      </c>
      <c r="K258" s="22">
        <f t="shared" si="67"/>
        <v>30.984952120383035</v>
      </c>
      <c r="L258" s="27">
        <v>2018</v>
      </c>
      <c r="M258" s="27">
        <v>562</v>
      </c>
      <c r="N258" s="27">
        <v>265</v>
      </c>
      <c r="O258" s="27"/>
      <c r="P258" s="27"/>
      <c r="Q258" s="27">
        <v>67</v>
      </c>
      <c r="R258" s="27">
        <v>12</v>
      </c>
      <c r="S258" s="28">
        <f t="shared" si="68"/>
        <v>906</v>
      </c>
      <c r="T258" s="27">
        <v>54</v>
      </c>
      <c r="U258" s="27">
        <v>370</v>
      </c>
      <c r="V258" s="27">
        <v>101</v>
      </c>
      <c r="W258" s="104">
        <f t="shared" si="59"/>
        <v>69.015047879616958</v>
      </c>
      <c r="X258" s="105">
        <f t="shared" si="60"/>
        <v>19.220246238030096</v>
      </c>
      <c r="Y258" s="105">
        <f t="shared" si="61"/>
        <v>9.0629274965800271</v>
      </c>
      <c r="Z258" s="105">
        <f t="shared" si="62"/>
        <v>2.2913816689466482</v>
      </c>
      <c r="AA258" s="105">
        <f t="shared" si="63"/>
        <v>0.41039671682626538</v>
      </c>
      <c r="AB258" s="105">
        <f t="shared" si="64"/>
        <v>30.984952120383035</v>
      </c>
      <c r="AC258" s="106"/>
    </row>
    <row r="259" spans="1:29" s="5" customFormat="1" hidden="1">
      <c r="A259" s="24">
        <v>2003</v>
      </c>
      <c r="B259" s="102">
        <v>2</v>
      </c>
      <c r="C259" s="102" t="s">
        <v>182</v>
      </c>
      <c r="D259" s="24">
        <v>28</v>
      </c>
      <c r="E259" s="25" t="s">
        <v>272</v>
      </c>
      <c r="F259" s="26" t="s">
        <v>94</v>
      </c>
      <c r="G259" s="27">
        <v>5503</v>
      </c>
      <c r="H259" s="28">
        <f t="shared" si="65"/>
        <v>5102</v>
      </c>
      <c r="I259" s="27">
        <v>4750</v>
      </c>
      <c r="J259" s="22">
        <f t="shared" si="66"/>
        <v>0.93100744805958446</v>
      </c>
      <c r="K259" s="22">
        <f t="shared" si="67"/>
        <v>24.833398667189339</v>
      </c>
      <c r="L259" s="27">
        <v>3835</v>
      </c>
      <c r="M259" s="27">
        <v>795</v>
      </c>
      <c r="N259" s="27">
        <v>407</v>
      </c>
      <c r="O259" s="27"/>
      <c r="P259" s="27"/>
      <c r="Q259" s="27">
        <v>65</v>
      </c>
      <c r="R259" s="27">
        <v>0</v>
      </c>
      <c r="S259" s="28">
        <f t="shared" si="68"/>
        <v>1267</v>
      </c>
      <c r="T259" s="27">
        <v>34</v>
      </c>
      <c r="U259" s="27">
        <v>646</v>
      </c>
      <c r="V259" s="27">
        <v>259</v>
      </c>
      <c r="W259" s="104">
        <f t="shared" si="59"/>
        <v>75.166601332810671</v>
      </c>
      <c r="X259" s="105">
        <f t="shared" si="60"/>
        <v>15.582124656997257</v>
      </c>
      <c r="Y259" s="105">
        <f t="shared" si="61"/>
        <v>7.9772638181105444</v>
      </c>
      <c r="Z259" s="105">
        <f t="shared" si="62"/>
        <v>1.2740101920815368</v>
      </c>
      <c r="AA259" s="105">
        <f t="shared" si="63"/>
        <v>0</v>
      </c>
      <c r="AB259" s="105">
        <f t="shared" si="64"/>
        <v>24.833398667189339</v>
      </c>
      <c r="AC259" s="106"/>
    </row>
    <row r="260" spans="1:29" s="5" customFormat="1" hidden="1">
      <c r="A260" s="24">
        <v>2003</v>
      </c>
      <c r="B260" s="102">
        <v>2</v>
      </c>
      <c r="C260" s="102" t="s">
        <v>182</v>
      </c>
      <c r="D260" s="24">
        <v>29</v>
      </c>
      <c r="E260" s="25" t="s">
        <v>273</v>
      </c>
      <c r="F260" s="26" t="s">
        <v>96</v>
      </c>
      <c r="G260" s="27">
        <v>3285</v>
      </c>
      <c r="H260" s="28">
        <f t="shared" si="65"/>
        <v>2696</v>
      </c>
      <c r="I260" s="27">
        <v>3685</v>
      </c>
      <c r="J260" s="22">
        <f t="shared" si="66"/>
        <v>1.366839762611276</v>
      </c>
      <c r="K260" s="22">
        <f t="shared" si="67"/>
        <v>32.789317507418396</v>
      </c>
      <c r="L260" s="27">
        <v>1812</v>
      </c>
      <c r="M260" s="27">
        <v>552</v>
      </c>
      <c r="N260" s="27">
        <v>285</v>
      </c>
      <c r="O260" s="27"/>
      <c r="P260" s="27"/>
      <c r="Q260" s="27">
        <v>47</v>
      </c>
      <c r="R260" s="27">
        <v>0</v>
      </c>
      <c r="S260" s="28">
        <f t="shared" si="68"/>
        <v>884</v>
      </c>
      <c r="T260" s="27">
        <v>49</v>
      </c>
      <c r="U260" s="27">
        <v>433</v>
      </c>
      <c r="V260" s="27">
        <v>237</v>
      </c>
      <c r="W260" s="104">
        <f t="shared" si="59"/>
        <v>67.210682492581597</v>
      </c>
      <c r="X260" s="105">
        <f t="shared" si="60"/>
        <v>20.474777448071215</v>
      </c>
      <c r="Y260" s="105">
        <f t="shared" si="61"/>
        <v>10.571216617210682</v>
      </c>
      <c r="Z260" s="105">
        <f t="shared" si="62"/>
        <v>1.7433234421364987</v>
      </c>
      <c r="AA260" s="105">
        <f t="shared" si="63"/>
        <v>0</v>
      </c>
      <c r="AB260" s="105">
        <f t="shared" si="64"/>
        <v>32.789317507418396</v>
      </c>
      <c r="AC260" s="106"/>
    </row>
    <row r="261" spans="1:29" s="5" customFormat="1" hidden="1">
      <c r="A261" s="24">
        <v>2003</v>
      </c>
      <c r="B261" s="102">
        <v>2</v>
      </c>
      <c r="C261" s="102" t="s">
        <v>182</v>
      </c>
      <c r="D261" s="24">
        <v>30</v>
      </c>
      <c r="E261" s="25" t="s">
        <v>274</v>
      </c>
      <c r="F261" s="26" t="s">
        <v>10</v>
      </c>
      <c r="G261" s="27">
        <v>3581</v>
      </c>
      <c r="H261" s="28">
        <f t="shared" si="65"/>
        <v>3034</v>
      </c>
      <c r="I261" s="27">
        <v>4041</v>
      </c>
      <c r="J261" s="22">
        <f t="shared" si="66"/>
        <v>1.3319050758075148</v>
      </c>
      <c r="K261" s="22">
        <f t="shared" si="67"/>
        <v>36.35464733025708</v>
      </c>
      <c r="L261" s="27">
        <v>1931</v>
      </c>
      <c r="M261" s="27">
        <v>673</v>
      </c>
      <c r="N261" s="27">
        <v>359</v>
      </c>
      <c r="O261" s="27"/>
      <c r="P261" s="27"/>
      <c r="Q261" s="27">
        <v>71</v>
      </c>
      <c r="R261" s="27">
        <v>0</v>
      </c>
      <c r="S261" s="28">
        <f t="shared" si="68"/>
        <v>1103</v>
      </c>
      <c r="T261" s="27">
        <v>28</v>
      </c>
      <c r="U261" s="27">
        <v>399</v>
      </c>
      <c r="V261" s="27">
        <v>5</v>
      </c>
      <c r="W261" s="104">
        <f t="shared" si="59"/>
        <v>63.64535266974292</v>
      </c>
      <c r="X261" s="105">
        <f t="shared" si="60"/>
        <v>22.18193803559657</v>
      </c>
      <c r="Y261" s="105">
        <f t="shared" si="61"/>
        <v>11.832564271588662</v>
      </c>
      <c r="Z261" s="105">
        <f t="shared" si="62"/>
        <v>2.3401450230718526</v>
      </c>
      <c r="AA261" s="105">
        <f t="shared" si="63"/>
        <v>0</v>
      </c>
      <c r="AB261" s="105">
        <f t="shared" si="64"/>
        <v>36.35464733025708</v>
      </c>
      <c r="AC261" s="106"/>
    </row>
    <row r="262" spans="1:29" s="5" customFormat="1" hidden="1">
      <c r="A262" s="24">
        <v>2003</v>
      </c>
      <c r="B262" s="102">
        <v>2</v>
      </c>
      <c r="C262" s="102" t="s">
        <v>182</v>
      </c>
      <c r="D262" s="24">
        <v>33</v>
      </c>
      <c r="E262" s="25" t="s">
        <v>275</v>
      </c>
      <c r="F262" s="26" t="s">
        <v>97</v>
      </c>
      <c r="G262" s="27">
        <v>6504</v>
      </c>
      <c r="H262" s="28">
        <f t="shared" si="65"/>
        <v>5310</v>
      </c>
      <c r="I262" s="27">
        <v>5825</v>
      </c>
      <c r="J262" s="22">
        <f t="shared" si="66"/>
        <v>1.0969868173258004</v>
      </c>
      <c r="K262" s="22">
        <f t="shared" si="67"/>
        <v>27.796610169491526</v>
      </c>
      <c r="L262" s="27">
        <v>3834</v>
      </c>
      <c r="M262" s="27">
        <v>926</v>
      </c>
      <c r="N262" s="27">
        <v>451</v>
      </c>
      <c r="O262" s="27"/>
      <c r="P262" s="27"/>
      <c r="Q262" s="27">
        <v>99</v>
      </c>
      <c r="R262" s="27"/>
      <c r="S262" s="28">
        <f t="shared" si="68"/>
        <v>1476</v>
      </c>
      <c r="T262" s="27">
        <v>133</v>
      </c>
      <c r="U262" s="27">
        <v>1122</v>
      </c>
      <c r="V262" s="27">
        <v>130</v>
      </c>
      <c r="W262" s="104">
        <f t="shared" si="59"/>
        <v>72.203389830508485</v>
      </c>
      <c r="X262" s="105">
        <f t="shared" si="60"/>
        <v>17.438794726930322</v>
      </c>
      <c r="Y262" s="105">
        <f t="shared" si="61"/>
        <v>8.4934086629001886</v>
      </c>
      <c r="Z262" s="105">
        <f t="shared" si="62"/>
        <v>1.8644067796610171</v>
      </c>
      <c r="AA262" s="105">
        <f t="shared" si="63"/>
        <v>0</v>
      </c>
      <c r="AB262" s="105">
        <f t="shared" si="64"/>
        <v>27.796610169491526</v>
      </c>
      <c r="AC262" s="106"/>
    </row>
    <row r="263" spans="1:29" s="5" customFormat="1" hidden="1">
      <c r="A263" s="24">
        <v>2003</v>
      </c>
      <c r="B263" s="102">
        <v>2</v>
      </c>
      <c r="C263" s="102" t="s">
        <v>182</v>
      </c>
      <c r="D263" s="24">
        <v>33</v>
      </c>
      <c r="E263" s="25" t="s">
        <v>276</v>
      </c>
      <c r="F263" s="26" t="s">
        <v>99</v>
      </c>
      <c r="G263" s="27">
        <v>4715</v>
      </c>
      <c r="H263" s="28">
        <f t="shared" si="65"/>
        <v>3523</v>
      </c>
      <c r="I263" s="27">
        <v>4971</v>
      </c>
      <c r="J263" s="22">
        <f t="shared" si="66"/>
        <v>1.4110133409026397</v>
      </c>
      <c r="K263" s="22">
        <f t="shared" si="67"/>
        <v>34.686346863468636</v>
      </c>
      <c r="L263" s="27">
        <v>2301</v>
      </c>
      <c r="M263" s="27">
        <v>748</v>
      </c>
      <c r="N263" s="27">
        <v>385</v>
      </c>
      <c r="O263" s="27"/>
      <c r="P263" s="27"/>
      <c r="Q263" s="27">
        <v>89</v>
      </c>
      <c r="R263" s="27">
        <v>0</v>
      </c>
      <c r="S263" s="28">
        <f t="shared" si="68"/>
        <v>1222</v>
      </c>
      <c r="T263" s="27">
        <v>48</v>
      </c>
      <c r="U263" s="27">
        <v>595</v>
      </c>
      <c r="V263" s="27">
        <v>136</v>
      </c>
      <c r="W263" s="104">
        <f t="shared" si="59"/>
        <v>65.313653136531372</v>
      </c>
      <c r="X263" s="105">
        <f t="shared" si="60"/>
        <v>21.231904626738576</v>
      </c>
      <c r="Y263" s="105">
        <f t="shared" si="61"/>
        <v>10.928186204938973</v>
      </c>
      <c r="Z263" s="105">
        <f t="shared" si="62"/>
        <v>2.5262560317910872</v>
      </c>
      <c r="AA263" s="105">
        <f t="shared" si="63"/>
        <v>0</v>
      </c>
      <c r="AB263" s="105">
        <f t="shared" si="64"/>
        <v>34.686346863468636</v>
      </c>
      <c r="AC263" s="106"/>
    </row>
    <row r="264" spans="1:29" s="5" customFormat="1" hidden="1">
      <c r="A264" s="24">
        <v>2003</v>
      </c>
      <c r="B264" s="102">
        <v>2</v>
      </c>
      <c r="C264" s="102" t="s">
        <v>182</v>
      </c>
      <c r="D264" s="24">
        <v>34</v>
      </c>
      <c r="E264" s="25" t="s">
        <v>277</v>
      </c>
      <c r="F264" s="26" t="s">
        <v>100</v>
      </c>
      <c r="G264" s="27">
        <v>4256</v>
      </c>
      <c r="H264" s="28">
        <f t="shared" si="65"/>
        <v>3548</v>
      </c>
      <c r="I264" s="27">
        <v>3033</v>
      </c>
      <c r="J264" s="22">
        <f t="shared" si="66"/>
        <v>0.85484780157835405</v>
      </c>
      <c r="K264" s="22">
        <f t="shared" si="67"/>
        <v>23.449830890642616</v>
      </c>
      <c r="L264" s="27">
        <v>2716</v>
      </c>
      <c r="M264" s="27">
        <v>556</v>
      </c>
      <c r="N264" s="27">
        <v>204</v>
      </c>
      <c r="O264" s="27"/>
      <c r="P264" s="27"/>
      <c r="Q264" s="27">
        <v>72</v>
      </c>
      <c r="R264" s="27">
        <v>0</v>
      </c>
      <c r="S264" s="28">
        <f t="shared" si="68"/>
        <v>832</v>
      </c>
      <c r="T264" s="27">
        <v>68</v>
      </c>
      <c r="U264" s="27">
        <v>374</v>
      </c>
      <c r="V264" s="27">
        <v>66</v>
      </c>
      <c r="W264" s="104">
        <f t="shared" si="59"/>
        <v>76.550169109357384</v>
      </c>
      <c r="X264" s="105">
        <f t="shared" si="60"/>
        <v>15.670800450958286</v>
      </c>
      <c r="Y264" s="105">
        <f t="shared" si="61"/>
        <v>5.7497181510710256</v>
      </c>
      <c r="Z264" s="105">
        <f t="shared" si="62"/>
        <v>2.029312288613303</v>
      </c>
      <c r="AA264" s="105">
        <f t="shared" si="63"/>
        <v>0</v>
      </c>
      <c r="AB264" s="105">
        <f t="shared" si="64"/>
        <v>23.449830890642616</v>
      </c>
      <c r="AC264" s="106"/>
    </row>
    <row r="265" spans="1:29" s="5" customFormat="1" hidden="1">
      <c r="A265" s="24">
        <v>2003</v>
      </c>
      <c r="B265" s="102">
        <v>2</v>
      </c>
      <c r="C265" s="102" t="s">
        <v>182</v>
      </c>
      <c r="D265" s="24">
        <v>37</v>
      </c>
      <c r="E265" s="25" t="s">
        <v>278</v>
      </c>
      <c r="F265" s="26" t="s">
        <v>101</v>
      </c>
      <c r="G265" s="27">
        <v>3540</v>
      </c>
      <c r="H265" s="28">
        <f t="shared" si="65"/>
        <v>2839</v>
      </c>
      <c r="I265" s="27">
        <v>3696</v>
      </c>
      <c r="J265" s="22">
        <f t="shared" si="66"/>
        <v>1.3018668545262417</v>
      </c>
      <c r="K265" s="22">
        <f t="shared" si="67"/>
        <v>41.352588939767529</v>
      </c>
      <c r="L265" s="27">
        <v>1665</v>
      </c>
      <c r="M265" s="27">
        <v>687</v>
      </c>
      <c r="N265" s="27">
        <v>378</v>
      </c>
      <c r="O265" s="27"/>
      <c r="P265" s="27"/>
      <c r="Q265" s="27">
        <v>109</v>
      </c>
      <c r="R265" s="27">
        <v>0</v>
      </c>
      <c r="S265" s="28">
        <f t="shared" si="68"/>
        <v>1174</v>
      </c>
      <c r="T265" s="27">
        <v>49</v>
      </c>
      <c r="U265" s="27">
        <v>359</v>
      </c>
      <c r="V265" s="27">
        <v>130</v>
      </c>
      <c r="W265" s="104">
        <f t="shared" si="59"/>
        <v>58.647411060232479</v>
      </c>
      <c r="X265" s="105">
        <f t="shared" si="60"/>
        <v>24.198661500528353</v>
      </c>
      <c r="Y265" s="105">
        <f t="shared" si="61"/>
        <v>13.314547375836563</v>
      </c>
      <c r="Z265" s="105">
        <f t="shared" si="62"/>
        <v>3.8393800634026065</v>
      </c>
      <c r="AA265" s="105">
        <f t="shared" si="63"/>
        <v>0</v>
      </c>
      <c r="AB265" s="105">
        <f t="shared" si="64"/>
        <v>41.352588939767529</v>
      </c>
      <c r="AC265" s="106"/>
    </row>
    <row r="266" spans="1:29" s="5" customFormat="1" hidden="1">
      <c r="A266" s="24">
        <v>2003</v>
      </c>
      <c r="B266" s="102">
        <v>2</v>
      </c>
      <c r="C266" s="102" t="s">
        <v>182</v>
      </c>
      <c r="D266" s="24">
        <v>38</v>
      </c>
      <c r="E266" s="25" t="s">
        <v>279</v>
      </c>
      <c r="F266" s="26" t="s">
        <v>102</v>
      </c>
      <c r="G266" s="27">
        <v>4588</v>
      </c>
      <c r="H266" s="28">
        <f t="shared" si="65"/>
        <v>3519</v>
      </c>
      <c r="I266" s="27">
        <v>4395</v>
      </c>
      <c r="J266" s="22">
        <f t="shared" si="66"/>
        <v>1.2489343563512361</v>
      </c>
      <c r="K266" s="22">
        <f t="shared" si="67"/>
        <v>30.463199772662687</v>
      </c>
      <c r="L266" s="27">
        <v>2447</v>
      </c>
      <c r="M266" s="27">
        <v>669</v>
      </c>
      <c r="N266" s="27">
        <v>318</v>
      </c>
      <c r="O266" s="27"/>
      <c r="P266" s="27"/>
      <c r="Q266" s="27">
        <v>85</v>
      </c>
      <c r="R266" s="27">
        <v>0</v>
      </c>
      <c r="S266" s="28">
        <f t="shared" si="68"/>
        <v>1072</v>
      </c>
      <c r="T266" s="27">
        <v>3</v>
      </c>
      <c r="U266" s="27">
        <v>857</v>
      </c>
      <c r="V266" s="27">
        <v>140</v>
      </c>
      <c r="W266" s="104">
        <f t="shared" si="59"/>
        <v>69.536800227337309</v>
      </c>
      <c r="X266" s="105">
        <f t="shared" si="60"/>
        <v>19.011082693947142</v>
      </c>
      <c r="Y266" s="105">
        <f t="shared" si="61"/>
        <v>9.0366581415174778</v>
      </c>
      <c r="Z266" s="105">
        <f t="shared" si="62"/>
        <v>2.4154589371980677</v>
      </c>
      <c r="AA266" s="105">
        <f t="shared" si="63"/>
        <v>0</v>
      </c>
      <c r="AB266" s="105">
        <f t="shared" si="64"/>
        <v>30.463199772662687</v>
      </c>
      <c r="AC266" s="106"/>
    </row>
    <row r="267" spans="1:29" s="5" customFormat="1" hidden="1">
      <c r="A267" s="24">
        <v>2003</v>
      </c>
      <c r="B267" s="102">
        <v>2</v>
      </c>
      <c r="C267" s="102" t="s">
        <v>182</v>
      </c>
      <c r="D267" s="24">
        <v>39</v>
      </c>
      <c r="E267" s="25" t="s">
        <v>280</v>
      </c>
      <c r="F267" s="26" t="s">
        <v>103</v>
      </c>
      <c r="G267" s="27">
        <v>3256</v>
      </c>
      <c r="H267" s="28">
        <f t="shared" si="65"/>
        <v>2345</v>
      </c>
      <c r="I267" s="27">
        <v>2976</v>
      </c>
      <c r="J267" s="22">
        <f t="shared" si="66"/>
        <v>1.2690831556503199</v>
      </c>
      <c r="K267" s="22">
        <f t="shared" si="67"/>
        <v>29.978678038379531</v>
      </c>
      <c r="L267" s="27">
        <v>1642</v>
      </c>
      <c r="M267" s="27">
        <v>406</v>
      </c>
      <c r="N267" s="27">
        <v>217</v>
      </c>
      <c r="O267" s="27"/>
      <c r="P267" s="27"/>
      <c r="Q267" s="27">
        <v>80</v>
      </c>
      <c r="R267" s="27">
        <v>0</v>
      </c>
      <c r="S267" s="28">
        <f t="shared" si="68"/>
        <v>703</v>
      </c>
      <c r="T267" s="27">
        <v>151</v>
      </c>
      <c r="U267" s="27">
        <v>588</v>
      </c>
      <c r="V267" s="27">
        <v>135</v>
      </c>
      <c r="W267" s="104">
        <f t="shared" si="59"/>
        <v>70.021321961620458</v>
      </c>
      <c r="X267" s="105">
        <f t="shared" si="60"/>
        <v>17.313432835820898</v>
      </c>
      <c r="Y267" s="105">
        <f t="shared" si="61"/>
        <v>9.2537313432835813</v>
      </c>
      <c r="Z267" s="105">
        <f t="shared" si="62"/>
        <v>3.4115138592750531</v>
      </c>
      <c r="AA267" s="105">
        <f t="shared" si="63"/>
        <v>0</v>
      </c>
      <c r="AB267" s="105">
        <f t="shared" si="64"/>
        <v>29.978678038379531</v>
      </c>
      <c r="AC267" s="106"/>
    </row>
    <row r="268" spans="1:29" s="5" customFormat="1" hidden="1">
      <c r="A268" s="24">
        <v>2003</v>
      </c>
      <c r="B268" s="102">
        <v>2</v>
      </c>
      <c r="C268" s="102" t="s">
        <v>182</v>
      </c>
      <c r="D268" s="24">
        <v>42</v>
      </c>
      <c r="E268" s="25" t="s">
        <v>281</v>
      </c>
      <c r="F268" s="26" t="s">
        <v>104</v>
      </c>
      <c r="G268" s="27">
        <v>3753</v>
      </c>
      <c r="H268" s="28">
        <f t="shared" si="65"/>
        <v>3226</v>
      </c>
      <c r="I268" s="27">
        <v>5120</v>
      </c>
      <c r="J268" s="22">
        <f t="shared" si="66"/>
        <v>1.5871047737135773</v>
      </c>
      <c r="K268" s="22">
        <f t="shared" si="67"/>
        <v>37.817730936143832</v>
      </c>
      <c r="L268" s="27">
        <v>2006</v>
      </c>
      <c r="M268" s="27">
        <v>689</v>
      </c>
      <c r="N268" s="27">
        <v>394</v>
      </c>
      <c r="O268" s="27"/>
      <c r="P268" s="27"/>
      <c r="Q268" s="27">
        <v>137</v>
      </c>
      <c r="R268" s="27">
        <v>0</v>
      </c>
      <c r="S268" s="28">
        <f t="shared" si="68"/>
        <v>1220</v>
      </c>
      <c r="T268" s="27">
        <v>65</v>
      </c>
      <c r="U268" s="27">
        <v>724</v>
      </c>
      <c r="V268" s="27">
        <v>403</v>
      </c>
      <c r="W268" s="104">
        <f t="shared" si="59"/>
        <v>62.182269063856168</v>
      </c>
      <c r="X268" s="105">
        <f t="shared" si="60"/>
        <v>21.357718536887788</v>
      </c>
      <c r="Y268" s="105">
        <f t="shared" si="61"/>
        <v>12.213267203967762</v>
      </c>
      <c r="Z268" s="105">
        <f t="shared" si="62"/>
        <v>4.2467451952882822</v>
      </c>
      <c r="AA268" s="105">
        <f t="shared" si="63"/>
        <v>0</v>
      </c>
      <c r="AB268" s="105">
        <f t="shared" si="64"/>
        <v>37.817730936143832</v>
      </c>
      <c r="AC268" s="106"/>
    </row>
    <row r="269" spans="1:29" s="5" customFormat="1" hidden="1">
      <c r="A269" s="24">
        <v>2003</v>
      </c>
      <c r="B269" s="102">
        <v>2</v>
      </c>
      <c r="C269" s="102" t="s">
        <v>182</v>
      </c>
      <c r="D269" s="24">
        <v>43</v>
      </c>
      <c r="E269" s="25" t="s">
        <v>282</v>
      </c>
      <c r="F269" s="26" t="s">
        <v>105</v>
      </c>
      <c r="G269" s="27">
        <v>7036</v>
      </c>
      <c r="H269" s="28">
        <f t="shared" si="65"/>
        <v>6438</v>
      </c>
      <c r="I269" s="27">
        <v>8807</v>
      </c>
      <c r="J269" s="22">
        <f t="shared" si="66"/>
        <v>1.3679714196955577</v>
      </c>
      <c r="K269" s="22">
        <f t="shared" si="67"/>
        <v>32.230506368437403</v>
      </c>
      <c r="L269" s="27">
        <v>4363</v>
      </c>
      <c r="M269" s="27">
        <v>1203</v>
      </c>
      <c r="N269" s="27">
        <v>692</v>
      </c>
      <c r="O269" s="27"/>
      <c r="P269" s="27"/>
      <c r="Q269" s="27">
        <v>180</v>
      </c>
      <c r="R269" s="27">
        <v>0</v>
      </c>
      <c r="S269" s="28">
        <f t="shared" si="68"/>
        <v>2075</v>
      </c>
      <c r="T269" s="27">
        <v>1466</v>
      </c>
      <c r="U269" s="27">
        <v>1785</v>
      </c>
      <c r="V269" s="27">
        <v>652</v>
      </c>
      <c r="W269" s="104">
        <f t="shared" si="59"/>
        <v>67.769493631562597</v>
      </c>
      <c r="X269" s="105">
        <f t="shared" si="60"/>
        <v>18.685927306616961</v>
      </c>
      <c r="Y269" s="105">
        <f t="shared" si="61"/>
        <v>10.748679714196955</v>
      </c>
      <c r="Z269" s="105">
        <f t="shared" si="62"/>
        <v>2.7958993476234855</v>
      </c>
      <c r="AA269" s="105">
        <f t="shared" si="63"/>
        <v>0</v>
      </c>
      <c r="AB269" s="105">
        <f t="shared" si="64"/>
        <v>32.230506368437403</v>
      </c>
      <c r="AC269" s="106"/>
    </row>
    <row r="270" spans="1:29" s="5" customFormat="1" hidden="1">
      <c r="A270" s="24">
        <v>2003</v>
      </c>
      <c r="B270" s="102">
        <v>2</v>
      </c>
      <c r="C270" s="102" t="s">
        <v>182</v>
      </c>
      <c r="D270" s="24">
        <v>44</v>
      </c>
      <c r="E270" s="25" t="s">
        <v>283</v>
      </c>
      <c r="F270" s="26" t="s">
        <v>106</v>
      </c>
      <c r="G270" s="27">
        <v>4335</v>
      </c>
      <c r="H270" s="28">
        <f t="shared" si="65"/>
        <v>3794</v>
      </c>
      <c r="I270" s="27">
        <v>6086</v>
      </c>
      <c r="J270" s="22">
        <f t="shared" si="66"/>
        <v>1.6041117554032682</v>
      </c>
      <c r="K270" s="22">
        <f t="shared" si="67"/>
        <v>37.585661570901422</v>
      </c>
      <c r="L270" s="27">
        <v>2368</v>
      </c>
      <c r="M270" s="27">
        <v>869</v>
      </c>
      <c r="N270" s="27">
        <v>473</v>
      </c>
      <c r="O270" s="27"/>
      <c r="P270" s="27"/>
      <c r="Q270" s="27">
        <v>84</v>
      </c>
      <c r="R270" s="27">
        <v>0</v>
      </c>
      <c r="S270" s="28">
        <f t="shared" si="68"/>
        <v>1426</v>
      </c>
      <c r="T270" s="27">
        <v>88</v>
      </c>
      <c r="U270" s="27">
        <v>567</v>
      </c>
      <c r="V270" s="27">
        <v>218</v>
      </c>
      <c r="W270" s="104">
        <f t="shared" si="59"/>
        <v>62.414338429098578</v>
      </c>
      <c r="X270" s="105">
        <f t="shared" si="60"/>
        <v>22.90458618871903</v>
      </c>
      <c r="Y270" s="105">
        <f t="shared" si="61"/>
        <v>12.467053241960992</v>
      </c>
      <c r="Z270" s="105">
        <f t="shared" si="62"/>
        <v>2.214022140221402</v>
      </c>
      <c r="AA270" s="105">
        <f t="shared" si="63"/>
        <v>0</v>
      </c>
      <c r="AB270" s="105">
        <f t="shared" si="64"/>
        <v>37.585661570901422</v>
      </c>
      <c r="AC270" s="106"/>
    </row>
    <row r="271" spans="1:29" s="5" customFormat="1" hidden="1">
      <c r="A271" s="24">
        <v>2003</v>
      </c>
      <c r="B271" s="102">
        <v>2</v>
      </c>
      <c r="C271" s="102" t="s">
        <v>182</v>
      </c>
      <c r="D271" s="24">
        <v>45</v>
      </c>
      <c r="E271" s="25" t="s">
        <v>284</v>
      </c>
      <c r="F271" s="26" t="s">
        <v>107</v>
      </c>
      <c r="G271" s="27">
        <v>3114</v>
      </c>
      <c r="H271" s="28">
        <f t="shared" si="65"/>
        <v>2693</v>
      </c>
      <c r="I271" s="27">
        <v>5130</v>
      </c>
      <c r="J271" s="22">
        <f t="shared" si="66"/>
        <v>1.9049387300408467</v>
      </c>
      <c r="K271" s="22">
        <f t="shared" si="67"/>
        <v>42.703304864463426</v>
      </c>
      <c r="L271" s="27">
        <v>1543</v>
      </c>
      <c r="M271" s="27">
        <v>673</v>
      </c>
      <c r="N271" s="27">
        <v>372</v>
      </c>
      <c r="O271" s="27"/>
      <c r="P271" s="27"/>
      <c r="Q271" s="27">
        <v>102</v>
      </c>
      <c r="R271" s="27">
        <v>3</v>
      </c>
      <c r="S271" s="28">
        <f t="shared" si="68"/>
        <v>1150</v>
      </c>
      <c r="T271" s="27">
        <v>48</v>
      </c>
      <c r="U271" s="27">
        <v>377</v>
      </c>
      <c r="V271" s="27">
        <v>178</v>
      </c>
      <c r="W271" s="104">
        <f t="shared" si="59"/>
        <v>57.296695135536581</v>
      </c>
      <c r="X271" s="105">
        <f t="shared" si="60"/>
        <v>24.990716672855552</v>
      </c>
      <c r="Y271" s="105">
        <f t="shared" si="61"/>
        <v>13.813590790939474</v>
      </c>
      <c r="Z271" s="105">
        <f t="shared" si="62"/>
        <v>3.7875974749350165</v>
      </c>
      <c r="AA271" s="105">
        <f t="shared" si="63"/>
        <v>0.11139992573338284</v>
      </c>
      <c r="AB271" s="105">
        <f t="shared" si="64"/>
        <v>42.703304864463426</v>
      </c>
      <c r="AC271" s="106"/>
    </row>
    <row r="272" spans="1:29" s="5" customFormat="1" hidden="1">
      <c r="A272" s="24">
        <v>2003</v>
      </c>
      <c r="B272" s="102">
        <v>2</v>
      </c>
      <c r="C272" s="102" t="s">
        <v>182</v>
      </c>
      <c r="D272" s="24">
        <v>46</v>
      </c>
      <c r="E272" s="25" t="s">
        <v>463</v>
      </c>
      <c r="F272" s="26" t="s">
        <v>11</v>
      </c>
      <c r="G272" s="27">
        <v>5260</v>
      </c>
      <c r="H272" s="28">
        <f t="shared" si="65"/>
        <v>4773</v>
      </c>
      <c r="I272" s="27">
        <v>7490</v>
      </c>
      <c r="J272" s="22">
        <f t="shared" si="66"/>
        <v>1.5692436622669181</v>
      </c>
      <c r="K272" s="22">
        <f t="shared" si="67"/>
        <v>35.365598156295832</v>
      </c>
      <c r="L272" s="27">
        <v>3085</v>
      </c>
      <c r="M272" s="27">
        <v>975</v>
      </c>
      <c r="N272" s="27">
        <v>511</v>
      </c>
      <c r="O272" s="27"/>
      <c r="P272" s="27"/>
      <c r="Q272" s="27">
        <v>202</v>
      </c>
      <c r="R272" s="27"/>
      <c r="S272" s="28">
        <f t="shared" si="68"/>
        <v>1688</v>
      </c>
      <c r="T272" s="27">
        <v>88</v>
      </c>
      <c r="U272" s="27">
        <v>750</v>
      </c>
      <c r="V272" s="27"/>
      <c r="W272" s="104">
        <f t="shared" si="59"/>
        <v>64.634401843704168</v>
      </c>
      <c r="X272" s="105">
        <f t="shared" si="60"/>
        <v>20.427404148334379</v>
      </c>
      <c r="Y272" s="105">
        <f t="shared" si="61"/>
        <v>10.706054892101404</v>
      </c>
      <c r="Z272" s="105">
        <f t="shared" si="62"/>
        <v>4.2321391158600461</v>
      </c>
      <c r="AA272" s="105">
        <f t="shared" si="63"/>
        <v>0</v>
      </c>
      <c r="AB272" s="105">
        <f t="shared" si="64"/>
        <v>35.365598156295832</v>
      </c>
      <c r="AC272" s="106"/>
    </row>
    <row r="273" spans="1:29" s="5" customFormat="1" hidden="1">
      <c r="A273" s="24">
        <v>2003</v>
      </c>
      <c r="B273" s="102">
        <v>2</v>
      </c>
      <c r="C273" s="102" t="s">
        <v>182</v>
      </c>
      <c r="D273" s="24">
        <v>1</v>
      </c>
      <c r="E273" s="25" t="s">
        <v>464</v>
      </c>
      <c r="F273" s="26" t="s">
        <v>108</v>
      </c>
      <c r="G273" s="27">
        <v>968</v>
      </c>
      <c r="H273" s="28">
        <f>L273+S273</f>
        <v>870</v>
      </c>
      <c r="I273" s="27">
        <v>1440</v>
      </c>
      <c r="J273" s="22">
        <f t="shared" si="66"/>
        <v>1.6551724137931034</v>
      </c>
      <c r="K273" s="22">
        <f t="shared" si="67"/>
        <v>36.206896551724135</v>
      </c>
      <c r="L273" s="27">
        <v>555</v>
      </c>
      <c r="M273" s="27">
        <v>155</v>
      </c>
      <c r="N273" s="27">
        <v>131</v>
      </c>
      <c r="O273" s="27"/>
      <c r="P273" s="27"/>
      <c r="Q273" s="27">
        <v>29</v>
      </c>
      <c r="R273" s="27">
        <v>0</v>
      </c>
      <c r="S273" s="28">
        <f>SUM(M273:R273)</f>
        <v>315</v>
      </c>
      <c r="T273" s="27">
        <v>4</v>
      </c>
      <c r="U273" s="27">
        <v>163</v>
      </c>
      <c r="V273" s="27">
        <v>60</v>
      </c>
      <c r="W273" s="104">
        <f t="shared" si="59"/>
        <v>63.793103448275865</v>
      </c>
      <c r="X273" s="105">
        <f t="shared" si="60"/>
        <v>17.816091954022991</v>
      </c>
      <c r="Y273" s="105">
        <f t="shared" si="61"/>
        <v>15.057471264367816</v>
      </c>
      <c r="Z273" s="105">
        <f t="shared" si="62"/>
        <v>3.3333333333333335</v>
      </c>
      <c r="AA273" s="105">
        <f t="shared" si="63"/>
        <v>0</v>
      </c>
      <c r="AB273" s="105">
        <f t="shared" si="64"/>
        <v>36.206896551724135</v>
      </c>
      <c r="AC273" s="106"/>
    </row>
    <row r="274" spans="1:29" s="5" customFormat="1" hidden="1">
      <c r="A274" s="24">
        <v>2003</v>
      </c>
      <c r="B274" s="102">
        <v>2</v>
      </c>
      <c r="C274" s="102" t="s">
        <v>182</v>
      </c>
      <c r="D274" s="24">
        <v>1</v>
      </c>
      <c r="E274" s="25" t="s">
        <v>465</v>
      </c>
      <c r="F274" s="26" t="s">
        <v>109</v>
      </c>
      <c r="G274" s="27">
        <v>2210</v>
      </c>
      <c r="H274" s="28">
        <f t="shared" ref="H274:H304" si="69">L274+S274</f>
        <v>1859</v>
      </c>
      <c r="I274" s="27">
        <v>3240</v>
      </c>
      <c r="J274" s="22">
        <f t="shared" si="66"/>
        <v>1.7428725121032813</v>
      </c>
      <c r="K274" s="22">
        <f t="shared" si="67"/>
        <v>35.449166218396989</v>
      </c>
      <c r="L274" s="27">
        <v>1200</v>
      </c>
      <c r="M274" s="27">
        <v>336</v>
      </c>
      <c r="N274" s="27">
        <v>250</v>
      </c>
      <c r="O274" s="27"/>
      <c r="P274" s="27"/>
      <c r="Q274" s="27">
        <v>73</v>
      </c>
      <c r="R274" s="27">
        <v>0</v>
      </c>
      <c r="S274" s="28">
        <f t="shared" ref="S274:S304" si="70">SUM(M274:R274)</f>
        <v>659</v>
      </c>
      <c r="T274" s="27">
        <v>4</v>
      </c>
      <c r="U274" s="27">
        <v>207</v>
      </c>
      <c r="V274" s="27">
        <v>164</v>
      </c>
      <c r="W274" s="104">
        <f t="shared" si="59"/>
        <v>64.550833781603018</v>
      </c>
      <c r="X274" s="105">
        <f t="shared" si="60"/>
        <v>18.074233458848845</v>
      </c>
      <c r="Y274" s="105">
        <f t="shared" si="61"/>
        <v>13.448090371167295</v>
      </c>
      <c r="Z274" s="105">
        <f t="shared" si="62"/>
        <v>3.9268423883808503</v>
      </c>
      <c r="AA274" s="105">
        <f t="shared" si="63"/>
        <v>0</v>
      </c>
      <c r="AB274" s="105">
        <f t="shared" si="64"/>
        <v>35.449166218396989</v>
      </c>
      <c r="AC274" s="106"/>
    </row>
    <row r="275" spans="1:29" s="5" customFormat="1" hidden="1">
      <c r="A275" s="24">
        <v>2003</v>
      </c>
      <c r="B275" s="102">
        <v>2</v>
      </c>
      <c r="C275" s="102" t="s">
        <v>182</v>
      </c>
      <c r="D275" s="24">
        <v>27</v>
      </c>
      <c r="E275" s="25" t="s">
        <v>285</v>
      </c>
      <c r="F275" s="26" t="s">
        <v>14</v>
      </c>
      <c r="G275" s="27">
        <v>5010</v>
      </c>
      <c r="H275" s="28">
        <f t="shared" si="69"/>
        <v>4047</v>
      </c>
      <c r="I275" s="27">
        <v>5347</v>
      </c>
      <c r="J275" s="22">
        <f t="shared" si="66"/>
        <v>1.3212255992092907</v>
      </c>
      <c r="K275" s="22">
        <f t="shared" si="67"/>
        <v>30.29404497158389</v>
      </c>
      <c r="L275" s="27">
        <v>2821</v>
      </c>
      <c r="M275" s="27">
        <v>779</v>
      </c>
      <c r="N275" s="27">
        <v>395</v>
      </c>
      <c r="O275" s="27"/>
      <c r="P275" s="27"/>
      <c r="Q275" s="27">
        <v>52</v>
      </c>
      <c r="R275" s="27">
        <v>0</v>
      </c>
      <c r="S275" s="28">
        <f t="shared" si="70"/>
        <v>1226</v>
      </c>
      <c r="T275" s="27">
        <v>584</v>
      </c>
      <c r="U275" s="27">
        <v>33</v>
      </c>
      <c r="V275" s="27">
        <v>56</v>
      </c>
      <c r="W275" s="104">
        <f t="shared" si="59"/>
        <v>69.705955028416113</v>
      </c>
      <c r="X275" s="105">
        <f t="shared" si="60"/>
        <v>19.248826291079812</v>
      </c>
      <c r="Y275" s="105">
        <f t="shared" si="61"/>
        <v>9.7603162836669135</v>
      </c>
      <c r="Z275" s="105">
        <f t="shared" si="62"/>
        <v>1.2849023968371633</v>
      </c>
      <c r="AA275" s="105">
        <f t="shared" si="63"/>
        <v>0</v>
      </c>
      <c r="AB275" s="105">
        <f t="shared" si="64"/>
        <v>30.29404497158389</v>
      </c>
      <c r="AC275" s="106"/>
    </row>
    <row r="276" spans="1:29" s="5" customFormat="1" hidden="1">
      <c r="A276" s="24">
        <v>2003</v>
      </c>
      <c r="B276" s="102">
        <v>2</v>
      </c>
      <c r="C276" s="102" t="s">
        <v>182</v>
      </c>
      <c r="D276" s="24">
        <v>28</v>
      </c>
      <c r="E276" s="25" t="s">
        <v>286</v>
      </c>
      <c r="F276" s="26" t="s">
        <v>110</v>
      </c>
      <c r="G276" s="27">
        <v>4352</v>
      </c>
      <c r="H276" s="28">
        <f t="shared" si="69"/>
        <v>3781</v>
      </c>
      <c r="I276" s="27">
        <v>3225</v>
      </c>
      <c r="J276" s="22">
        <f t="shared" si="66"/>
        <v>0.85294895530282999</v>
      </c>
      <c r="K276" s="22">
        <f t="shared" si="67"/>
        <v>22.771753504363925</v>
      </c>
      <c r="L276" s="27">
        <v>2920</v>
      </c>
      <c r="M276" s="27">
        <v>569</v>
      </c>
      <c r="N276" s="27">
        <v>239</v>
      </c>
      <c r="O276" s="27"/>
      <c r="P276" s="27"/>
      <c r="Q276" s="27">
        <v>53</v>
      </c>
      <c r="R276" s="27">
        <v>0</v>
      </c>
      <c r="S276" s="28">
        <f t="shared" si="70"/>
        <v>861</v>
      </c>
      <c r="T276" s="27">
        <v>43</v>
      </c>
      <c r="U276" s="27">
        <v>379</v>
      </c>
      <c r="V276" s="27">
        <v>140</v>
      </c>
      <c r="W276" s="104">
        <f t="shared" si="59"/>
        <v>77.228246495636071</v>
      </c>
      <c r="X276" s="105">
        <f t="shared" si="60"/>
        <v>15.048928854800318</v>
      </c>
      <c r="Y276" s="105">
        <f t="shared" si="61"/>
        <v>6.3210790796085687</v>
      </c>
      <c r="Z276" s="105">
        <f t="shared" si="62"/>
        <v>1.4017455699550383</v>
      </c>
      <c r="AA276" s="105">
        <f t="shared" si="63"/>
        <v>0</v>
      </c>
      <c r="AB276" s="105">
        <f t="shared" si="64"/>
        <v>22.771753504363925</v>
      </c>
      <c r="AC276" s="106"/>
    </row>
    <row r="277" spans="1:29" s="5" customFormat="1" hidden="1">
      <c r="A277" s="24">
        <v>2003</v>
      </c>
      <c r="B277" s="102">
        <v>2</v>
      </c>
      <c r="C277" s="102" t="s">
        <v>182</v>
      </c>
      <c r="D277" s="24">
        <v>28</v>
      </c>
      <c r="E277" s="25" t="s">
        <v>287</v>
      </c>
      <c r="F277" s="26" t="s">
        <v>111</v>
      </c>
      <c r="G277" s="27">
        <v>4978</v>
      </c>
      <c r="H277" s="28">
        <f t="shared" si="69"/>
        <v>4368</v>
      </c>
      <c r="I277" s="27">
        <v>2981</v>
      </c>
      <c r="J277" s="22">
        <f t="shared" si="66"/>
        <v>0.68246336996336998</v>
      </c>
      <c r="K277" s="22">
        <f t="shared" si="67"/>
        <v>20.695970695970693</v>
      </c>
      <c r="L277" s="27">
        <v>3464</v>
      </c>
      <c r="M277" s="27">
        <v>649</v>
      </c>
      <c r="N277" s="27">
        <v>219</v>
      </c>
      <c r="O277" s="27"/>
      <c r="P277" s="27"/>
      <c r="Q277" s="27">
        <v>36</v>
      </c>
      <c r="R277" s="27">
        <v>0</v>
      </c>
      <c r="S277" s="28">
        <f t="shared" si="70"/>
        <v>904</v>
      </c>
      <c r="T277" s="27">
        <v>69</v>
      </c>
      <c r="U277" s="27">
        <v>601</v>
      </c>
      <c r="V277" s="27">
        <v>339</v>
      </c>
      <c r="W277" s="104">
        <f t="shared" si="59"/>
        <v>79.304029304029299</v>
      </c>
      <c r="X277" s="105">
        <f t="shared" si="60"/>
        <v>14.858058608058608</v>
      </c>
      <c r="Y277" s="105">
        <f t="shared" si="61"/>
        <v>5.0137362637362637</v>
      </c>
      <c r="Z277" s="105">
        <f t="shared" si="62"/>
        <v>0.82417582417582425</v>
      </c>
      <c r="AA277" s="105">
        <f t="shared" si="63"/>
        <v>0</v>
      </c>
      <c r="AB277" s="105">
        <f t="shared" si="64"/>
        <v>20.695970695970693</v>
      </c>
      <c r="AC277" s="106"/>
    </row>
    <row r="278" spans="1:29" s="5" customFormat="1" hidden="1">
      <c r="A278" s="24">
        <v>2003</v>
      </c>
      <c r="B278" s="102">
        <v>2</v>
      </c>
      <c r="C278" s="102" t="s">
        <v>182</v>
      </c>
      <c r="D278" s="24">
        <v>34</v>
      </c>
      <c r="E278" s="25" t="s">
        <v>288</v>
      </c>
      <c r="F278" s="26" t="s">
        <v>112</v>
      </c>
      <c r="G278" s="27">
        <v>1782</v>
      </c>
      <c r="H278" s="28">
        <f t="shared" si="69"/>
        <v>1569</v>
      </c>
      <c r="I278" s="27">
        <v>2059</v>
      </c>
      <c r="J278" s="22">
        <f t="shared" si="66"/>
        <v>1.3123008285532185</v>
      </c>
      <c r="K278" s="22">
        <f t="shared" si="67"/>
        <v>35.946462715105163</v>
      </c>
      <c r="L278" s="27">
        <v>1005</v>
      </c>
      <c r="M278" s="27">
        <v>367</v>
      </c>
      <c r="N278" s="27">
        <v>155</v>
      </c>
      <c r="O278" s="27"/>
      <c r="P278" s="27"/>
      <c r="Q278" s="27">
        <v>42</v>
      </c>
      <c r="R278" s="27">
        <v>0</v>
      </c>
      <c r="S278" s="28">
        <f t="shared" si="70"/>
        <v>564</v>
      </c>
      <c r="T278" s="27">
        <v>2</v>
      </c>
      <c r="U278" s="27">
        <v>140</v>
      </c>
      <c r="V278" s="27">
        <v>0</v>
      </c>
      <c r="W278" s="104">
        <f t="shared" si="59"/>
        <v>64.05353728489483</v>
      </c>
      <c r="X278" s="105">
        <f t="shared" si="60"/>
        <v>23.390694710006375</v>
      </c>
      <c r="Y278" s="105">
        <f t="shared" si="61"/>
        <v>9.8789037603569145</v>
      </c>
      <c r="Z278" s="105">
        <f t="shared" si="62"/>
        <v>2.676864244741874</v>
      </c>
      <c r="AA278" s="105">
        <f t="shared" si="63"/>
        <v>0</v>
      </c>
      <c r="AB278" s="105">
        <f t="shared" si="64"/>
        <v>35.946462715105163</v>
      </c>
      <c r="AC278" s="106"/>
    </row>
    <row r="279" spans="1:29" s="5" customFormat="1" hidden="1">
      <c r="A279" s="24">
        <v>2003</v>
      </c>
      <c r="B279" s="102">
        <v>2</v>
      </c>
      <c r="C279" s="102" t="s">
        <v>182</v>
      </c>
      <c r="D279" s="24">
        <v>35</v>
      </c>
      <c r="E279" s="25" t="s">
        <v>289</v>
      </c>
      <c r="F279" s="26" t="s">
        <v>113</v>
      </c>
      <c r="G279" s="27">
        <v>2076</v>
      </c>
      <c r="H279" s="28">
        <f t="shared" si="69"/>
        <v>1174</v>
      </c>
      <c r="I279" s="27">
        <v>1377</v>
      </c>
      <c r="J279" s="22">
        <f t="shared" si="66"/>
        <v>1.1729131175468483</v>
      </c>
      <c r="K279" s="22">
        <f t="shared" si="67"/>
        <v>30.068143100511076</v>
      </c>
      <c r="L279" s="27">
        <v>821</v>
      </c>
      <c r="M279" s="27">
        <v>230</v>
      </c>
      <c r="N279" s="27">
        <v>99</v>
      </c>
      <c r="O279" s="27"/>
      <c r="P279" s="27"/>
      <c r="Q279" s="27">
        <v>24</v>
      </c>
      <c r="R279" s="27">
        <v>0</v>
      </c>
      <c r="S279" s="28">
        <f t="shared" si="70"/>
        <v>353</v>
      </c>
      <c r="T279" s="27">
        <v>87</v>
      </c>
      <c r="U279" s="27">
        <v>312</v>
      </c>
      <c r="V279" s="27">
        <v>114</v>
      </c>
      <c r="W279" s="104">
        <f t="shared" si="59"/>
        <v>69.931856899488935</v>
      </c>
      <c r="X279" s="105">
        <f t="shared" si="60"/>
        <v>19.591141396933562</v>
      </c>
      <c r="Y279" s="105">
        <f t="shared" si="61"/>
        <v>8.4327086882453148</v>
      </c>
      <c r="Z279" s="105">
        <f t="shared" si="62"/>
        <v>2.0442930153321974</v>
      </c>
      <c r="AA279" s="105">
        <f t="shared" si="63"/>
        <v>0</v>
      </c>
      <c r="AB279" s="105">
        <f t="shared" si="64"/>
        <v>30.068143100511076</v>
      </c>
      <c r="AC279" s="106"/>
    </row>
    <row r="280" spans="1:29" s="5" customFormat="1" hidden="1">
      <c r="A280" s="24">
        <v>2003</v>
      </c>
      <c r="B280" s="102">
        <v>2</v>
      </c>
      <c r="C280" s="102" t="s">
        <v>182</v>
      </c>
      <c r="D280" s="24">
        <v>40</v>
      </c>
      <c r="E280" s="25" t="s">
        <v>290</v>
      </c>
      <c r="F280" s="26" t="s">
        <v>15</v>
      </c>
      <c r="G280" s="27">
        <v>1077</v>
      </c>
      <c r="H280" s="28">
        <f t="shared" si="69"/>
        <v>1003</v>
      </c>
      <c r="I280" s="27">
        <v>1425</v>
      </c>
      <c r="J280" s="22">
        <f t="shared" si="66"/>
        <v>1.4207377866400797</v>
      </c>
      <c r="K280" s="22">
        <f t="shared" si="67"/>
        <v>35.493519441674977</v>
      </c>
      <c r="L280" s="27">
        <v>647</v>
      </c>
      <c r="M280" s="27">
        <v>216</v>
      </c>
      <c r="N280" s="27">
        <v>102</v>
      </c>
      <c r="O280" s="27"/>
      <c r="P280" s="27"/>
      <c r="Q280" s="27">
        <v>38</v>
      </c>
      <c r="R280" s="27">
        <v>0</v>
      </c>
      <c r="S280" s="28">
        <f t="shared" si="70"/>
        <v>356</v>
      </c>
      <c r="T280" s="27">
        <v>73</v>
      </c>
      <c r="U280" s="27">
        <v>213</v>
      </c>
      <c r="V280" s="27">
        <v>115</v>
      </c>
      <c r="W280" s="104">
        <f t="shared" si="59"/>
        <v>64.506480558325023</v>
      </c>
      <c r="X280" s="105">
        <f t="shared" si="60"/>
        <v>21.535393818544364</v>
      </c>
      <c r="Y280" s="105">
        <f t="shared" si="61"/>
        <v>10.16949152542373</v>
      </c>
      <c r="Z280" s="105">
        <f t="shared" si="62"/>
        <v>3.7886340977068791</v>
      </c>
      <c r="AA280" s="105">
        <f t="shared" si="63"/>
        <v>0</v>
      </c>
      <c r="AB280" s="105">
        <f t="shared" si="64"/>
        <v>35.493519441674977</v>
      </c>
      <c r="AC280" s="106"/>
    </row>
    <row r="281" spans="1:29" s="5" customFormat="1" hidden="1">
      <c r="A281" s="24">
        <v>2003</v>
      </c>
      <c r="B281" s="102">
        <v>2</v>
      </c>
      <c r="C281" s="102" t="s">
        <v>182</v>
      </c>
      <c r="D281" s="24">
        <v>42</v>
      </c>
      <c r="E281" s="25" t="s">
        <v>291</v>
      </c>
      <c r="F281" s="26" t="s">
        <v>16</v>
      </c>
      <c r="G281" s="27">
        <v>2365</v>
      </c>
      <c r="H281" s="28">
        <f t="shared" si="69"/>
        <v>2010</v>
      </c>
      <c r="I281" s="27">
        <v>3150</v>
      </c>
      <c r="J281" s="22">
        <f t="shared" si="66"/>
        <v>1.5671641791044777</v>
      </c>
      <c r="K281" s="22">
        <f t="shared" si="67"/>
        <v>37.562189054726367</v>
      </c>
      <c r="L281" s="27">
        <v>1255</v>
      </c>
      <c r="M281" s="27">
        <v>443</v>
      </c>
      <c r="N281" s="27">
        <v>252</v>
      </c>
      <c r="O281" s="27"/>
      <c r="P281" s="27"/>
      <c r="Q281" s="27">
        <v>60</v>
      </c>
      <c r="R281" s="27">
        <v>0</v>
      </c>
      <c r="S281" s="28">
        <f t="shared" si="70"/>
        <v>755</v>
      </c>
      <c r="T281" s="27">
        <v>74</v>
      </c>
      <c r="U281" s="27">
        <v>223</v>
      </c>
      <c r="V281" s="27">
        <v>67</v>
      </c>
      <c r="W281" s="104">
        <f t="shared" si="59"/>
        <v>62.437810945273633</v>
      </c>
      <c r="X281" s="105">
        <f t="shared" si="60"/>
        <v>22.039800995024876</v>
      </c>
      <c r="Y281" s="105">
        <f t="shared" si="61"/>
        <v>12.53731343283582</v>
      </c>
      <c r="Z281" s="105">
        <f t="shared" si="62"/>
        <v>2.9850746268656714</v>
      </c>
      <c r="AA281" s="105">
        <f t="shared" si="63"/>
        <v>0</v>
      </c>
      <c r="AB281" s="105">
        <f t="shared" si="64"/>
        <v>37.562189054726367</v>
      </c>
      <c r="AC281" s="106"/>
    </row>
    <row r="282" spans="1:29" s="5" customFormat="1" hidden="1">
      <c r="A282" s="24">
        <v>2003</v>
      </c>
      <c r="B282" s="102">
        <v>2</v>
      </c>
      <c r="C282" s="102" t="s">
        <v>182</v>
      </c>
      <c r="D282" s="24">
        <v>13</v>
      </c>
      <c r="E282" s="25" t="s">
        <v>292</v>
      </c>
      <c r="F282" s="26" t="s">
        <v>17</v>
      </c>
      <c r="G282" s="27">
        <v>302</v>
      </c>
      <c r="H282" s="28">
        <f t="shared" si="69"/>
        <v>233</v>
      </c>
      <c r="I282" s="27">
        <v>74</v>
      </c>
      <c r="J282" s="22">
        <f t="shared" si="66"/>
        <v>0.31759656652360513</v>
      </c>
      <c r="K282" s="22">
        <f t="shared" si="67"/>
        <v>13.733905579399142</v>
      </c>
      <c r="L282" s="27">
        <v>201</v>
      </c>
      <c r="M282" s="27">
        <v>29</v>
      </c>
      <c r="N282" s="27">
        <v>2</v>
      </c>
      <c r="O282" s="27"/>
      <c r="P282" s="27"/>
      <c r="Q282" s="27">
        <v>1</v>
      </c>
      <c r="R282" s="27">
        <v>0</v>
      </c>
      <c r="S282" s="28">
        <f t="shared" si="70"/>
        <v>32</v>
      </c>
      <c r="T282" s="27">
        <v>1</v>
      </c>
      <c r="U282" s="27">
        <v>44</v>
      </c>
      <c r="V282" s="27">
        <v>11</v>
      </c>
      <c r="W282" s="104">
        <f t="shared" si="59"/>
        <v>86.266094420600865</v>
      </c>
      <c r="X282" s="105">
        <f t="shared" si="60"/>
        <v>12.446351931330472</v>
      </c>
      <c r="Y282" s="105">
        <f t="shared" si="61"/>
        <v>0.85836909871244638</v>
      </c>
      <c r="Z282" s="105">
        <f t="shared" si="62"/>
        <v>0.42918454935622319</v>
      </c>
      <c r="AA282" s="105">
        <f t="shared" si="63"/>
        <v>0</v>
      </c>
      <c r="AB282" s="105">
        <f t="shared" si="64"/>
        <v>13.733905579399142</v>
      </c>
      <c r="AC282" s="106"/>
    </row>
    <row r="283" spans="1:29" s="5" customFormat="1" hidden="1">
      <c r="A283" s="24">
        <v>2003</v>
      </c>
      <c r="B283" s="102">
        <v>2</v>
      </c>
      <c r="C283" s="102" t="s">
        <v>182</v>
      </c>
      <c r="D283" s="24">
        <v>13</v>
      </c>
      <c r="E283" s="25" t="s">
        <v>293</v>
      </c>
      <c r="F283" s="26" t="s">
        <v>114</v>
      </c>
      <c r="G283" s="27">
        <v>674</v>
      </c>
      <c r="H283" s="28">
        <f t="shared" si="69"/>
        <v>578</v>
      </c>
      <c r="I283" s="27">
        <v>272</v>
      </c>
      <c r="J283" s="22">
        <f t="shared" si="66"/>
        <v>0.47058823529411764</v>
      </c>
      <c r="K283" s="22">
        <f t="shared" si="67"/>
        <v>14.013840830449828</v>
      </c>
      <c r="L283" s="27">
        <v>497</v>
      </c>
      <c r="M283" s="27">
        <v>52</v>
      </c>
      <c r="N283" s="27">
        <v>23</v>
      </c>
      <c r="O283" s="27"/>
      <c r="P283" s="27"/>
      <c r="Q283" s="27">
        <v>6</v>
      </c>
      <c r="R283" s="27">
        <v>0</v>
      </c>
      <c r="S283" s="28">
        <f t="shared" si="70"/>
        <v>81</v>
      </c>
      <c r="T283" s="27">
        <v>3</v>
      </c>
      <c r="U283" s="27">
        <v>81</v>
      </c>
      <c r="V283" s="27">
        <v>10</v>
      </c>
      <c r="W283" s="104">
        <f t="shared" si="59"/>
        <v>85.986159169550163</v>
      </c>
      <c r="X283" s="105">
        <f t="shared" si="60"/>
        <v>8.9965397923875443</v>
      </c>
      <c r="Y283" s="105">
        <f t="shared" si="61"/>
        <v>3.9792387543252596</v>
      </c>
      <c r="Z283" s="105">
        <f t="shared" si="62"/>
        <v>1.0380622837370241</v>
      </c>
      <c r="AA283" s="105">
        <f t="shared" si="63"/>
        <v>0</v>
      </c>
      <c r="AB283" s="105">
        <f t="shared" si="64"/>
        <v>14.013840830449828</v>
      </c>
      <c r="AC283" s="106"/>
    </row>
    <row r="284" spans="1:29" s="5" customFormat="1" hidden="1">
      <c r="A284" s="24">
        <v>2003</v>
      </c>
      <c r="B284" s="102">
        <v>2</v>
      </c>
      <c r="C284" s="102" t="s">
        <v>182</v>
      </c>
      <c r="D284" s="24">
        <v>13</v>
      </c>
      <c r="E284" s="25" t="s">
        <v>294</v>
      </c>
      <c r="F284" s="26" t="s">
        <v>115</v>
      </c>
      <c r="G284" s="27">
        <v>1376</v>
      </c>
      <c r="H284" s="28">
        <f t="shared" si="69"/>
        <v>931</v>
      </c>
      <c r="I284" s="27">
        <v>667</v>
      </c>
      <c r="J284" s="22">
        <f t="shared" si="66"/>
        <v>0.71643394199785182</v>
      </c>
      <c r="K284" s="22">
        <f t="shared" si="67"/>
        <v>21.052631578947366</v>
      </c>
      <c r="L284" s="27">
        <v>735</v>
      </c>
      <c r="M284" s="27">
        <v>135</v>
      </c>
      <c r="N284" s="27">
        <v>51</v>
      </c>
      <c r="O284" s="27"/>
      <c r="P284" s="27"/>
      <c r="Q284" s="27">
        <v>10</v>
      </c>
      <c r="R284" s="27">
        <v>0</v>
      </c>
      <c r="S284" s="28">
        <f t="shared" si="70"/>
        <v>196</v>
      </c>
      <c r="T284" s="27">
        <v>11</v>
      </c>
      <c r="U284" s="27">
        <v>121</v>
      </c>
      <c r="V284" s="27">
        <v>93</v>
      </c>
      <c r="W284" s="104">
        <f t="shared" si="59"/>
        <v>78.94736842105263</v>
      </c>
      <c r="X284" s="105">
        <f t="shared" si="60"/>
        <v>14.500537056928033</v>
      </c>
      <c r="Y284" s="105">
        <f t="shared" si="61"/>
        <v>5.4779806659505912</v>
      </c>
      <c r="Z284" s="105">
        <f t="shared" si="62"/>
        <v>1.0741138560687433</v>
      </c>
      <c r="AA284" s="105">
        <f t="shared" si="63"/>
        <v>0</v>
      </c>
      <c r="AB284" s="105">
        <f t="shared" si="64"/>
        <v>21.052631578947366</v>
      </c>
      <c r="AC284" s="106"/>
    </row>
    <row r="285" spans="1:29" s="5" customFormat="1" hidden="1">
      <c r="A285" s="24">
        <v>2003</v>
      </c>
      <c r="B285" s="102">
        <v>2</v>
      </c>
      <c r="C285" s="102" t="s">
        <v>182</v>
      </c>
      <c r="D285" s="24">
        <v>13</v>
      </c>
      <c r="E285" s="25" t="s">
        <v>295</v>
      </c>
      <c r="F285" s="26" t="s">
        <v>116</v>
      </c>
      <c r="G285" s="27">
        <v>1797</v>
      </c>
      <c r="H285" s="28">
        <f t="shared" si="69"/>
        <v>1469</v>
      </c>
      <c r="I285" s="27">
        <v>1202</v>
      </c>
      <c r="J285" s="22">
        <f t="shared" si="66"/>
        <v>0.81824370319945539</v>
      </c>
      <c r="K285" s="22">
        <f t="shared" si="67"/>
        <v>21.919673247106875</v>
      </c>
      <c r="L285" s="27">
        <v>1147</v>
      </c>
      <c r="M285" s="27">
        <v>216</v>
      </c>
      <c r="N285" s="27">
        <v>85</v>
      </c>
      <c r="O285" s="27"/>
      <c r="P285" s="27"/>
      <c r="Q285" s="27">
        <v>21</v>
      </c>
      <c r="R285" s="27">
        <v>0</v>
      </c>
      <c r="S285" s="28">
        <f t="shared" si="70"/>
        <v>322</v>
      </c>
      <c r="T285" s="27">
        <v>30</v>
      </c>
      <c r="U285" s="27">
        <v>271</v>
      </c>
      <c r="V285" s="27">
        <v>143</v>
      </c>
      <c r="W285" s="104">
        <f t="shared" si="59"/>
        <v>78.080326752893129</v>
      </c>
      <c r="X285" s="105">
        <f t="shared" si="60"/>
        <v>14.703880190605853</v>
      </c>
      <c r="Y285" s="105">
        <f t="shared" si="61"/>
        <v>5.7862491490810077</v>
      </c>
      <c r="Z285" s="105">
        <f t="shared" si="62"/>
        <v>1.4295439074200136</v>
      </c>
      <c r="AA285" s="105">
        <f t="shared" si="63"/>
        <v>0</v>
      </c>
      <c r="AB285" s="105">
        <f t="shared" si="64"/>
        <v>21.919673247106875</v>
      </c>
      <c r="AC285" s="106"/>
    </row>
    <row r="286" spans="1:29" s="5" customFormat="1" hidden="1">
      <c r="A286" s="24">
        <v>2003</v>
      </c>
      <c r="B286" s="102">
        <v>2</v>
      </c>
      <c r="C286" s="102" t="s">
        <v>182</v>
      </c>
      <c r="D286" s="24">
        <v>13</v>
      </c>
      <c r="E286" s="25" t="s">
        <v>296</v>
      </c>
      <c r="F286" s="26" t="s">
        <v>117</v>
      </c>
      <c r="G286" s="27">
        <v>1218</v>
      </c>
      <c r="H286" s="28">
        <f t="shared" si="69"/>
        <v>1018</v>
      </c>
      <c r="I286" s="27">
        <v>550</v>
      </c>
      <c r="J286" s="22">
        <f t="shared" si="66"/>
        <v>0.54027504911591351</v>
      </c>
      <c r="K286" s="22">
        <f t="shared" si="67"/>
        <v>18.271119842829076</v>
      </c>
      <c r="L286" s="27">
        <v>832</v>
      </c>
      <c r="M286" s="27">
        <v>135</v>
      </c>
      <c r="N286" s="27">
        <v>47</v>
      </c>
      <c r="O286" s="27"/>
      <c r="P286" s="27"/>
      <c r="Q286" s="27">
        <v>4</v>
      </c>
      <c r="R286" s="27">
        <v>0</v>
      </c>
      <c r="S286" s="28">
        <f t="shared" si="70"/>
        <v>186</v>
      </c>
      <c r="T286" s="27">
        <v>12</v>
      </c>
      <c r="U286" s="27">
        <v>198</v>
      </c>
      <c r="V286" s="27">
        <v>123</v>
      </c>
      <c r="W286" s="104">
        <f t="shared" si="59"/>
        <v>81.72888015717092</v>
      </c>
      <c r="X286" s="105">
        <f t="shared" si="60"/>
        <v>13.261296660117877</v>
      </c>
      <c r="Y286" s="105">
        <f t="shared" si="61"/>
        <v>4.6168958742632613</v>
      </c>
      <c r="Z286" s="105">
        <f t="shared" si="62"/>
        <v>0.39292730844793711</v>
      </c>
      <c r="AA286" s="105">
        <f t="shared" si="63"/>
        <v>0</v>
      </c>
      <c r="AB286" s="105">
        <f t="shared" si="64"/>
        <v>18.271119842829076</v>
      </c>
      <c r="AC286" s="106"/>
    </row>
    <row r="287" spans="1:29" s="5" customFormat="1" hidden="1">
      <c r="A287" s="24">
        <v>2003</v>
      </c>
      <c r="B287" s="102">
        <v>2</v>
      </c>
      <c r="C287" s="102" t="s">
        <v>182</v>
      </c>
      <c r="D287" s="24">
        <v>13</v>
      </c>
      <c r="E287" s="25" t="s">
        <v>297</v>
      </c>
      <c r="F287" s="26" t="s">
        <v>118</v>
      </c>
      <c r="G287" s="27">
        <v>1074</v>
      </c>
      <c r="H287" s="28">
        <f t="shared" si="69"/>
        <v>953</v>
      </c>
      <c r="I287" s="27">
        <v>910</v>
      </c>
      <c r="J287" s="22">
        <f t="shared" si="66"/>
        <v>0.95487932843651624</v>
      </c>
      <c r="K287" s="22">
        <f t="shared" si="67"/>
        <v>25.393494228751312</v>
      </c>
      <c r="L287" s="27">
        <v>711</v>
      </c>
      <c r="M287" s="27">
        <v>163</v>
      </c>
      <c r="N287" s="27">
        <v>62</v>
      </c>
      <c r="O287" s="27"/>
      <c r="P287" s="27"/>
      <c r="Q287" s="27">
        <v>17</v>
      </c>
      <c r="R287" s="27">
        <v>0</v>
      </c>
      <c r="S287" s="28">
        <f t="shared" si="70"/>
        <v>242</v>
      </c>
      <c r="T287" s="27">
        <v>42</v>
      </c>
      <c r="U287" s="27">
        <v>191</v>
      </c>
      <c r="V287" s="27">
        <v>89</v>
      </c>
      <c r="W287" s="104">
        <f t="shared" ref="W287:W350" si="71">L287/$H287*100</f>
        <v>74.606505771248692</v>
      </c>
      <c r="X287" s="105">
        <f t="shared" ref="X287:X350" si="72">M287/$H287*100</f>
        <v>17.103882476390346</v>
      </c>
      <c r="Y287" s="105">
        <f t="shared" ref="Y287:Y350" si="73">N287/$H287*100</f>
        <v>6.5057712486883528</v>
      </c>
      <c r="Z287" s="105">
        <f t="shared" ref="Z287:Z350" si="74">Q287/$H287*100</f>
        <v>1.7838405036726128</v>
      </c>
      <c r="AA287" s="105">
        <f t="shared" ref="AA287:AA350" si="75">R287/$H287*100</f>
        <v>0</v>
      </c>
      <c r="AB287" s="105">
        <f t="shared" ref="AB287:AB350" si="76">S287/$H287*100</f>
        <v>25.393494228751312</v>
      </c>
      <c r="AC287" s="106"/>
    </row>
    <row r="288" spans="1:29" s="5" customFormat="1" hidden="1">
      <c r="A288" s="24">
        <v>2003</v>
      </c>
      <c r="B288" s="102">
        <v>2</v>
      </c>
      <c r="C288" s="102" t="s">
        <v>182</v>
      </c>
      <c r="D288" s="24">
        <v>13</v>
      </c>
      <c r="E288" s="25" t="s">
        <v>298</v>
      </c>
      <c r="F288" s="26" t="s">
        <v>119</v>
      </c>
      <c r="G288" s="27">
        <v>1709</v>
      </c>
      <c r="H288" s="28">
        <f t="shared" si="69"/>
        <v>1579</v>
      </c>
      <c r="I288" s="27">
        <v>1321</v>
      </c>
      <c r="J288" s="22">
        <f t="shared" si="66"/>
        <v>0.83660544648511714</v>
      </c>
      <c r="K288" s="22">
        <f t="shared" si="67"/>
        <v>21.849271690943635</v>
      </c>
      <c r="L288" s="27">
        <v>1234</v>
      </c>
      <c r="M288" s="27">
        <v>239</v>
      </c>
      <c r="N288" s="27">
        <v>98</v>
      </c>
      <c r="O288" s="27"/>
      <c r="P288" s="27"/>
      <c r="Q288" s="27">
        <v>8</v>
      </c>
      <c r="R288" s="27">
        <v>0</v>
      </c>
      <c r="S288" s="28">
        <f t="shared" si="70"/>
        <v>345</v>
      </c>
      <c r="T288" s="27">
        <v>12</v>
      </c>
      <c r="U288" s="27">
        <v>87</v>
      </c>
      <c r="V288" s="27">
        <v>63</v>
      </c>
      <c r="W288" s="104">
        <f t="shared" si="71"/>
        <v>78.150728309056362</v>
      </c>
      <c r="X288" s="105">
        <f t="shared" si="72"/>
        <v>15.136162127929071</v>
      </c>
      <c r="Y288" s="105">
        <f t="shared" si="73"/>
        <v>6.2064597846738438</v>
      </c>
      <c r="Z288" s="105">
        <f t="shared" si="74"/>
        <v>0.506649778340722</v>
      </c>
      <c r="AA288" s="105">
        <f t="shared" si="75"/>
        <v>0</v>
      </c>
      <c r="AB288" s="105">
        <f t="shared" si="76"/>
        <v>21.849271690943635</v>
      </c>
      <c r="AC288" s="106"/>
    </row>
    <row r="289" spans="1:29" s="5" customFormat="1" hidden="1">
      <c r="A289" s="24">
        <v>2003</v>
      </c>
      <c r="B289" s="102">
        <v>2</v>
      </c>
      <c r="C289" s="102" t="s">
        <v>182</v>
      </c>
      <c r="D289" s="24">
        <v>13</v>
      </c>
      <c r="E289" s="25" t="s">
        <v>299</v>
      </c>
      <c r="F289" s="26" t="s">
        <v>120</v>
      </c>
      <c r="G289" s="27">
        <v>3371</v>
      </c>
      <c r="H289" s="28">
        <f t="shared" si="69"/>
        <v>2937</v>
      </c>
      <c r="I289" s="27">
        <v>2073</v>
      </c>
      <c r="J289" s="22">
        <f t="shared" si="66"/>
        <v>0.70582226762002043</v>
      </c>
      <c r="K289" s="22">
        <f t="shared" si="67"/>
        <v>19.373510384746339</v>
      </c>
      <c r="L289" s="27">
        <v>2368</v>
      </c>
      <c r="M289" s="27">
        <v>394</v>
      </c>
      <c r="N289" s="27">
        <v>149</v>
      </c>
      <c r="O289" s="27"/>
      <c r="P289" s="27"/>
      <c r="Q289" s="27">
        <v>26</v>
      </c>
      <c r="R289" s="27">
        <v>0</v>
      </c>
      <c r="S289" s="28">
        <f t="shared" si="70"/>
        <v>569</v>
      </c>
      <c r="T289" s="27">
        <v>69</v>
      </c>
      <c r="U289" s="27">
        <v>410</v>
      </c>
      <c r="V289" s="27">
        <v>172</v>
      </c>
      <c r="W289" s="104">
        <f t="shared" si="71"/>
        <v>80.626489615253661</v>
      </c>
      <c r="X289" s="105">
        <f t="shared" si="72"/>
        <v>13.41504937010555</v>
      </c>
      <c r="Y289" s="105">
        <f t="shared" si="73"/>
        <v>5.0732039496084438</v>
      </c>
      <c r="Z289" s="105">
        <f t="shared" si="74"/>
        <v>0.88525706503234591</v>
      </c>
      <c r="AA289" s="105">
        <f t="shared" si="75"/>
        <v>0</v>
      </c>
      <c r="AB289" s="105">
        <f t="shared" si="76"/>
        <v>19.373510384746339</v>
      </c>
      <c r="AC289" s="106"/>
    </row>
    <row r="290" spans="1:29" s="5" customFormat="1" hidden="1">
      <c r="A290" s="24">
        <v>2003</v>
      </c>
      <c r="B290" s="102">
        <v>2</v>
      </c>
      <c r="C290" s="102" t="s">
        <v>182</v>
      </c>
      <c r="D290" s="24">
        <v>13</v>
      </c>
      <c r="E290" s="25" t="s">
        <v>300</v>
      </c>
      <c r="F290" s="26" t="s">
        <v>121</v>
      </c>
      <c r="G290" s="27">
        <v>2284</v>
      </c>
      <c r="H290" s="28">
        <f t="shared" si="69"/>
        <v>1948</v>
      </c>
      <c r="I290" s="27">
        <v>1269</v>
      </c>
      <c r="J290" s="22">
        <f t="shared" ref="J290:J305" si="77">I290/H290</f>
        <v>0.65143737166324434</v>
      </c>
      <c r="K290" s="22">
        <f t="shared" ref="K290:K305" si="78">S290/H290*100</f>
        <v>20.123203285420946</v>
      </c>
      <c r="L290" s="27">
        <v>1556</v>
      </c>
      <c r="M290" s="27">
        <v>287</v>
      </c>
      <c r="N290" s="27">
        <v>81</v>
      </c>
      <c r="O290" s="27"/>
      <c r="P290" s="27"/>
      <c r="Q290" s="27">
        <v>24</v>
      </c>
      <c r="R290" s="27">
        <v>0</v>
      </c>
      <c r="S290" s="28">
        <f t="shared" si="70"/>
        <v>392</v>
      </c>
      <c r="T290" s="27">
        <v>79</v>
      </c>
      <c r="U290" s="27">
        <v>286</v>
      </c>
      <c r="V290" s="27">
        <v>174</v>
      </c>
      <c r="W290" s="104">
        <f t="shared" si="71"/>
        <v>79.876796714579058</v>
      </c>
      <c r="X290" s="105">
        <f t="shared" si="72"/>
        <v>14.733059548254621</v>
      </c>
      <c r="Y290" s="105">
        <f t="shared" si="73"/>
        <v>4.1581108829568789</v>
      </c>
      <c r="Z290" s="105">
        <f t="shared" si="74"/>
        <v>1.2320328542094456</v>
      </c>
      <c r="AA290" s="105">
        <f t="shared" si="75"/>
        <v>0</v>
      </c>
      <c r="AB290" s="105">
        <f t="shared" si="76"/>
        <v>20.123203285420946</v>
      </c>
      <c r="AC290" s="106"/>
    </row>
    <row r="291" spans="1:29" s="5" customFormat="1" hidden="1">
      <c r="A291" s="24">
        <v>2003</v>
      </c>
      <c r="B291" s="102">
        <v>2</v>
      </c>
      <c r="C291" s="102" t="s">
        <v>182</v>
      </c>
      <c r="D291" s="24">
        <v>13</v>
      </c>
      <c r="E291" s="25" t="s">
        <v>301</v>
      </c>
      <c r="F291" s="26" t="s">
        <v>122</v>
      </c>
      <c r="G291" s="27">
        <v>1716</v>
      </c>
      <c r="H291" s="28">
        <f t="shared" si="69"/>
        <v>1364</v>
      </c>
      <c r="I291" s="27">
        <v>812</v>
      </c>
      <c r="J291" s="22">
        <f t="shared" si="77"/>
        <v>0.59530791788856308</v>
      </c>
      <c r="K291" s="22">
        <f t="shared" si="78"/>
        <v>18.10850439882698</v>
      </c>
      <c r="L291" s="27">
        <v>1117</v>
      </c>
      <c r="M291" s="27">
        <v>181</v>
      </c>
      <c r="N291" s="27">
        <v>54</v>
      </c>
      <c r="O291" s="27"/>
      <c r="P291" s="27"/>
      <c r="Q291" s="27">
        <v>12</v>
      </c>
      <c r="R291" s="27">
        <v>0</v>
      </c>
      <c r="S291" s="28">
        <f t="shared" si="70"/>
        <v>247</v>
      </c>
      <c r="T291" s="27">
        <v>25</v>
      </c>
      <c r="U291" s="27">
        <v>280</v>
      </c>
      <c r="V291" s="27">
        <v>226</v>
      </c>
      <c r="W291" s="104">
        <f t="shared" si="71"/>
        <v>81.89149560117302</v>
      </c>
      <c r="X291" s="105">
        <f t="shared" si="72"/>
        <v>13.269794721407624</v>
      </c>
      <c r="Y291" s="105">
        <f t="shared" si="73"/>
        <v>3.9589442815249267</v>
      </c>
      <c r="Z291" s="105">
        <f t="shared" si="74"/>
        <v>0.87976539589442826</v>
      </c>
      <c r="AA291" s="105">
        <f t="shared" si="75"/>
        <v>0</v>
      </c>
      <c r="AB291" s="105">
        <f t="shared" si="76"/>
        <v>18.10850439882698</v>
      </c>
      <c r="AC291" s="106"/>
    </row>
    <row r="292" spans="1:29" s="5" customFormat="1" hidden="1">
      <c r="A292" s="24">
        <v>2003</v>
      </c>
      <c r="B292" s="102">
        <v>2</v>
      </c>
      <c r="C292" s="102" t="s">
        <v>182</v>
      </c>
      <c r="D292" s="24">
        <v>13</v>
      </c>
      <c r="E292" s="25" t="s">
        <v>302</v>
      </c>
      <c r="F292" s="26" t="s">
        <v>123</v>
      </c>
      <c r="G292" s="27">
        <v>5376</v>
      </c>
      <c r="H292" s="28">
        <f t="shared" si="69"/>
        <v>4606</v>
      </c>
      <c r="I292" s="27">
        <v>1028</v>
      </c>
      <c r="J292" s="22">
        <f t="shared" si="77"/>
        <v>0.22318714719930524</v>
      </c>
      <c r="K292" s="22">
        <f t="shared" si="78"/>
        <v>22.318714719930526</v>
      </c>
      <c r="L292" s="27">
        <v>3578</v>
      </c>
      <c r="M292" s="27">
        <v>670</v>
      </c>
      <c r="N292" s="27">
        <v>275</v>
      </c>
      <c r="O292" s="27"/>
      <c r="P292" s="27"/>
      <c r="Q292" s="27">
        <v>83</v>
      </c>
      <c r="R292" s="27">
        <v>0</v>
      </c>
      <c r="S292" s="28">
        <f t="shared" si="70"/>
        <v>1028</v>
      </c>
      <c r="T292" s="27">
        <v>145</v>
      </c>
      <c r="U292" s="27">
        <v>967</v>
      </c>
      <c r="V292" s="27">
        <v>732</v>
      </c>
      <c r="W292" s="104">
        <f t="shared" si="71"/>
        <v>77.681285280069474</v>
      </c>
      <c r="X292" s="105">
        <f t="shared" si="72"/>
        <v>14.546244029526703</v>
      </c>
      <c r="Y292" s="105">
        <f t="shared" si="73"/>
        <v>5.9704732957012592</v>
      </c>
      <c r="Z292" s="105">
        <f t="shared" si="74"/>
        <v>1.8019973947025618</v>
      </c>
      <c r="AA292" s="105">
        <f t="shared" si="75"/>
        <v>0</v>
      </c>
      <c r="AB292" s="105">
        <f t="shared" si="76"/>
        <v>22.318714719930526</v>
      </c>
      <c r="AC292" s="106"/>
    </row>
    <row r="293" spans="1:29" s="5" customFormat="1" hidden="1">
      <c r="A293" s="24">
        <v>2003</v>
      </c>
      <c r="B293" s="102">
        <v>2</v>
      </c>
      <c r="C293" s="102" t="s">
        <v>182</v>
      </c>
      <c r="D293" s="24">
        <v>13</v>
      </c>
      <c r="E293" s="25" t="s">
        <v>303</v>
      </c>
      <c r="F293" s="26" t="s">
        <v>18</v>
      </c>
      <c r="G293" s="27">
        <v>5991</v>
      </c>
      <c r="H293" s="28">
        <f t="shared" si="69"/>
        <v>5082</v>
      </c>
      <c r="I293" s="27">
        <v>3481</v>
      </c>
      <c r="J293" s="22">
        <f t="shared" si="77"/>
        <v>0.68496654860291228</v>
      </c>
      <c r="K293" s="22">
        <f t="shared" si="78"/>
        <v>18.457300275482094</v>
      </c>
      <c r="L293" s="27">
        <v>4144</v>
      </c>
      <c r="M293" s="27">
        <v>648</v>
      </c>
      <c r="N293" s="27">
        <v>233</v>
      </c>
      <c r="O293" s="27"/>
      <c r="P293" s="27"/>
      <c r="Q293" s="27">
        <v>57</v>
      </c>
      <c r="R293" s="27">
        <v>0</v>
      </c>
      <c r="S293" s="28">
        <f t="shared" si="70"/>
        <v>938</v>
      </c>
      <c r="T293" s="27">
        <v>143</v>
      </c>
      <c r="U293" s="27">
        <v>927</v>
      </c>
      <c r="V293" s="27">
        <v>113</v>
      </c>
      <c r="W293" s="104">
        <f t="shared" si="71"/>
        <v>81.542699724517902</v>
      </c>
      <c r="X293" s="105">
        <f t="shared" si="72"/>
        <v>12.750885478158205</v>
      </c>
      <c r="Y293" s="105">
        <f t="shared" si="73"/>
        <v>4.5848091302636753</v>
      </c>
      <c r="Z293" s="105">
        <f t="shared" si="74"/>
        <v>1.1216056670602124</v>
      </c>
      <c r="AA293" s="105">
        <f t="shared" si="75"/>
        <v>0</v>
      </c>
      <c r="AB293" s="105">
        <f t="shared" si="76"/>
        <v>18.457300275482094</v>
      </c>
      <c r="AC293" s="106"/>
    </row>
    <row r="294" spans="1:29" s="5" customFormat="1" hidden="1">
      <c r="A294" s="24">
        <v>2003</v>
      </c>
      <c r="B294" s="102">
        <v>2</v>
      </c>
      <c r="C294" s="102" t="s">
        <v>182</v>
      </c>
      <c r="D294" s="24">
        <v>13</v>
      </c>
      <c r="E294" s="25" t="s">
        <v>304</v>
      </c>
      <c r="F294" s="26" t="s">
        <v>124</v>
      </c>
      <c r="G294" s="27">
        <v>1286</v>
      </c>
      <c r="H294" s="28">
        <f t="shared" si="69"/>
        <v>879</v>
      </c>
      <c r="I294" s="27">
        <v>643</v>
      </c>
      <c r="J294" s="22">
        <f t="shared" si="77"/>
        <v>0.73151308304891927</v>
      </c>
      <c r="K294" s="22">
        <f t="shared" si="78"/>
        <v>20.022753128555177</v>
      </c>
      <c r="L294" s="27">
        <v>703</v>
      </c>
      <c r="M294" s="27">
        <v>121</v>
      </c>
      <c r="N294" s="27">
        <v>40</v>
      </c>
      <c r="O294" s="27"/>
      <c r="P294" s="27"/>
      <c r="Q294" s="27">
        <v>15</v>
      </c>
      <c r="R294" s="27">
        <v>0</v>
      </c>
      <c r="S294" s="28">
        <f t="shared" si="70"/>
        <v>176</v>
      </c>
      <c r="T294" s="27">
        <v>61</v>
      </c>
      <c r="U294" s="27">
        <v>207</v>
      </c>
      <c r="V294" s="27">
        <v>333</v>
      </c>
      <c r="W294" s="104">
        <f t="shared" si="71"/>
        <v>79.977246871444819</v>
      </c>
      <c r="X294" s="105">
        <f t="shared" si="72"/>
        <v>13.765642775881684</v>
      </c>
      <c r="Y294" s="105">
        <f t="shared" si="73"/>
        <v>4.5506257110352673</v>
      </c>
      <c r="Z294" s="105">
        <f t="shared" si="74"/>
        <v>1.7064846416382253</v>
      </c>
      <c r="AA294" s="105">
        <f t="shared" si="75"/>
        <v>0</v>
      </c>
      <c r="AB294" s="105">
        <f t="shared" si="76"/>
        <v>20.022753128555177</v>
      </c>
      <c r="AC294" s="106"/>
    </row>
    <row r="295" spans="1:29" s="5" customFormat="1" hidden="1">
      <c r="A295" s="24">
        <v>2003</v>
      </c>
      <c r="B295" s="102">
        <v>2</v>
      </c>
      <c r="C295" s="102" t="s">
        <v>182</v>
      </c>
      <c r="D295" s="24">
        <v>13</v>
      </c>
      <c r="E295" s="25" t="s">
        <v>305</v>
      </c>
      <c r="F295" s="26" t="s">
        <v>125</v>
      </c>
      <c r="G295" s="27">
        <v>1864</v>
      </c>
      <c r="H295" s="28">
        <f t="shared" si="69"/>
        <v>1411</v>
      </c>
      <c r="I295" s="27">
        <v>833</v>
      </c>
      <c r="J295" s="22">
        <f t="shared" si="77"/>
        <v>0.59036144578313254</v>
      </c>
      <c r="K295" s="22">
        <f t="shared" si="78"/>
        <v>14.67044649184975</v>
      </c>
      <c r="L295" s="27">
        <v>1204</v>
      </c>
      <c r="M295" s="27">
        <v>155</v>
      </c>
      <c r="N295" s="27">
        <v>43</v>
      </c>
      <c r="O295" s="27"/>
      <c r="P295" s="27"/>
      <c r="Q295" s="27">
        <v>8</v>
      </c>
      <c r="R295" s="29">
        <v>1</v>
      </c>
      <c r="S295" s="28">
        <f t="shared" si="70"/>
        <v>207</v>
      </c>
      <c r="T295" s="27">
        <v>12</v>
      </c>
      <c r="U295" s="27">
        <v>257</v>
      </c>
      <c r="V295" s="27">
        <v>134</v>
      </c>
      <c r="W295" s="104">
        <f t="shared" si="71"/>
        <v>85.329553508150241</v>
      </c>
      <c r="X295" s="105">
        <f t="shared" si="72"/>
        <v>10.985116938341601</v>
      </c>
      <c r="Y295" s="105">
        <f t="shared" si="73"/>
        <v>3.047484053862509</v>
      </c>
      <c r="Z295" s="105">
        <f t="shared" si="74"/>
        <v>0.56697377746279232</v>
      </c>
      <c r="AA295" s="105">
        <f t="shared" si="75"/>
        <v>7.087172218284904E-2</v>
      </c>
      <c r="AB295" s="105">
        <f t="shared" si="76"/>
        <v>14.67044649184975</v>
      </c>
      <c r="AC295" s="106"/>
    </row>
    <row r="296" spans="1:29" s="5" customFormat="1" hidden="1">
      <c r="A296" s="24">
        <v>2003</v>
      </c>
      <c r="B296" s="102">
        <v>2</v>
      </c>
      <c r="C296" s="102" t="s">
        <v>182</v>
      </c>
      <c r="D296" s="24">
        <v>13</v>
      </c>
      <c r="E296" s="25" t="s">
        <v>306</v>
      </c>
      <c r="F296" s="26" t="s">
        <v>126</v>
      </c>
      <c r="G296" s="27">
        <v>3439</v>
      </c>
      <c r="H296" s="28">
        <f t="shared" si="69"/>
        <v>3168</v>
      </c>
      <c r="I296" s="27">
        <v>1981</v>
      </c>
      <c r="J296" s="22">
        <f t="shared" si="77"/>
        <v>0.62531565656565657</v>
      </c>
      <c r="K296" s="22">
        <f t="shared" si="78"/>
        <v>17.929292929292927</v>
      </c>
      <c r="L296" s="27">
        <v>2600</v>
      </c>
      <c r="M296" s="27">
        <v>383</v>
      </c>
      <c r="N296" s="27">
        <v>155</v>
      </c>
      <c r="O296" s="27"/>
      <c r="P296" s="27"/>
      <c r="Q296" s="27">
        <v>30</v>
      </c>
      <c r="R296" s="27">
        <v>0</v>
      </c>
      <c r="S296" s="28">
        <f t="shared" si="70"/>
        <v>568</v>
      </c>
      <c r="T296" s="27">
        <v>36</v>
      </c>
      <c r="U296" s="27">
        <v>377</v>
      </c>
      <c r="V296" s="27">
        <v>252</v>
      </c>
      <c r="W296" s="104">
        <f t="shared" si="71"/>
        <v>82.070707070707073</v>
      </c>
      <c r="X296" s="105">
        <f t="shared" si="72"/>
        <v>12.089646464646464</v>
      </c>
      <c r="Y296" s="105">
        <f t="shared" si="73"/>
        <v>4.8926767676767682</v>
      </c>
      <c r="Z296" s="105">
        <f t="shared" si="74"/>
        <v>0.94696969696969702</v>
      </c>
      <c r="AA296" s="105">
        <f t="shared" si="75"/>
        <v>0</v>
      </c>
      <c r="AB296" s="105">
        <f t="shared" si="76"/>
        <v>17.929292929292927</v>
      </c>
      <c r="AC296" s="106"/>
    </row>
    <row r="297" spans="1:29" s="5" customFormat="1" hidden="1">
      <c r="A297" s="24">
        <v>2003</v>
      </c>
      <c r="B297" s="102">
        <v>2</v>
      </c>
      <c r="C297" s="102" t="s">
        <v>182</v>
      </c>
      <c r="D297" s="24">
        <v>13</v>
      </c>
      <c r="E297" s="25" t="s">
        <v>307</v>
      </c>
      <c r="F297" s="26" t="s">
        <v>127</v>
      </c>
      <c r="G297" s="27">
        <v>1454</v>
      </c>
      <c r="H297" s="28">
        <f t="shared" si="69"/>
        <v>1223</v>
      </c>
      <c r="I297" s="27">
        <v>978</v>
      </c>
      <c r="J297" s="22">
        <f t="shared" si="77"/>
        <v>0.79967293540474249</v>
      </c>
      <c r="K297" s="22">
        <f t="shared" si="78"/>
        <v>21.4227309893704</v>
      </c>
      <c r="L297" s="27">
        <v>961</v>
      </c>
      <c r="M297" s="27">
        <v>173</v>
      </c>
      <c r="N297" s="27">
        <v>75</v>
      </c>
      <c r="O297" s="27"/>
      <c r="P297" s="27"/>
      <c r="Q297" s="27">
        <v>14</v>
      </c>
      <c r="R297" s="27">
        <v>0</v>
      </c>
      <c r="S297" s="28">
        <f t="shared" si="70"/>
        <v>262</v>
      </c>
      <c r="T297" s="27">
        <v>10</v>
      </c>
      <c r="U297" s="27">
        <v>81</v>
      </c>
      <c r="V297" s="27">
        <v>55</v>
      </c>
      <c r="W297" s="104">
        <f t="shared" si="71"/>
        <v>78.577269010629607</v>
      </c>
      <c r="X297" s="105">
        <f t="shared" si="72"/>
        <v>14.145543744889617</v>
      </c>
      <c r="Y297" s="105">
        <f t="shared" si="73"/>
        <v>6.1324611610793136</v>
      </c>
      <c r="Z297" s="105">
        <f t="shared" si="74"/>
        <v>1.1447260834014716</v>
      </c>
      <c r="AA297" s="105">
        <f t="shared" si="75"/>
        <v>0</v>
      </c>
      <c r="AB297" s="105">
        <f t="shared" si="76"/>
        <v>21.4227309893704</v>
      </c>
      <c r="AC297" s="106"/>
    </row>
    <row r="298" spans="1:29" s="5" customFormat="1" hidden="1">
      <c r="A298" s="24">
        <v>2003</v>
      </c>
      <c r="B298" s="102">
        <v>2</v>
      </c>
      <c r="C298" s="102" t="s">
        <v>182</v>
      </c>
      <c r="D298" s="24">
        <v>13</v>
      </c>
      <c r="E298" s="25" t="s">
        <v>308</v>
      </c>
      <c r="F298" s="26" t="s">
        <v>128</v>
      </c>
      <c r="G298" s="27">
        <v>2165</v>
      </c>
      <c r="H298" s="28">
        <f t="shared" si="69"/>
        <v>1950</v>
      </c>
      <c r="I298" s="27">
        <v>1656</v>
      </c>
      <c r="J298" s="22">
        <f t="shared" si="77"/>
        <v>0.84923076923076923</v>
      </c>
      <c r="K298" s="22">
        <f t="shared" si="78"/>
        <v>20.871794871794872</v>
      </c>
      <c r="L298" s="27">
        <v>1543</v>
      </c>
      <c r="M298" s="27">
        <v>254</v>
      </c>
      <c r="N298" s="27">
        <v>133</v>
      </c>
      <c r="O298" s="27"/>
      <c r="P298" s="27"/>
      <c r="Q298" s="27">
        <v>20</v>
      </c>
      <c r="R298" s="27">
        <v>0</v>
      </c>
      <c r="S298" s="28">
        <f t="shared" si="70"/>
        <v>407</v>
      </c>
      <c r="T298" s="27">
        <v>3</v>
      </c>
      <c r="U298" s="27">
        <v>236</v>
      </c>
      <c r="V298" s="27">
        <v>122</v>
      </c>
      <c r="W298" s="104">
        <f t="shared" si="71"/>
        <v>79.128205128205138</v>
      </c>
      <c r="X298" s="105">
        <f t="shared" si="72"/>
        <v>13.025641025641024</v>
      </c>
      <c r="Y298" s="105">
        <f t="shared" si="73"/>
        <v>6.8205128205128212</v>
      </c>
      <c r="Z298" s="105">
        <f t="shared" si="74"/>
        <v>1.0256410256410255</v>
      </c>
      <c r="AA298" s="105">
        <f t="shared" si="75"/>
        <v>0</v>
      </c>
      <c r="AB298" s="105">
        <f t="shared" si="76"/>
        <v>20.871794871794872</v>
      </c>
      <c r="AC298" s="106"/>
    </row>
    <row r="299" spans="1:29" s="5" customFormat="1" hidden="1">
      <c r="A299" s="24">
        <v>2003</v>
      </c>
      <c r="B299" s="102">
        <v>2</v>
      </c>
      <c r="C299" s="102" t="s">
        <v>182</v>
      </c>
      <c r="D299" s="24">
        <v>13</v>
      </c>
      <c r="E299" s="25" t="s">
        <v>309</v>
      </c>
      <c r="F299" s="26" t="s">
        <v>129</v>
      </c>
      <c r="G299" s="27">
        <v>1373</v>
      </c>
      <c r="H299" s="28">
        <f t="shared" si="69"/>
        <v>1225</v>
      </c>
      <c r="I299" s="27">
        <v>932</v>
      </c>
      <c r="J299" s="22">
        <f t="shared" si="77"/>
        <v>0.76081632653061226</v>
      </c>
      <c r="K299" s="22">
        <f t="shared" si="78"/>
        <v>19.510204081632654</v>
      </c>
      <c r="L299" s="27">
        <v>986</v>
      </c>
      <c r="M299" s="27">
        <v>157</v>
      </c>
      <c r="N299" s="27">
        <v>65</v>
      </c>
      <c r="O299" s="27"/>
      <c r="P299" s="27"/>
      <c r="Q299" s="27">
        <v>17</v>
      </c>
      <c r="R299" s="27">
        <v>0</v>
      </c>
      <c r="S299" s="28">
        <f t="shared" si="70"/>
        <v>239</v>
      </c>
      <c r="T299" s="27">
        <v>6</v>
      </c>
      <c r="U299" s="27">
        <v>175</v>
      </c>
      <c r="V299" s="27">
        <v>65</v>
      </c>
      <c r="W299" s="104">
        <f t="shared" si="71"/>
        <v>80.489795918367349</v>
      </c>
      <c r="X299" s="105">
        <f t="shared" si="72"/>
        <v>12.816326530612246</v>
      </c>
      <c r="Y299" s="105">
        <f t="shared" si="73"/>
        <v>5.3061224489795915</v>
      </c>
      <c r="Z299" s="105">
        <f t="shared" si="74"/>
        <v>1.3877551020408163</v>
      </c>
      <c r="AA299" s="105">
        <f t="shared" si="75"/>
        <v>0</v>
      </c>
      <c r="AB299" s="105">
        <f t="shared" si="76"/>
        <v>19.510204081632654</v>
      </c>
      <c r="AC299" s="106"/>
    </row>
    <row r="300" spans="1:29" s="5" customFormat="1" hidden="1">
      <c r="A300" s="24">
        <v>2003</v>
      </c>
      <c r="B300" s="102">
        <v>2</v>
      </c>
      <c r="C300" s="102" t="s">
        <v>182</v>
      </c>
      <c r="D300" s="24">
        <v>13</v>
      </c>
      <c r="E300" s="25" t="s">
        <v>310</v>
      </c>
      <c r="F300" s="26" t="s">
        <v>130</v>
      </c>
      <c r="G300" s="27">
        <v>4223</v>
      </c>
      <c r="H300" s="28">
        <f t="shared" si="69"/>
        <v>3874</v>
      </c>
      <c r="I300" s="27">
        <v>3400</v>
      </c>
      <c r="J300" s="22">
        <f t="shared" si="77"/>
        <v>0.87764584408879709</v>
      </c>
      <c r="K300" s="22">
        <f t="shared" si="78"/>
        <v>23.541559112028914</v>
      </c>
      <c r="L300" s="27">
        <v>2962</v>
      </c>
      <c r="M300" s="27">
        <v>598</v>
      </c>
      <c r="N300" s="27">
        <v>258</v>
      </c>
      <c r="O300" s="27"/>
      <c r="P300" s="27"/>
      <c r="Q300" s="27">
        <v>56</v>
      </c>
      <c r="R300" s="27">
        <v>0</v>
      </c>
      <c r="S300" s="28">
        <f t="shared" si="70"/>
        <v>912</v>
      </c>
      <c r="T300" s="27">
        <v>17</v>
      </c>
      <c r="U300" s="27">
        <v>360</v>
      </c>
      <c r="V300" s="27">
        <v>205</v>
      </c>
      <c r="W300" s="104">
        <f t="shared" si="71"/>
        <v>76.458440887971094</v>
      </c>
      <c r="X300" s="105">
        <f t="shared" si="72"/>
        <v>15.436241610738255</v>
      </c>
      <c r="Y300" s="105">
        <f t="shared" si="73"/>
        <v>6.6597831698502832</v>
      </c>
      <c r="Z300" s="105">
        <f t="shared" si="74"/>
        <v>1.4455343314403717</v>
      </c>
      <c r="AA300" s="105">
        <f t="shared" si="75"/>
        <v>0</v>
      </c>
      <c r="AB300" s="105">
        <f t="shared" si="76"/>
        <v>23.541559112028914</v>
      </c>
      <c r="AC300" s="106"/>
    </row>
    <row r="301" spans="1:29" s="5" customFormat="1" hidden="1">
      <c r="A301" s="24">
        <v>2003</v>
      </c>
      <c r="B301" s="102">
        <v>2</v>
      </c>
      <c r="C301" s="102" t="s">
        <v>182</v>
      </c>
      <c r="D301" s="24">
        <v>13</v>
      </c>
      <c r="E301" s="25" t="s">
        <v>311</v>
      </c>
      <c r="F301" s="26" t="s">
        <v>131</v>
      </c>
      <c r="G301" s="27">
        <v>6039</v>
      </c>
      <c r="H301" s="28">
        <f t="shared" si="69"/>
        <v>5610</v>
      </c>
      <c r="I301" s="27">
        <v>4104</v>
      </c>
      <c r="J301" s="22">
        <f t="shared" si="77"/>
        <v>0.73155080213903745</v>
      </c>
      <c r="K301" s="22">
        <f t="shared" si="78"/>
        <v>19.893048128342247</v>
      </c>
      <c r="L301" s="27">
        <v>4494</v>
      </c>
      <c r="M301" s="27">
        <v>739</v>
      </c>
      <c r="N301" s="27">
        <v>319</v>
      </c>
      <c r="O301" s="27"/>
      <c r="P301" s="27"/>
      <c r="Q301" s="27">
        <v>58</v>
      </c>
      <c r="R301" s="27">
        <v>0</v>
      </c>
      <c r="S301" s="28">
        <f t="shared" si="70"/>
        <v>1116</v>
      </c>
      <c r="T301" s="27">
        <v>85</v>
      </c>
      <c r="U301" s="27">
        <v>535</v>
      </c>
      <c r="V301" s="27">
        <v>417</v>
      </c>
      <c r="W301" s="104">
        <f t="shared" si="71"/>
        <v>80.106951871657756</v>
      </c>
      <c r="X301" s="105">
        <f t="shared" si="72"/>
        <v>13.172905525846701</v>
      </c>
      <c r="Y301" s="105">
        <f t="shared" si="73"/>
        <v>5.6862745098039218</v>
      </c>
      <c r="Z301" s="105">
        <f t="shared" si="74"/>
        <v>1.0338680926916219</v>
      </c>
      <c r="AA301" s="105">
        <f t="shared" si="75"/>
        <v>0</v>
      </c>
      <c r="AB301" s="105">
        <f t="shared" si="76"/>
        <v>19.893048128342247</v>
      </c>
      <c r="AC301" s="106"/>
    </row>
    <row r="302" spans="1:29" s="5" customFormat="1" hidden="1">
      <c r="A302" s="24">
        <v>2003</v>
      </c>
      <c r="B302" s="102">
        <v>2</v>
      </c>
      <c r="C302" s="102" t="s">
        <v>182</v>
      </c>
      <c r="D302" s="24">
        <v>13</v>
      </c>
      <c r="E302" s="25" t="s">
        <v>312</v>
      </c>
      <c r="F302" s="26" t="s">
        <v>132</v>
      </c>
      <c r="G302" s="27">
        <v>5785</v>
      </c>
      <c r="H302" s="28">
        <f t="shared" si="69"/>
        <v>5258</v>
      </c>
      <c r="I302" s="27">
        <v>6064</v>
      </c>
      <c r="J302" s="22">
        <f t="shared" si="77"/>
        <v>1.1532902244199315</v>
      </c>
      <c r="K302" s="22">
        <f t="shared" si="78"/>
        <v>28.12856599467478</v>
      </c>
      <c r="L302" s="27">
        <v>3779</v>
      </c>
      <c r="M302" s="27">
        <v>904</v>
      </c>
      <c r="N302" s="27">
        <v>477</v>
      </c>
      <c r="O302" s="27"/>
      <c r="P302" s="27"/>
      <c r="Q302" s="27">
        <v>98</v>
      </c>
      <c r="R302" s="27">
        <v>0</v>
      </c>
      <c r="S302" s="28">
        <f t="shared" si="70"/>
        <v>1479</v>
      </c>
      <c r="T302" s="27">
        <v>41</v>
      </c>
      <c r="U302" s="27">
        <v>473</v>
      </c>
      <c r="V302" s="27">
        <v>575</v>
      </c>
      <c r="W302" s="104">
        <f t="shared" si="71"/>
        <v>71.871434005325213</v>
      </c>
      <c r="X302" s="105">
        <f t="shared" si="72"/>
        <v>17.192848992012173</v>
      </c>
      <c r="Y302" s="105">
        <f t="shared" si="73"/>
        <v>9.0718904526435917</v>
      </c>
      <c r="Z302" s="105">
        <f t="shared" si="74"/>
        <v>1.8638265500190185</v>
      </c>
      <c r="AA302" s="105">
        <f t="shared" si="75"/>
        <v>0</v>
      </c>
      <c r="AB302" s="105">
        <f t="shared" si="76"/>
        <v>28.12856599467478</v>
      </c>
      <c r="AC302" s="106"/>
    </row>
    <row r="303" spans="1:29" s="5" customFormat="1" hidden="1">
      <c r="A303" s="24">
        <v>2003</v>
      </c>
      <c r="B303" s="102">
        <v>2</v>
      </c>
      <c r="C303" s="102" t="s">
        <v>182</v>
      </c>
      <c r="D303" s="24">
        <v>13</v>
      </c>
      <c r="E303" s="25" t="s">
        <v>313</v>
      </c>
      <c r="F303" s="26" t="s">
        <v>133</v>
      </c>
      <c r="G303" s="27">
        <v>3841</v>
      </c>
      <c r="H303" s="28">
        <f t="shared" si="69"/>
        <v>3451</v>
      </c>
      <c r="I303" s="27">
        <v>2617</v>
      </c>
      <c r="J303" s="22">
        <f t="shared" si="77"/>
        <v>0.75833091857432633</v>
      </c>
      <c r="K303" s="22">
        <f t="shared" si="78"/>
        <v>24.804404520428861</v>
      </c>
      <c r="L303" s="27">
        <v>2595</v>
      </c>
      <c r="M303" s="27">
        <v>549</v>
      </c>
      <c r="N303" s="27">
        <v>249</v>
      </c>
      <c r="O303" s="27"/>
      <c r="P303" s="27"/>
      <c r="Q303" s="27">
        <v>58</v>
      </c>
      <c r="R303" s="27">
        <v>0</v>
      </c>
      <c r="S303" s="28">
        <f t="shared" si="70"/>
        <v>856</v>
      </c>
      <c r="T303" s="27">
        <v>28</v>
      </c>
      <c r="U303" s="27">
        <v>385</v>
      </c>
      <c r="V303" s="27">
        <v>167</v>
      </c>
      <c r="W303" s="104">
        <f t="shared" si="71"/>
        <v>75.195595479571139</v>
      </c>
      <c r="X303" s="105">
        <f t="shared" si="72"/>
        <v>15.908432338452622</v>
      </c>
      <c r="Y303" s="105">
        <f t="shared" si="73"/>
        <v>7.2152999130686766</v>
      </c>
      <c r="Z303" s="105">
        <f t="shared" si="74"/>
        <v>1.680672268907563</v>
      </c>
      <c r="AA303" s="105">
        <f t="shared" si="75"/>
        <v>0</v>
      </c>
      <c r="AB303" s="105">
        <f t="shared" si="76"/>
        <v>24.804404520428861</v>
      </c>
      <c r="AC303" s="106"/>
    </row>
    <row r="304" spans="1:29" s="5" customFormat="1" hidden="1">
      <c r="A304" s="24">
        <v>2003</v>
      </c>
      <c r="B304" s="102">
        <v>2</v>
      </c>
      <c r="C304" s="102" t="s">
        <v>182</v>
      </c>
      <c r="D304" s="24">
        <v>13</v>
      </c>
      <c r="E304" s="25" t="s">
        <v>314</v>
      </c>
      <c r="F304" s="26" t="s">
        <v>19</v>
      </c>
      <c r="G304" s="27">
        <v>7039</v>
      </c>
      <c r="H304" s="28">
        <f t="shared" si="69"/>
        <v>5712</v>
      </c>
      <c r="I304" s="27">
        <v>4622</v>
      </c>
      <c r="J304" s="22">
        <f t="shared" si="77"/>
        <v>0.80917366946778713</v>
      </c>
      <c r="K304" s="22">
        <f t="shared" si="78"/>
        <v>22.268907563025213</v>
      </c>
      <c r="L304" s="27">
        <v>4440</v>
      </c>
      <c r="M304" s="27">
        <v>830</v>
      </c>
      <c r="N304" s="27">
        <v>350</v>
      </c>
      <c r="O304" s="27"/>
      <c r="P304" s="27"/>
      <c r="Q304" s="27">
        <v>92</v>
      </c>
      <c r="R304" s="27">
        <v>0</v>
      </c>
      <c r="S304" s="28">
        <f t="shared" si="70"/>
        <v>1272</v>
      </c>
      <c r="T304" s="27">
        <v>101</v>
      </c>
      <c r="U304" s="27">
        <v>980</v>
      </c>
      <c r="V304" s="27">
        <v>433</v>
      </c>
      <c r="W304" s="104">
        <f t="shared" si="71"/>
        <v>77.731092436974791</v>
      </c>
      <c r="X304" s="105">
        <f t="shared" si="72"/>
        <v>14.530812324929974</v>
      </c>
      <c r="Y304" s="105">
        <f t="shared" si="73"/>
        <v>6.1274509803921564</v>
      </c>
      <c r="Z304" s="105">
        <f t="shared" si="74"/>
        <v>1.6106442577030811</v>
      </c>
      <c r="AA304" s="105">
        <f t="shared" si="75"/>
        <v>0</v>
      </c>
      <c r="AB304" s="105">
        <f t="shared" si="76"/>
        <v>22.268907563025213</v>
      </c>
      <c r="AC304" s="106"/>
    </row>
    <row r="305" spans="1:29" s="5" customFormat="1" hidden="1">
      <c r="A305" s="24">
        <v>2003</v>
      </c>
      <c r="B305" s="102">
        <v>2</v>
      </c>
      <c r="C305" s="102" t="s">
        <v>182</v>
      </c>
      <c r="D305" s="24"/>
      <c r="E305" s="25"/>
      <c r="F305" s="24" t="s">
        <v>155</v>
      </c>
      <c r="G305" s="28">
        <f>SUM(G225:G304)</f>
        <v>444307</v>
      </c>
      <c r="H305" s="28">
        <f>L305+S305</f>
        <v>379968</v>
      </c>
      <c r="I305" s="28">
        <f t="shared" ref="I305:R305" si="79">SUM(I225:I304)</f>
        <v>402703</v>
      </c>
      <c r="J305" s="22">
        <f t="shared" si="77"/>
        <v>1.0598339860198753</v>
      </c>
      <c r="K305" s="22">
        <f t="shared" si="78"/>
        <v>26.814626494862726</v>
      </c>
      <c r="L305" s="28">
        <f t="shared" si="79"/>
        <v>278081</v>
      </c>
      <c r="M305" s="28">
        <f t="shared" si="79"/>
        <v>64597</v>
      </c>
      <c r="N305" s="28">
        <f t="shared" si="79"/>
        <v>29956</v>
      </c>
      <c r="O305" s="28"/>
      <c r="P305" s="28"/>
      <c r="Q305" s="28">
        <f t="shared" si="79"/>
        <v>7262</v>
      </c>
      <c r="R305" s="28">
        <f t="shared" si="79"/>
        <v>72</v>
      </c>
      <c r="S305" s="28">
        <f>SUM(M305:R305)</f>
        <v>101887</v>
      </c>
      <c r="T305" s="28">
        <f>SUM(T225:T304)</f>
        <v>11277</v>
      </c>
      <c r="U305" s="28">
        <f>SUM(U225:U304)</f>
        <v>58899</v>
      </c>
      <c r="V305" s="28">
        <f>SUM(V225:V304)</f>
        <v>20424</v>
      </c>
      <c r="W305" s="104">
        <f t="shared" si="71"/>
        <v>73.185373505137278</v>
      </c>
      <c r="X305" s="105">
        <f t="shared" si="72"/>
        <v>17.000642159339733</v>
      </c>
      <c r="Y305" s="105">
        <f t="shared" si="73"/>
        <v>7.8838217955196228</v>
      </c>
      <c r="Z305" s="105">
        <f t="shared" si="74"/>
        <v>1.9112135758800739</v>
      </c>
      <c r="AA305" s="105">
        <f t="shared" si="75"/>
        <v>1.8948964123294592E-2</v>
      </c>
      <c r="AB305" s="105">
        <f t="shared" si="76"/>
        <v>26.814626494862726</v>
      </c>
      <c r="AC305" s="106"/>
    </row>
    <row r="306" spans="1:29" s="116" customFormat="1" hidden="1">
      <c r="A306" s="24">
        <v>2003</v>
      </c>
      <c r="B306" s="102">
        <v>1</v>
      </c>
      <c r="C306" s="102" t="s">
        <v>181</v>
      </c>
      <c r="D306" s="30">
        <v>1</v>
      </c>
      <c r="E306" s="109" t="s">
        <v>315</v>
      </c>
      <c r="F306" s="110" t="s">
        <v>20</v>
      </c>
      <c r="G306" s="20">
        <v>46595</v>
      </c>
      <c r="H306" s="20">
        <v>40652</v>
      </c>
      <c r="I306" s="20">
        <v>62444</v>
      </c>
      <c r="J306" s="111">
        <v>1.54</v>
      </c>
      <c r="K306" s="111">
        <v>33.21</v>
      </c>
      <c r="L306" s="20">
        <v>27151</v>
      </c>
      <c r="M306" s="20">
        <v>7409</v>
      </c>
      <c r="N306" s="20">
        <v>4737</v>
      </c>
      <c r="O306" s="20"/>
      <c r="P306" s="20"/>
      <c r="Q306" s="20">
        <v>1286</v>
      </c>
      <c r="R306" s="20">
        <v>69</v>
      </c>
      <c r="S306" s="112">
        <v>13501</v>
      </c>
      <c r="T306" s="20">
        <v>731</v>
      </c>
      <c r="U306" s="20">
        <v>5491</v>
      </c>
      <c r="V306" s="20">
        <v>1208</v>
      </c>
      <c r="W306" s="104">
        <f t="shared" si="71"/>
        <v>66.788841877398411</v>
      </c>
      <c r="X306" s="105">
        <f t="shared" si="72"/>
        <v>18.225425563317916</v>
      </c>
      <c r="Y306" s="105">
        <f t="shared" si="73"/>
        <v>11.652563219521795</v>
      </c>
      <c r="Z306" s="105">
        <f t="shared" si="74"/>
        <v>3.1634359933090619</v>
      </c>
      <c r="AA306" s="105">
        <f t="shared" si="75"/>
        <v>0.16973334645281904</v>
      </c>
      <c r="AB306" s="105">
        <f t="shared" si="76"/>
        <v>33.211158122601589</v>
      </c>
      <c r="AC306" s="106"/>
    </row>
    <row r="307" spans="1:29" s="116" customFormat="1" hidden="1">
      <c r="A307" s="24">
        <v>2003</v>
      </c>
      <c r="B307" s="102">
        <v>1</v>
      </c>
      <c r="C307" s="102" t="s">
        <v>181</v>
      </c>
      <c r="D307" s="30">
        <v>2</v>
      </c>
      <c r="E307" s="109" t="s">
        <v>316</v>
      </c>
      <c r="F307" s="110" t="s">
        <v>21</v>
      </c>
      <c r="G307" s="20">
        <v>12792</v>
      </c>
      <c r="H307" s="112">
        <v>11843</v>
      </c>
      <c r="I307" s="20">
        <v>27840</v>
      </c>
      <c r="J307" s="111">
        <v>2.35</v>
      </c>
      <c r="K307" s="111">
        <v>48.85</v>
      </c>
      <c r="L307" s="20">
        <v>6058</v>
      </c>
      <c r="M307" s="20">
        <v>3095</v>
      </c>
      <c r="N307" s="20">
        <v>2102</v>
      </c>
      <c r="O307" s="20"/>
      <c r="P307" s="20"/>
      <c r="Q307" s="20">
        <v>517</v>
      </c>
      <c r="R307" s="20">
        <v>71</v>
      </c>
      <c r="S307" s="112">
        <v>5785</v>
      </c>
      <c r="T307" s="20">
        <v>91</v>
      </c>
      <c r="U307" s="20">
        <v>1190</v>
      </c>
      <c r="V307" s="20">
        <v>767</v>
      </c>
      <c r="W307" s="104">
        <f t="shared" si="71"/>
        <v>51.152579582875958</v>
      </c>
      <c r="X307" s="105">
        <f t="shared" si="72"/>
        <v>26.13358101832306</v>
      </c>
      <c r="Y307" s="105">
        <f t="shared" si="73"/>
        <v>17.748881195642994</v>
      </c>
      <c r="Z307" s="105">
        <f t="shared" si="74"/>
        <v>4.3654479439331251</v>
      </c>
      <c r="AA307" s="105">
        <f t="shared" si="75"/>
        <v>0.59951025922485857</v>
      </c>
      <c r="AB307" s="105">
        <f t="shared" si="76"/>
        <v>48.847420417124034</v>
      </c>
      <c r="AC307" s="106"/>
    </row>
    <row r="308" spans="1:29" s="116" customFormat="1" hidden="1">
      <c r="A308" s="24">
        <v>2003</v>
      </c>
      <c r="B308" s="102">
        <v>1</v>
      </c>
      <c r="C308" s="102" t="s">
        <v>181</v>
      </c>
      <c r="D308" s="30">
        <v>3</v>
      </c>
      <c r="E308" s="109" t="s">
        <v>317</v>
      </c>
      <c r="F308" s="110" t="s">
        <v>22</v>
      </c>
      <c r="G308" s="20">
        <v>12427</v>
      </c>
      <c r="H308" s="112">
        <v>11672</v>
      </c>
      <c r="I308" s="20">
        <v>24051</v>
      </c>
      <c r="J308" s="111">
        <v>2.06</v>
      </c>
      <c r="K308" s="111">
        <v>42.21</v>
      </c>
      <c r="L308" s="20">
        <v>6745</v>
      </c>
      <c r="M308" s="20">
        <v>2600</v>
      </c>
      <c r="N308" s="20">
        <v>1797</v>
      </c>
      <c r="O308" s="20"/>
      <c r="P308" s="20"/>
      <c r="Q308" s="20">
        <v>473</v>
      </c>
      <c r="R308" s="20">
        <v>57</v>
      </c>
      <c r="S308" s="112">
        <v>4927</v>
      </c>
      <c r="T308" s="20">
        <v>113</v>
      </c>
      <c r="U308" s="20">
        <v>1176</v>
      </c>
      <c r="V308" s="20">
        <v>189</v>
      </c>
      <c r="W308" s="104">
        <f t="shared" si="71"/>
        <v>57.787868403015764</v>
      </c>
      <c r="X308" s="105">
        <f t="shared" si="72"/>
        <v>22.27553118574366</v>
      </c>
      <c r="Y308" s="105">
        <f t="shared" si="73"/>
        <v>15.395819054146676</v>
      </c>
      <c r="Z308" s="105">
        <f t="shared" si="74"/>
        <v>4.0524331734064427</v>
      </c>
      <c r="AA308" s="105">
        <f t="shared" si="75"/>
        <v>0.48834818368745714</v>
      </c>
      <c r="AB308" s="105">
        <f t="shared" si="76"/>
        <v>42.212131596984236</v>
      </c>
      <c r="AC308" s="106"/>
    </row>
    <row r="309" spans="1:29" s="116" customFormat="1" hidden="1">
      <c r="A309" s="24">
        <v>2003</v>
      </c>
      <c r="B309" s="102">
        <v>1</v>
      </c>
      <c r="C309" s="102" t="s">
        <v>181</v>
      </c>
      <c r="D309" s="30">
        <v>4</v>
      </c>
      <c r="E309" s="109" t="s">
        <v>190</v>
      </c>
      <c r="F309" s="110" t="s">
        <v>23</v>
      </c>
      <c r="G309" s="20">
        <v>22121</v>
      </c>
      <c r="H309" s="112">
        <v>19796</v>
      </c>
      <c r="I309" s="20">
        <v>45118</v>
      </c>
      <c r="J309" s="111">
        <v>2.2799999999999998</v>
      </c>
      <c r="K309" s="111">
        <v>45.27</v>
      </c>
      <c r="L309" s="20">
        <v>10835</v>
      </c>
      <c r="M309" s="20">
        <v>4630</v>
      </c>
      <c r="N309" s="20">
        <v>3391</v>
      </c>
      <c r="O309" s="20"/>
      <c r="P309" s="20"/>
      <c r="Q309" s="20">
        <v>897</v>
      </c>
      <c r="R309" s="20">
        <v>43</v>
      </c>
      <c r="S309" s="112">
        <v>8961</v>
      </c>
      <c r="T309" s="20">
        <v>173</v>
      </c>
      <c r="U309" s="20">
        <v>2766</v>
      </c>
      <c r="V309" s="20">
        <v>1339</v>
      </c>
      <c r="W309" s="104">
        <f t="shared" si="71"/>
        <v>54.733279450394022</v>
      </c>
      <c r="X309" s="105">
        <f t="shared" si="72"/>
        <v>23.388563346130532</v>
      </c>
      <c r="Y309" s="105">
        <f t="shared" si="73"/>
        <v>17.129723176399274</v>
      </c>
      <c r="Z309" s="105">
        <f t="shared" si="74"/>
        <v>4.5312184279652454</v>
      </c>
      <c r="AA309" s="105">
        <f t="shared" si="75"/>
        <v>0.21721559911093152</v>
      </c>
      <c r="AB309" s="105">
        <f t="shared" si="76"/>
        <v>45.266720549605985</v>
      </c>
      <c r="AC309" s="106"/>
    </row>
    <row r="310" spans="1:29" s="116" customFormat="1" hidden="1">
      <c r="A310" s="24">
        <v>2003</v>
      </c>
      <c r="B310" s="102">
        <v>1</v>
      </c>
      <c r="C310" s="102" t="s">
        <v>181</v>
      </c>
      <c r="D310" s="30">
        <v>5</v>
      </c>
      <c r="E310" s="109" t="s">
        <v>191</v>
      </c>
      <c r="F310" s="110" t="s">
        <v>24</v>
      </c>
      <c r="G310" s="20">
        <v>9228</v>
      </c>
      <c r="H310" s="112">
        <v>8674</v>
      </c>
      <c r="I310" s="20">
        <v>21660</v>
      </c>
      <c r="J310" s="111">
        <v>2.5</v>
      </c>
      <c r="K310" s="111">
        <v>48.36</v>
      </c>
      <c r="L310" s="20">
        <v>4479</v>
      </c>
      <c r="M310" s="20">
        <v>2253</v>
      </c>
      <c r="N310" s="20">
        <v>1515</v>
      </c>
      <c r="O310" s="20"/>
      <c r="P310" s="20"/>
      <c r="Q310" s="20">
        <v>416</v>
      </c>
      <c r="R310" s="20">
        <v>11</v>
      </c>
      <c r="S310" s="112">
        <v>4195</v>
      </c>
      <c r="T310" s="20">
        <v>55</v>
      </c>
      <c r="U310" s="20">
        <v>943</v>
      </c>
      <c r="V310" s="20">
        <v>118</v>
      </c>
      <c r="W310" s="104">
        <f t="shared" si="71"/>
        <v>51.63707632003689</v>
      </c>
      <c r="X310" s="105">
        <f t="shared" si="72"/>
        <v>25.974175697486739</v>
      </c>
      <c r="Y310" s="105">
        <f t="shared" si="73"/>
        <v>17.465990315886557</v>
      </c>
      <c r="Z310" s="105">
        <f t="shared" si="74"/>
        <v>4.7959418953193449</v>
      </c>
      <c r="AA310" s="105">
        <f t="shared" si="75"/>
        <v>0.12681577127046345</v>
      </c>
      <c r="AB310" s="105">
        <f t="shared" si="76"/>
        <v>48.36292367996311</v>
      </c>
      <c r="AC310" s="106"/>
    </row>
    <row r="311" spans="1:29" s="116" customFormat="1" hidden="1">
      <c r="A311" s="24">
        <v>2003</v>
      </c>
      <c r="B311" s="102">
        <v>1</v>
      </c>
      <c r="C311" s="102" t="s">
        <v>181</v>
      </c>
      <c r="D311" s="30">
        <v>6</v>
      </c>
      <c r="E311" s="109" t="s">
        <v>192</v>
      </c>
      <c r="F311" s="110" t="s">
        <v>25</v>
      </c>
      <c r="G311" s="20">
        <v>10861</v>
      </c>
      <c r="H311" s="112">
        <v>10518</v>
      </c>
      <c r="I311" s="20">
        <v>23177</v>
      </c>
      <c r="J311" s="111">
        <v>2.2000000000000002</v>
      </c>
      <c r="K311" s="111">
        <v>45.06</v>
      </c>
      <c r="L311" s="20">
        <v>5779</v>
      </c>
      <c r="M311" s="20">
        <v>2520</v>
      </c>
      <c r="N311" s="20">
        <v>1792</v>
      </c>
      <c r="O311" s="20"/>
      <c r="P311" s="20"/>
      <c r="Q311" s="20">
        <v>424</v>
      </c>
      <c r="R311" s="20">
        <v>3</v>
      </c>
      <c r="S311" s="112">
        <v>4739</v>
      </c>
      <c r="T311" s="20">
        <v>88</v>
      </c>
      <c r="U311" s="20">
        <v>921</v>
      </c>
      <c r="V311" s="20">
        <v>222</v>
      </c>
      <c r="W311" s="104">
        <f t="shared" si="71"/>
        <v>54.943905685491536</v>
      </c>
      <c r="X311" s="105">
        <f t="shared" si="72"/>
        <v>23.958927552766685</v>
      </c>
      <c r="Y311" s="105">
        <f t="shared" si="73"/>
        <v>17.037459593078534</v>
      </c>
      <c r="Z311" s="105">
        <f t="shared" si="74"/>
        <v>4.0311846358623313</v>
      </c>
      <c r="AA311" s="105">
        <f t="shared" si="75"/>
        <v>2.8522532800912718E-2</v>
      </c>
      <c r="AB311" s="105">
        <f t="shared" si="76"/>
        <v>45.056094314508464</v>
      </c>
      <c r="AC311" s="106"/>
    </row>
    <row r="312" spans="1:29" s="116" customFormat="1" hidden="1">
      <c r="A312" s="24">
        <v>2003</v>
      </c>
      <c r="B312" s="102">
        <v>1</v>
      </c>
      <c r="C312" s="102" t="s">
        <v>181</v>
      </c>
      <c r="D312" s="30">
        <v>7</v>
      </c>
      <c r="E312" s="109" t="s">
        <v>193</v>
      </c>
      <c r="F312" s="110" t="s">
        <v>26</v>
      </c>
      <c r="G312" s="20">
        <v>20253</v>
      </c>
      <c r="H312" s="112">
        <v>18729</v>
      </c>
      <c r="I312" s="20">
        <v>40384</v>
      </c>
      <c r="J312" s="111">
        <v>2.16</v>
      </c>
      <c r="K312" s="111">
        <v>44.78</v>
      </c>
      <c r="L312" s="20">
        <v>10342</v>
      </c>
      <c r="M312" s="20">
        <v>4539</v>
      </c>
      <c r="N312" s="20">
        <v>3085</v>
      </c>
      <c r="O312" s="20"/>
      <c r="P312" s="20"/>
      <c r="Q312" s="20">
        <v>744</v>
      </c>
      <c r="R312" s="20">
        <v>19</v>
      </c>
      <c r="S312" s="112">
        <v>8387</v>
      </c>
      <c r="T312" s="20">
        <v>332</v>
      </c>
      <c r="U312" s="20">
        <v>2380</v>
      </c>
      <c r="V312" s="20">
        <v>570</v>
      </c>
      <c r="W312" s="104">
        <f t="shared" si="71"/>
        <v>55.219178813604572</v>
      </c>
      <c r="X312" s="105">
        <f t="shared" si="72"/>
        <v>24.235143360563832</v>
      </c>
      <c r="Y312" s="105">
        <f t="shared" si="73"/>
        <v>16.471781728869665</v>
      </c>
      <c r="Z312" s="105">
        <f t="shared" si="74"/>
        <v>3.9724491430402047</v>
      </c>
      <c r="AA312" s="105">
        <f t="shared" si="75"/>
        <v>0.10144695392172566</v>
      </c>
      <c r="AB312" s="105">
        <f t="shared" si="76"/>
        <v>44.780821186395428</v>
      </c>
      <c r="AC312" s="106"/>
    </row>
    <row r="313" spans="1:29" s="116" customFormat="1" hidden="1">
      <c r="A313" s="24">
        <v>2003</v>
      </c>
      <c r="B313" s="102">
        <v>1</v>
      </c>
      <c r="C313" s="102" t="s">
        <v>181</v>
      </c>
      <c r="D313" s="30">
        <v>8</v>
      </c>
      <c r="E313" s="109" t="s">
        <v>194</v>
      </c>
      <c r="F313" s="110" t="s">
        <v>27</v>
      </c>
      <c r="G313" s="20">
        <v>28392</v>
      </c>
      <c r="H313" s="112">
        <v>25183</v>
      </c>
      <c r="I313" s="20">
        <v>42891</v>
      </c>
      <c r="J313" s="111">
        <v>1.7</v>
      </c>
      <c r="K313" s="111">
        <v>36.92</v>
      </c>
      <c r="L313" s="20">
        <v>15885</v>
      </c>
      <c r="M313" s="20">
        <v>5367</v>
      </c>
      <c r="N313" s="20">
        <v>3236</v>
      </c>
      <c r="O313" s="20"/>
      <c r="P313" s="20"/>
      <c r="Q313" s="20">
        <v>666</v>
      </c>
      <c r="R313" s="20">
        <v>29</v>
      </c>
      <c r="S313" s="112">
        <v>9298</v>
      </c>
      <c r="T313" s="20">
        <v>239</v>
      </c>
      <c r="U313" s="20">
        <v>3050</v>
      </c>
      <c r="V313" s="20">
        <v>283</v>
      </c>
      <c r="W313" s="104">
        <f t="shared" si="71"/>
        <v>63.078267084938254</v>
      </c>
      <c r="X313" s="105">
        <f t="shared" si="72"/>
        <v>21.311996187904541</v>
      </c>
      <c r="Y313" s="105">
        <f t="shared" si="73"/>
        <v>12.84993845054203</v>
      </c>
      <c r="Z313" s="105">
        <f t="shared" si="74"/>
        <v>2.64464122622404</v>
      </c>
      <c r="AA313" s="105">
        <f t="shared" si="75"/>
        <v>0.11515705039113688</v>
      </c>
      <c r="AB313" s="105">
        <f t="shared" si="76"/>
        <v>36.921732915061753</v>
      </c>
      <c r="AC313" s="106"/>
    </row>
    <row r="314" spans="1:29" s="116" customFormat="1" hidden="1">
      <c r="A314" s="24">
        <v>2003</v>
      </c>
      <c r="B314" s="102">
        <v>1</v>
      </c>
      <c r="C314" s="102" t="s">
        <v>181</v>
      </c>
      <c r="D314" s="30">
        <v>9</v>
      </c>
      <c r="E314" s="109" t="s">
        <v>195</v>
      </c>
      <c r="F314" s="110" t="s">
        <v>28</v>
      </c>
      <c r="G314" s="20">
        <v>19426</v>
      </c>
      <c r="H314" s="112">
        <v>17675</v>
      </c>
      <c r="I314" s="20">
        <v>27649</v>
      </c>
      <c r="J314" s="111">
        <v>1.56</v>
      </c>
      <c r="K314" s="111">
        <v>34.049999999999997</v>
      </c>
      <c r="L314" s="20">
        <v>11656</v>
      </c>
      <c r="M314" s="20">
        <v>3373</v>
      </c>
      <c r="N314" s="20">
        <v>1852</v>
      </c>
      <c r="O314" s="20"/>
      <c r="P314" s="20"/>
      <c r="Q314" s="20">
        <v>518</v>
      </c>
      <c r="R314" s="20">
        <v>276</v>
      </c>
      <c r="S314" s="112">
        <v>6019</v>
      </c>
      <c r="T314" s="20">
        <v>363</v>
      </c>
      <c r="U314" s="20">
        <v>2119</v>
      </c>
      <c r="V314" s="20">
        <v>558</v>
      </c>
      <c r="W314" s="104">
        <f t="shared" si="71"/>
        <v>65.946251768033946</v>
      </c>
      <c r="X314" s="105">
        <f t="shared" si="72"/>
        <v>19.083451202263081</v>
      </c>
      <c r="Y314" s="105">
        <f t="shared" si="73"/>
        <v>10.478076379066477</v>
      </c>
      <c r="Z314" s="105">
        <f t="shared" si="74"/>
        <v>2.9306930693069306</v>
      </c>
      <c r="AA314" s="105">
        <f t="shared" si="75"/>
        <v>1.5615275813295615</v>
      </c>
      <c r="AB314" s="105">
        <f t="shared" si="76"/>
        <v>34.053748231966054</v>
      </c>
      <c r="AC314" s="106"/>
    </row>
    <row r="315" spans="1:29" s="116" customFormat="1" hidden="1">
      <c r="A315" s="24">
        <v>2003</v>
      </c>
      <c r="B315" s="102">
        <v>1</v>
      </c>
      <c r="C315" s="102" t="s">
        <v>181</v>
      </c>
      <c r="D315" s="30">
        <v>10</v>
      </c>
      <c r="E315" s="109" t="s">
        <v>196</v>
      </c>
      <c r="F315" s="110" t="s">
        <v>29</v>
      </c>
      <c r="G315" s="20">
        <v>19806</v>
      </c>
      <c r="H315" s="112">
        <v>17807</v>
      </c>
      <c r="I315" s="20">
        <v>25715</v>
      </c>
      <c r="J315" s="111">
        <v>1.44</v>
      </c>
      <c r="K315" s="111">
        <v>33.36</v>
      </c>
      <c r="L315" s="20">
        <v>11866</v>
      </c>
      <c r="M315" s="20">
        <v>3546</v>
      </c>
      <c r="N315" s="20">
        <v>1968</v>
      </c>
      <c r="O315" s="20"/>
      <c r="P315" s="20"/>
      <c r="Q315" s="20">
        <v>419</v>
      </c>
      <c r="R315" s="20">
        <v>8</v>
      </c>
      <c r="S315" s="112">
        <v>5941</v>
      </c>
      <c r="T315" s="20">
        <v>138</v>
      </c>
      <c r="U315" s="20">
        <v>1795</v>
      </c>
      <c r="V315" s="20">
        <v>346</v>
      </c>
      <c r="W315" s="104">
        <f t="shared" si="71"/>
        <v>66.636715898242258</v>
      </c>
      <c r="X315" s="105">
        <f t="shared" si="72"/>
        <v>19.913517156174539</v>
      </c>
      <c r="Y315" s="105">
        <f t="shared" si="73"/>
        <v>11.051833548604481</v>
      </c>
      <c r="Z315" s="105">
        <f t="shared" si="74"/>
        <v>2.3530072443421126</v>
      </c>
      <c r="AA315" s="105">
        <f t="shared" si="75"/>
        <v>4.4926152636603586E-2</v>
      </c>
      <c r="AB315" s="105">
        <f t="shared" si="76"/>
        <v>33.363284101757735</v>
      </c>
      <c r="AC315" s="106"/>
    </row>
    <row r="316" spans="1:29" s="116" customFormat="1" hidden="1">
      <c r="A316" s="24">
        <v>2003</v>
      </c>
      <c r="B316" s="102">
        <v>1</v>
      </c>
      <c r="C316" s="102" t="s">
        <v>181</v>
      </c>
      <c r="D316" s="30">
        <v>11</v>
      </c>
      <c r="E316" s="109" t="s">
        <v>197</v>
      </c>
      <c r="F316" s="110" t="s">
        <v>30</v>
      </c>
      <c r="G316" s="20">
        <v>72606</v>
      </c>
      <c r="H316" s="112">
        <v>61311</v>
      </c>
      <c r="I316" s="20">
        <v>78372</v>
      </c>
      <c r="J316" s="111">
        <v>1.28</v>
      </c>
      <c r="K316" s="111">
        <v>30.58</v>
      </c>
      <c r="L316" s="20">
        <v>42560</v>
      </c>
      <c r="M316" s="20">
        <v>11716</v>
      </c>
      <c r="N316" s="20">
        <v>5742</v>
      </c>
      <c r="O316" s="20"/>
      <c r="P316" s="20"/>
      <c r="Q316" s="20">
        <v>1153</v>
      </c>
      <c r="R316" s="20">
        <v>140</v>
      </c>
      <c r="S316" s="112">
        <v>18751</v>
      </c>
      <c r="T316" s="20">
        <v>832</v>
      </c>
      <c r="U316" s="20">
        <v>7136</v>
      </c>
      <c r="V316" s="20">
        <v>1540</v>
      </c>
      <c r="W316" s="104">
        <f t="shared" si="71"/>
        <v>69.41658103766045</v>
      </c>
      <c r="X316" s="105">
        <f t="shared" si="72"/>
        <v>19.109132129634158</v>
      </c>
      <c r="Y316" s="105">
        <f t="shared" si="73"/>
        <v>9.365366736800901</v>
      </c>
      <c r="Z316" s="105">
        <f t="shared" si="74"/>
        <v>1.8805760793332356</v>
      </c>
      <c r="AA316" s="105">
        <f t="shared" si="75"/>
        <v>0.22834401657125147</v>
      </c>
      <c r="AB316" s="105">
        <f t="shared" si="76"/>
        <v>30.583418962339547</v>
      </c>
      <c r="AC316" s="106"/>
    </row>
    <row r="317" spans="1:29" s="116" customFormat="1" hidden="1">
      <c r="A317" s="24">
        <v>2003</v>
      </c>
      <c r="B317" s="102">
        <v>1</v>
      </c>
      <c r="C317" s="102" t="s">
        <v>181</v>
      </c>
      <c r="D317" s="30">
        <v>12</v>
      </c>
      <c r="E317" s="109" t="s">
        <v>198</v>
      </c>
      <c r="F317" s="110" t="s">
        <v>31</v>
      </c>
      <c r="G317" s="20">
        <v>57151</v>
      </c>
      <c r="H317" s="112">
        <v>49246</v>
      </c>
      <c r="I317" s="20">
        <v>69619</v>
      </c>
      <c r="J317" s="111">
        <v>1.41</v>
      </c>
      <c r="K317" s="111">
        <v>32.94</v>
      </c>
      <c r="L317" s="20">
        <v>33023</v>
      </c>
      <c r="M317" s="20">
        <v>9747</v>
      </c>
      <c r="N317" s="20">
        <v>5298</v>
      </c>
      <c r="O317" s="20"/>
      <c r="P317" s="20"/>
      <c r="Q317" s="20">
        <v>1168</v>
      </c>
      <c r="R317" s="20">
        <v>10</v>
      </c>
      <c r="S317" s="112">
        <v>16223</v>
      </c>
      <c r="T317" s="20">
        <v>629</v>
      </c>
      <c r="U317" s="20">
        <v>6720</v>
      </c>
      <c r="V317" s="20">
        <v>3079</v>
      </c>
      <c r="W317" s="104">
        <f t="shared" si="71"/>
        <v>67.057222921658607</v>
      </c>
      <c r="X317" s="105">
        <f t="shared" si="72"/>
        <v>19.792470454453152</v>
      </c>
      <c r="Y317" s="105">
        <f t="shared" si="73"/>
        <v>10.758234171303254</v>
      </c>
      <c r="Z317" s="105">
        <f t="shared" si="74"/>
        <v>2.3717662348211022</v>
      </c>
      <c r="AA317" s="105">
        <f t="shared" si="75"/>
        <v>2.0306217763879301E-2</v>
      </c>
      <c r="AB317" s="105">
        <f t="shared" si="76"/>
        <v>32.942777078341393</v>
      </c>
      <c r="AC317" s="106"/>
    </row>
    <row r="318" spans="1:29" s="116" customFormat="1" hidden="1">
      <c r="A318" s="24">
        <v>2003</v>
      </c>
      <c r="B318" s="102">
        <v>1</v>
      </c>
      <c r="C318" s="102" t="s">
        <v>181</v>
      </c>
      <c r="D318" s="30">
        <v>13</v>
      </c>
      <c r="E318" s="109" t="s">
        <v>199</v>
      </c>
      <c r="F318" s="110" t="s">
        <v>32</v>
      </c>
      <c r="G318" s="20">
        <v>101707</v>
      </c>
      <c r="H318" s="112">
        <v>89263</v>
      </c>
      <c r="I318" s="20">
        <v>69910</v>
      </c>
      <c r="J318" s="111">
        <v>0.78</v>
      </c>
      <c r="K318" s="111">
        <v>21.99</v>
      </c>
      <c r="L318" s="20">
        <v>69637</v>
      </c>
      <c r="M318" s="20">
        <v>13001</v>
      </c>
      <c r="N318" s="20">
        <v>5333</v>
      </c>
      <c r="O318" s="20"/>
      <c r="P318" s="20"/>
      <c r="Q318" s="20">
        <v>1291</v>
      </c>
      <c r="R318" s="20">
        <v>1</v>
      </c>
      <c r="S318" s="112">
        <v>19626</v>
      </c>
      <c r="T318" s="20">
        <v>1586</v>
      </c>
      <c r="U318" s="20">
        <v>12049</v>
      </c>
      <c r="V318" s="20">
        <v>7560</v>
      </c>
      <c r="W318" s="104">
        <f t="shared" si="71"/>
        <v>78.013286580105984</v>
      </c>
      <c r="X318" s="105">
        <f t="shared" si="72"/>
        <v>14.56482529155417</v>
      </c>
      <c r="Y318" s="105">
        <f t="shared" si="73"/>
        <v>5.974479907688516</v>
      </c>
      <c r="Z318" s="105">
        <f t="shared" si="74"/>
        <v>1.4462879356508296</v>
      </c>
      <c r="AA318" s="105">
        <f t="shared" si="75"/>
        <v>1.1202850005041284E-3</v>
      </c>
      <c r="AB318" s="105">
        <f t="shared" si="76"/>
        <v>21.986713419894024</v>
      </c>
      <c r="AC318" s="106"/>
    </row>
    <row r="319" spans="1:29" s="116" customFormat="1" hidden="1">
      <c r="A319" s="24">
        <v>2003</v>
      </c>
      <c r="B319" s="102">
        <v>1</v>
      </c>
      <c r="C319" s="102" t="s">
        <v>181</v>
      </c>
      <c r="D319" s="30">
        <v>14</v>
      </c>
      <c r="E319" s="109" t="s">
        <v>200</v>
      </c>
      <c r="F319" s="110" t="s">
        <v>2</v>
      </c>
      <c r="G319" s="20">
        <v>82937</v>
      </c>
      <c r="H319" s="112">
        <v>75277</v>
      </c>
      <c r="I319" s="20">
        <v>69602</v>
      </c>
      <c r="J319" s="111">
        <v>0.92</v>
      </c>
      <c r="K319" s="111">
        <v>23.52</v>
      </c>
      <c r="L319" s="20">
        <v>57575</v>
      </c>
      <c r="M319" s="20">
        <v>11633</v>
      </c>
      <c r="N319" s="20">
        <v>4912</v>
      </c>
      <c r="O319" s="20"/>
      <c r="P319" s="20"/>
      <c r="Q319" s="20">
        <v>1157</v>
      </c>
      <c r="R319" s="20">
        <v>0</v>
      </c>
      <c r="S319" s="112">
        <v>17702</v>
      </c>
      <c r="T319" s="20">
        <v>2049</v>
      </c>
      <c r="U319" s="20">
        <v>12025</v>
      </c>
      <c r="V319" s="20">
        <v>4198</v>
      </c>
      <c r="W319" s="104">
        <f t="shared" si="71"/>
        <v>76.48418507645097</v>
      </c>
      <c r="X319" s="105">
        <f t="shared" si="72"/>
        <v>15.453591402420393</v>
      </c>
      <c r="Y319" s="105">
        <f t="shared" si="73"/>
        <v>6.5252334710469331</v>
      </c>
      <c r="Z319" s="105">
        <f t="shared" si="74"/>
        <v>1.5369900500816982</v>
      </c>
      <c r="AA319" s="105">
        <f t="shared" si="75"/>
        <v>0</v>
      </c>
      <c r="AB319" s="105">
        <f t="shared" si="76"/>
        <v>23.515814923549026</v>
      </c>
      <c r="AC319" s="106"/>
    </row>
    <row r="320" spans="1:29" s="116" customFormat="1" hidden="1">
      <c r="A320" s="24">
        <v>2003</v>
      </c>
      <c r="B320" s="102">
        <v>1</v>
      </c>
      <c r="C320" s="102" t="s">
        <v>181</v>
      </c>
      <c r="D320" s="30">
        <v>15</v>
      </c>
      <c r="E320" s="109" t="s">
        <v>201</v>
      </c>
      <c r="F320" s="110" t="s">
        <v>33</v>
      </c>
      <c r="G320" s="20">
        <v>21845</v>
      </c>
      <c r="H320" s="112">
        <v>20653</v>
      </c>
      <c r="I320" s="20">
        <v>24800</v>
      </c>
      <c r="J320" s="111">
        <v>1.2</v>
      </c>
      <c r="K320" s="111">
        <v>30</v>
      </c>
      <c r="L320" s="20">
        <v>14458</v>
      </c>
      <c r="M320" s="20">
        <v>3833</v>
      </c>
      <c r="N320" s="20">
        <v>1914</v>
      </c>
      <c r="O320" s="20"/>
      <c r="P320" s="20"/>
      <c r="Q320" s="20">
        <v>445</v>
      </c>
      <c r="R320" s="20">
        <v>3</v>
      </c>
      <c r="S320" s="112">
        <v>6195</v>
      </c>
      <c r="T320" s="20">
        <v>53</v>
      </c>
      <c r="U320" s="20">
        <v>906</v>
      </c>
      <c r="V320" s="113">
        <v>136</v>
      </c>
      <c r="W320" s="104">
        <f t="shared" si="71"/>
        <v>70.004357720428018</v>
      </c>
      <c r="X320" s="105">
        <f t="shared" si="72"/>
        <v>18.559047111799739</v>
      </c>
      <c r="Y320" s="105">
        <f t="shared" si="73"/>
        <v>9.2674187769331322</v>
      </c>
      <c r="Z320" s="105">
        <f t="shared" si="74"/>
        <v>2.1546506560790197</v>
      </c>
      <c r="AA320" s="105">
        <f t="shared" si="75"/>
        <v>1.4525734760083281E-2</v>
      </c>
      <c r="AB320" s="105">
        <f t="shared" si="76"/>
        <v>29.995642279571978</v>
      </c>
      <c r="AC320" s="106"/>
    </row>
    <row r="321" spans="1:29" s="116" customFormat="1" hidden="1">
      <c r="A321" s="24">
        <v>2003</v>
      </c>
      <c r="B321" s="102">
        <v>1</v>
      </c>
      <c r="C321" s="102" t="s">
        <v>181</v>
      </c>
      <c r="D321" s="30">
        <v>16</v>
      </c>
      <c r="E321" s="109" t="s">
        <v>203</v>
      </c>
      <c r="F321" s="110" t="s">
        <v>34</v>
      </c>
      <c r="G321" s="20">
        <v>10082</v>
      </c>
      <c r="H321" s="112">
        <v>9548</v>
      </c>
      <c r="I321" s="20">
        <v>13119</v>
      </c>
      <c r="J321" s="111">
        <v>1.37</v>
      </c>
      <c r="K321" s="111">
        <v>34.1</v>
      </c>
      <c r="L321" s="20">
        <v>6292</v>
      </c>
      <c r="M321" s="20">
        <v>2085</v>
      </c>
      <c r="N321" s="20">
        <v>948</v>
      </c>
      <c r="O321" s="20"/>
      <c r="P321" s="20"/>
      <c r="Q321" s="20">
        <v>223</v>
      </c>
      <c r="R321" s="20">
        <v>0</v>
      </c>
      <c r="S321" s="112">
        <v>3256</v>
      </c>
      <c r="T321" s="20">
        <v>188</v>
      </c>
      <c r="U321" s="20">
        <v>1432</v>
      </c>
      <c r="V321" s="20">
        <v>479</v>
      </c>
      <c r="W321" s="104">
        <f t="shared" si="71"/>
        <v>65.89861751152074</v>
      </c>
      <c r="X321" s="105">
        <f t="shared" si="72"/>
        <v>21.837033933808129</v>
      </c>
      <c r="Y321" s="105">
        <f t="shared" si="73"/>
        <v>9.9287808965228326</v>
      </c>
      <c r="Z321" s="105">
        <f t="shared" si="74"/>
        <v>2.3355676581483036</v>
      </c>
      <c r="AA321" s="105">
        <f t="shared" si="75"/>
        <v>0</v>
      </c>
      <c r="AB321" s="105">
        <f t="shared" si="76"/>
        <v>34.101382488479267</v>
      </c>
      <c r="AC321" s="106"/>
    </row>
    <row r="322" spans="1:29" s="116" customFormat="1" hidden="1">
      <c r="A322" s="24">
        <v>2003</v>
      </c>
      <c r="B322" s="102">
        <v>1</v>
      </c>
      <c r="C322" s="102" t="s">
        <v>181</v>
      </c>
      <c r="D322" s="30">
        <v>17</v>
      </c>
      <c r="E322" s="109" t="s">
        <v>204</v>
      </c>
      <c r="F322" s="110" t="s">
        <v>35</v>
      </c>
      <c r="G322" s="20">
        <v>11490</v>
      </c>
      <c r="H322" s="112">
        <v>10906</v>
      </c>
      <c r="I322" s="20">
        <v>13736</v>
      </c>
      <c r="J322" s="111">
        <v>1.26</v>
      </c>
      <c r="K322" s="111">
        <v>30.76</v>
      </c>
      <c r="L322" s="20">
        <v>7551</v>
      </c>
      <c r="M322" s="20">
        <v>2121</v>
      </c>
      <c r="N322" s="20">
        <v>963</v>
      </c>
      <c r="O322" s="20"/>
      <c r="P322" s="20"/>
      <c r="Q322" s="20">
        <v>263</v>
      </c>
      <c r="R322" s="20">
        <v>8</v>
      </c>
      <c r="S322" s="112">
        <v>3355</v>
      </c>
      <c r="T322" s="20">
        <v>189</v>
      </c>
      <c r="U322" s="20">
        <v>1206</v>
      </c>
      <c r="V322" s="20">
        <v>594</v>
      </c>
      <c r="W322" s="104">
        <f t="shared" si="71"/>
        <v>69.237117183201903</v>
      </c>
      <c r="X322" s="105">
        <f t="shared" si="72"/>
        <v>19.448010269576379</v>
      </c>
      <c r="Y322" s="105">
        <f t="shared" si="73"/>
        <v>8.8300018338529256</v>
      </c>
      <c r="Z322" s="105">
        <f t="shared" si="74"/>
        <v>2.4115165963689713</v>
      </c>
      <c r="AA322" s="105">
        <f t="shared" si="75"/>
        <v>7.3354116999816615E-2</v>
      </c>
      <c r="AB322" s="105">
        <f t="shared" si="76"/>
        <v>30.762882816798093</v>
      </c>
      <c r="AC322" s="106"/>
    </row>
    <row r="323" spans="1:29" s="116" customFormat="1" hidden="1">
      <c r="A323" s="24">
        <v>2003</v>
      </c>
      <c r="B323" s="102">
        <v>1</v>
      </c>
      <c r="C323" s="102" t="s">
        <v>181</v>
      </c>
      <c r="D323" s="30">
        <v>18</v>
      </c>
      <c r="E323" s="109" t="s">
        <v>205</v>
      </c>
      <c r="F323" s="110" t="s">
        <v>36</v>
      </c>
      <c r="G323" s="20">
        <v>7983</v>
      </c>
      <c r="H323" s="112">
        <v>7644</v>
      </c>
      <c r="I323" s="20">
        <v>8524</v>
      </c>
      <c r="J323" s="111">
        <v>1.1200000000000001</v>
      </c>
      <c r="K323" s="111">
        <v>30.47</v>
      </c>
      <c r="L323" s="20">
        <v>5315</v>
      </c>
      <c r="M323" s="20">
        <v>1438</v>
      </c>
      <c r="N323" s="20">
        <v>666</v>
      </c>
      <c r="O323" s="20"/>
      <c r="P323" s="20"/>
      <c r="Q323" s="20">
        <v>220</v>
      </c>
      <c r="R323" s="20">
        <v>5</v>
      </c>
      <c r="S323" s="112">
        <v>2329</v>
      </c>
      <c r="T323" s="20">
        <v>81</v>
      </c>
      <c r="U323" s="20">
        <v>799</v>
      </c>
      <c r="V323" s="20">
        <v>366</v>
      </c>
      <c r="W323" s="104">
        <f t="shared" si="71"/>
        <v>69.531658817373099</v>
      </c>
      <c r="X323" s="105">
        <f t="shared" si="72"/>
        <v>18.81214024071167</v>
      </c>
      <c r="Y323" s="105">
        <f t="shared" si="73"/>
        <v>8.7127158555729984</v>
      </c>
      <c r="Z323" s="105">
        <f t="shared" si="74"/>
        <v>2.8780743066457353</v>
      </c>
      <c r="AA323" s="105">
        <f t="shared" si="75"/>
        <v>6.5410779696493976E-2</v>
      </c>
      <c r="AB323" s="105">
        <f t="shared" si="76"/>
        <v>30.468341182626897</v>
      </c>
      <c r="AC323" s="106"/>
    </row>
    <row r="324" spans="1:29" s="116" customFormat="1" hidden="1">
      <c r="A324" s="24">
        <v>2003</v>
      </c>
      <c r="B324" s="102">
        <v>1</v>
      </c>
      <c r="C324" s="102" t="s">
        <v>181</v>
      </c>
      <c r="D324" s="30">
        <v>19</v>
      </c>
      <c r="E324" s="109" t="s">
        <v>206</v>
      </c>
      <c r="F324" s="110" t="s">
        <v>37</v>
      </c>
      <c r="G324" s="20">
        <v>8390</v>
      </c>
      <c r="H324" s="112">
        <v>7362</v>
      </c>
      <c r="I324" s="20">
        <v>13283</v>
      </c>
      <c r="J324" s="111">
        <v>1.8</v>
      </c>
      <c r="K324" s="111">
        <v>40.229999999999997</v>
      </c>
      <c r="L324" s="20">
        <v>4400</v>
      </c>
      <c r="M324" s="20">
        <v>1647</v>
      </c>
      <c r="N324" s="20">
        <v>991</v>
      </c>
      <c r="O324" s="20"/>
      <c r="P324" s="20"/>
      <c r="Q324" s="20">
        <v>259</v>
      </c>
      <c r="R324" s="20">
        <v>65</v>
      </c>
      <c r="S324" s="112">
        <v>2962</v>
      </c>
      <c r="T324" s="20">
        <v>195</v>
      </c>
      <c r="U324" s="20">
        <v>879</v>
      </c>
      <c r="V324" s="20">
        <v>195</v>
      </c>
      <c r="W324" s="104">
        <f t="shared" si="71"/>
        <v>59.766367834827491</v>
      </c>
      <c r="X324" s="105">
        <f t="shared" si="72"/>
        <v>22.371638141809292</v>
      </c>
      <c r="Y324" s="105">
        <f t="shared" si="73"/>
        <v>13.461016028253193</v>
      </c>
      <c r="Z324" s="105">
        <f t="shared" si="74"/>
        <v>3.5180657430046183</v>
      </c>
      <c r="AA324" s="105">
        <f t="shared" si="75"/>
        <v>0.88291225210540614</v>
      </c>
      <c r="AB324" s="105">
        <f t="shared" si="76"/>
        <v>40.233632165172509</v>
      </c>
      <c r="AC324" s="106"/>
    </row>
    <row r="325" spans="1:29" s="116" customFormat="1" hidden="1">
      <c r="A325" s="24">
        <v>2003</v>
      </c>
      <c r="B325" s="102">
        <v>1</v>
      </c>
      <c r="C325" s="102" t="s">
        <v>181</v>
      </c>
      <c r="D325" s="30">
        <v>20</v>
      </c>
      <c r="E325" s="109" t="s">
        <v>207</v>
      </c>
      <c r="F325" s="110" t="s">
        <v>38</v>
      </c>
      <c r="G325" s="20">
        <v>21460</v>
      </c>
      <c r="H325" s="112">
        <v>19404</v>
      </c>
      <c r="I325" s="20">
        <v>23205</v>
      </c>
      <c r="J325" s="111">
        <v>1.2</v>
      </c>
      <c r="K325" s="111">
        <v>29.32</v>
      </c>
      <c r="L325" s="20">
        <v>13714</v>
      </c>
      <c r="M325" s="20">
        <v>3527</v>
      </c>
      <c r="N325" s="20">
        <v>1685</v>
      </c>
      <c r="O325" s="20"/>
      <c r="P325" s="20"/>
      <c r="Q325" s="20">
        <v>478</v>
      </c>
      <c r="R325" s="20">
        <v>0</v>
      </c>
      <c r="S325" s="112">
        <v>5690</v>
      </c>
      <c r="T325" s="20">
        <v>184</v>
      </c>
      <c r="U325" s="20">
        <v>2003</v>
      </c>
      <c r="V325" s="20">
        <v>49</v>
      </c>
      <c r="W325" s="104">
        <f t="shared" si="71"/>
        <v>70.676149247577825</v>
      </c>
      <c r="X325" s="105">
        <f t="shared" si="72"/>
        <v>18.176664605236034</v>
      </c>
      <c r="Y325" s="105">
        <f t="shared" si="73"/>
        <v>8.6837765409193981</v>
      </c>
      <c r="Z325" s="105">
        <f t="shared" si="74"/>
        <v>2.4634096062667492</v>
      </c>
      <c r="AA325" s="105">
        <f t="shared" si="75"/>
        <v>0</v>
      </c>
      <c r="AB325" s="105">
        <f t="shared" si="76"/>
        <v>29.323850752422182</v>
      </c>
      <c r="AC325" s="106"/>
    </row>
    <row r="326" spans="1:29" s="116" customFormat="1" hidden="1">
      <c r="A326" s="24">
        <v>2003</v>
      </c>
      <c r="B326" s="102">
        <v>1</v>
      </c>
      <c r="C326" s="102" t="s">
        <v>181</v>
      </c>
      <c r="D326" s="30">
        <v>21</v>
      </c>
      <c r="E326" s="109" t="s">
        <v>208</v>
      </c>
      <c r="F326" s="110" t="s">
        <v>39</v>
      </c>
      <c r="G326" s="20">
        <v>20735</v>
      </c>
      <c r="H326" s="112">
        <v>19227</v>
      </c>
      <c r="I326" s="20">
        <v>17634</v>
      </c>
      <c r="J326" s="111">
        <v>0.92</v>
      </c>
      <c r="K326" s="111">
        <v>23.79</v>
      </c>
      <c r="L326" s="20">
        <v>14653</v>
      </c>
      <c r="M326" s="20">
        <v>2951</v>
      </c>
      <c r="N326" s="20">
        <v>1334</v>
      </c>
      <c r="O326" s="20"/>
      <c r="P326" s="20"/>
      <c r="Q326" s="20">
        <v>289</v>
      </c>
      <c r="R326" s="20">
        <v>0</v>
      </c>
      <c r="S326" s="112">
        <v>4574</v>
      </c>
      <c r="T326" s="20">
        <v>248</v>
      </c>
      <c r="U326" s="20">
        <v>2284</v>
      </c>
      <c r="V326" s="20">
        <v>211</v>
      </c>
      <c r="W326" s="104">
        <f t="shared" si="71"/>
        <v>76.210537265303998</v>
      </c>
      <c r="X326" s="105">
        <f t="shared" si="72"/>
        <v>15.348208248816769</v>
      </c>
      <c r="Y326" s="105">
        <f t="shared" si="73"/>
        <v>6.9381598793363501</v>
      </c>
      <c r="Z326" s="105">
        <f t="shared" si="74"/>
        <v>1.5030946065428823</v>
      </c>
      <c r="AA326" s="105">
        <f t="shared" si="75"/>
        <v>0</v>
      </c>
      <c r="AB326" s="105">
        <f t="shared" si="76"/>
        <v>23.789462734696002</v>
      </c>
      <c r="AC326" s="106"/>
    </row>
    <row r="327" spans="1:29" s="116" customFormat="1" hidden="1">
      <c r="A327" s="24">
        <v>2003</v>
      </c>
      <c r="B327" s="102">
        <v>1</v>
      </c>
      <c r="C327" s="102" t="s">
        <v>181</v>
      </c>
      <c r="D327" s="30">
        <v>22</v>
      </c>
      <c r="E327" s="109" t="s">
        <v>209</v>
      </c>
      <c r="F327" s="110" t="s">
        <v>40</v>
      </c>
      <c r="G327" s="20">
        <v>36474</v>
      </c>
      <c r="H327" s="112">
        <v>32128</v>
      </c>
      <c r="I327" s="20">
        <v>28721</v>
      </c>
      <c r="J327" s="111">
        <v>0.89</v>
      </c>
      <c r="K327" s="111">
        <v>23.49</v>
      </c>
      <c r="L327" s="20">
        <v>24580</v>
      </c>
      <c r="M327" s="20">
        <v>4895</v>
      </c>
      <c r="N327" s="20">
        <v>2136</v>
      </c>
      <c r="O327" s="20"/>
      <c r="P327" s="20"/>
      <c r="Q327" s="20">
        <v>502</v>
      </c>
      <c r="R327" s="20">
        <v>15</v>
      </c>
      <c r="S327" s="112">
        <v>7548</v>
      </c>
      <c r="T327" s="20">
        <v>232</v>
      </c>
      <c r="U327" s="20">
        <v>4345</v>
      </c>
      <c r="V327" s="20">
        <v>1374</v>
      </c>
      <c r="W327" s="104">
        <f t="shared" si="71"/>
        <v>76.50647410358566</v>
      </c>
      <c r="X327" s="105">
        <f t="shared" si="72"/>
        <v>15.2359312749004</v>
      </c>
      <c r="Y327" s="105">
        <f t="shared" si="73"/>
        <v>6.6484063745019917</v>
      </c>
      <c r="Z327" s="105">
        <f t="shared" si="74"/>
        <v>1.5625</v>
      </c>
      <c r="AA327" s="105">
        <f t="shared" si="75"/>
        <v>4.6688247011952191E-2</v>
      </c>
      <c r="AB327" s="105">
        <f t="shared" si="76"/>
        <v>23.493525896414344</v>
      </c>
      <c r="AC327" s="106"/>
    </row>
    <row r="328" spans="1:29" s="116" customFormat="1" hidden="1">
      <c r="A328" s="24">
        <v>2003</v>
      </c>
      <c r="B328" s="102">
        <v>1</v>
      </c>
      <c r="C328" s="102" t="s">
        <v>181</v>
      </c>
      <c r="D328" s="30">
        <v>23</v>
      </c>
      <c r="E328" s="109" t="s">
        <v>210</v>
      </c>
      <c r="F328" s="110" t="s">
        <v>41</v>
      </c>
      <c r="G328" s="20">
        <v>78172</v>
      </c>
      <c r="H328" s="112">
        <v>69671</v>
      </c>
      <c r="I328" s="20">
        <v>61618</v>
      </c>
      <c r="J328" s="111">
        <v>0.88</v>
      </c>
      <c r="K328" s="111">
        <v>22.68</v>
      </c>
      <c r="L328" s="20">
        <v>53872</v>
      </c>
      <c r="M328" s="20">
        <v>10261</v>
      </c>
      <c r="N328" s="20">
        <v>4401</v>
      </c>
      <c r="O328" s="20"/>
      <c r="P328" s="20"/>
      <c r="Q328" s="20">
        <v>1137</v>
      </c>
      <c r="R328" s="20">
        <v>0</v>
      </c>
      <c r="S328" s="112">
        <v>15799</v>
      </c>
      <c r="T328" s="20">
        <v>3246</v>
      </c>
      <c r="U328" s="20">
        <v>11719</v>
      </c>
      <c r="V328" s="20">
        <v>2633</v>
      </c>
      <c r="W328" s="104">
        <f t="shared" si="71"/>
        <v>77.323420074349443</v>
      </c>
      <c r="X328" s="105">
        <f t="shared" si="72"/>
        <v>14.727792051212127</v>
      </c>
      <c r="Y328" s="105">
        <f t="shared" si="73"/>
        <v>6.3168319673895885</v>
      </c>
      <c r="Z328" s="105">
        <f t="shared" si="74"/>
        <v>1.6319559070488439</v>
      </c>
      <c r="AA328" s="105">
        <f t="shared" si="75"/>
        <v>0</v>
      </c>
      <c r="AB328" s="105">
        <f t="shared" si="76"/>
        <v>22.676579925650557</v>
      </c>
      <c r="AC328" s="106"/>
    </row>
    <row r="329" spans="1:29" s="116" customFormat="1" hidden="1">
      <c r="A329" s="24">
        <v>2003</v>
      </c>
      <c r="B329" s="102">
        <v>1</v>
      </c>
      <c r="C329" s="102" t="s">
        <v>181</v>
      </c>
      <c r="D329" s="30">
        <v>24</v>
      </c>
      <c r="E329" s="109" t="s">
        <v>211</v>
      </c>
      <c r="F329" s="110" t="s">
        <v>42</v>
      </c>
      <c r="G329" s="20">
        <v>18052</v>
      </c>
      <c r="H329" s="112">
        <v>16477</v>
      </c>
      <c r="I329" s="20">
        <v>26230</v>
      </c>
      <c r="J329" s="111">
        <v>1.59</v>
      </c>
      <c r="K329" s="111">
        <v>38.08</v>
      </c>
      <c r="L329" s="20">
        <v>10203</v>
      </c>
      <c r="M329" s="20">
        <v>3524</v>
      </c>
      <c r="N329" s="20">
        <v>1986</v>
      </c>
      <c r="O329" s="20"/>
      <c r="P329" s="20"/>
      <c r="Q329" s="20">
        <v>446</v>
      </c>
      <c r="R329" s="20">
        <v>318</v>
      </c>
      <c r="S329" s="112">
        <v>6274</v>
      </c>
      <c r="T329" s="20">
        <v>244</v>
      </c>
      <c r="U329" s="20">
        <v>2399</v>
      </c>
      <c r="V329" s="20">
        <v>234</v>
      </c>
      <c r="W329" s="104">
        <f t="shared" si="71"/>
        <v>61.922680099532677</v>
      </c>
      <c r="X329" s="105">
        <f t="shared" si="72"/>
        <v>21.387388480912787</v>
      </c>
      <c r="Y329" s="105">
        <f t="shared" si="73"/>
        <v>12.053165017903744</v>
      </c>
      <c r="Z329" s="105">
        <f t="shared" si="74"/>
        <v>2.7068034229532074</v>
      </c>
      <c r="AA329" s="105">
        <f t="shared" si="75"/>
        <v>1.9299629786975785</v>
      </c>
      <c r="AB329" s="105">
        <f t="shared" si="76"/>
        <v>38.077319900467316</v>
      </c>
      <c r="AC329" s="106"/>
    </row>
    <row r="330" spans="1:29" s="116" customFormat="1" hidden="1">
      <c r="A330" s="24">
        <v>2003</v>
      </c>
      <c r="B330" s="102">
        <v>1</v>
      </c>
      <c r="C330" s="102" t="s">
        <v>181</v>
      </c>
      <c r="D330" s="30">
        <v>25</v>
      </c>
      <c r="E330" s="109" t="s">
        <v>212</v>
      </c>
      <c r="F330" s="110" t="s">
        <v>43</v>
      </c>
      <c r="G330" s="20">
        <v>14588</v>
      </c>
      <c r="H330" s="112">
        <v>12711</v>
      </c>
      <c r="I330" s="20">
        <v>18621</v>
      </c>
      <c r="J330" s="111">
        <v>1.46</v>
      </c>
      <c r="K330" s="111">
        <v>35.22</v>
      </c>
      <c r="L330" s="20">
        <v>8234</v>
      </c>
      <c r="M330" s="20">
        <v>2698</v>
      </c>
      <c r="N330" s="20">
        <v>1424</v>
      </c>
      <c r="O330" s="20"/>
      <c r="P330" s="20"/>
      <c r="Q330" s="20">
        <v>345</v>
      </c>
      <c r="R330" s="20">
        <v>10</v>
      </c>
      <c r="S330" s="112">
        <v>4477</v>
      </c>
      <c r="T330" s="20">
        <v>31</v>
      </c>
      <c r="U330" s="20">
        <v>1514</v>
      </c>
      <c r="V330" s="20">
        <v>0</v>
      </c>
      <c r="W330" s="104">
        <f t="shared" si="71"/>
        <v>64.778538273935965</v>
      </c>
      <c r="X330" s="105">
        <f t="shared" si="72"/>
        <v>21.225710014947683</v>
      </c>
      <c r="Y330" s="105">
        <f t="shared" si="73"/>
        <v>11.202895130202187</v>
      </c>
      <c r="Z330" s="105">
        <f t="shared" si="74"/>
        <v>2.7141845645503895</v>
      </c>
      <c r="AA330" s="105">
        <f t="shared" si="75"/>
        <v>7.8672016363779407E-2</v>
      </c>
      <c r="AB330" s="105">
        <f t="shared" si="76"/>
        <v>35.221461726064042</v>
      </c>
      <c r="AC330" s="106"/>
    </row>
    <row r="331" spans="1:29" s="116" customFormat="1" hidden="1">
      <c r="A331" s="24">
        <v>2003</v>
      </c>
      <c r="B331" s="102">
        <v>1</v>
      </c>
      <c r="C331" s="102" t="s">
        <v>181</v>
      </c>
      <c r="D331" s="30">
        <v>26</v>
      </c>
      <c r="E331" s="109" t="s">
        <v>213</v>
      </c>
      <c r="F331" s="110" t="s">
        <v>44</v>
      </c>
      <c r="G331" s="20">
        <v>23925</v>
      </c>
      <c r="H331" s="112">
        <v>21359</v>
      </c>
      <c r="I331" s="20">
        <v>24689</v>
      </c>
      <c r="J331" s="111">
        <v>1.1599999999999999</v>
      </c>
      <c r="K331" s="111">
        <v>29.42</v>
      </c>
      <c r="L331" s="20">
        <v>15076</v>
      </c>
      <c r="M331" s="20">
        <v>3896</v>
      </c>
      <c r="N331" s="20">
        <v>1904</v>
      </c>
      <c r="O331" s="20"/>
      <c r="P331" s="20"/>
      <c r="Q331" s="20">
        <v>483</v>
      </c>
      <c r="R331" s="20">
        <v>0</v>
      </c>
      <c r="S331" s="112">
        <v>6283</v>
      </c>
      <c r="T331" s="20">
        <v>837</v>
      </c>
      <c r="U331" s="20">
        <v>3586</v>
      </c>
      <c r="V331" s="20">
        <v>1246</v>
      </c>
      <c r="W331" s="104">
        <f t="shared" si="71"/>
        <v>70.583828830937776</v>
      </c>
      <c r="X331" s="105">
        <f t="shared" si="72"/>
        <v>18.240554333068026</v>
      </c>
      <c r="Y331" s="105">
        <f t="shared" si="73"/>
        <v>8.9142750128751356</v>
      </c>
      <c r="Z331" s="105">
        <f t="shared" si="74"/>
        <v>2.2613418231190598</v>
      </c>
      <c r="AA331" s="105">
        <f t="shared" si="75"/>
        <v>0</v>
      </c>
      <c r="AB331" s="105">
        <f t="shared" si="76"/>
        <v>29.416171169062221</v>
      </c>
      <c r="AC331" s="106"/>
    </row>
    <row r="332" spans="1:29" s="116" customFormat="1" hidden="1">
      <c r="A332" s="24">
        <v>2003</v>
      </c>
      <c r="B332" s="102">
        <v>1</v>
      </c>
      <c r="C332" s="102" t="s">
        <v>181</v>
      </c>
      <c r="D332" s="30">
        <v>27</v>
      </c>
      <c r="E332" s="109" t="s">
        <v>214</v>
      </c>
      <c r="F332" s="110" t="s">
        <v>45</v>
      </c>
      <c r="G332" s="20">
        <v>86610</v>
      </c>
      <c r="H332" s="112">
        <v>68264</v>
      </c>
      <c r="I332" s="20">
        <v>81684</v>
      </c>
      <c r="J332" s="111">
        <v>1.2</v>
      </c>
      <c r="K332" s="111">
        <v>31.09</v>
      </c>
      <c r="L332" s="20">
        <v>47041</v>
      </c>
      <c r="M332" s="20">
        <v>13302</v>
      </c>
      <c r="N332" s="20">
        <v>6386</v>
      </c>
      <c r="O332" s="20"/>
      <c r="P332" s="20"/>
      <c r="Q332" s="20">
        <v>1440</v>
      </c>
      <c r="R332" s="20">
        <v>95</v>
      </c>
      <c r="S332" s="112">
        <v>21223</v>
      </c>
      <c r="T332" s="20">
        <v>2388</v>
      </c>
      <c r="U332" s="20">
        <v>9220</v>
      </c>
      <c r="V332" s="20">
        <v>2661</v>
      </c>
      <c r="W332" s="104">
        <f t="shared" si="71"/>
        <v>68.91040665651002</v>
      </c>
      <c r="X332" s="105">
        <f t="shared" si="72"/>
        <v>19.486112738778857</v>
      </c>
      <c r="Y332" s="105">
        <f t="shared" si="73"/>
        <v>9.3548576116254534</v>
      </c>
      <c r="Z332" s="105">
        <f t="shared" si="74"/>
        <v>2.1094574006797142</v>
      </c>
      <c r="AA332" s="105">
        <f t="shared" si="75"/>
        <v>0.13916559240595336</v>
      </c>
      <c r="AB332" s="105">
        <f t="shared" si="76"/>
        <v>31.08959334348998</v>
      </c>
      <c r="AC332" s="106"/>
    </row>
    <row r="333" spans="1:29" s="116" customFormat="1" hidden="1">
      <c r="A333" s="24">
        <v>2003</v>
      </c>
      <c r="B333" s="102">
        <v>1</v>
      </c>
      <c r="C333" s="102" t="s">
        <v>181</v>
      </c>
      <c r="D333" s="30">
        <v>28</v>
      </c>
      <c r="E333" s="109" t="s">
        <v>215</v>
      </c>
      <c r="F333" s="110" t="s">
        <v>46</v>
      </c>
      <c r="G333" s="20">
        <v>54537</v>
      </c>
      <c r="H333" s="112">
        <v>50525</v>
      </c>
      <c r="I333" s="20">
        <v>46502</v>
      </c>
      <c r="J333" s="111">
        <v>0.92</v>
      </c>
      <c r="K333" s="111">
        <v>24.4</v>
      </c>
      <c r="L333" s="20">
        <v>38198</v>
      </c>
      <c r="M333" s="20">
        <v>8136</v>
      </c>
      <c r="N333" s="20">
        <v>3399</v>
      </c>
      <c r="O333" s="20"/>
      <c r="P333" s="20"/>
      <c r="Q333" s="20">
        <v>792</v>
      </c>
      <c r="R333" s="20">
        <v>0</v>
      </c>
      <c r="S333" s="112">
        <v>12327</v>
      </c>
      <c r="T333" s="20">
        <v>730</v>
      </c>
      <c r="U333" s="20">
        <v>7528</v>
      </c>
      <c r="V333" s="20">
        <v>1923</v>
      </c>
      <c r="W333" s="104">
        <f t="shared" si="71"/>
        <v>75.602177140029696</v>
      </c>
      <c r="X333" s="105">
        <f t="shared" si="72"/>
        <v>16.102919346857991</v>
      </c>
      <c r="Y333" s="105">
        <f t="shared" si="73"/>
        <v>6.7273626917367642</v>
      </c>
      <c r="Z333" s="105">
        <f t="shared" si="74"/>
        <v>1.5675408213755566</v>
      </c>
      <c r="AA333" s="105">
        <f t="shared" si="75"/>
        <v>0</v>
      </c>
      <c r="AB333" s="105">
        <f t="shared" si="76"/>
        <v>24.397822859970312</v>
      </c>
      <c r="AC333" s="106"/>
    </row>
    <row r="334" spans="1:29" s="116" customFormat="1" hidden="1">
      <c r="A334" s="24">
        <v>2003</v>
      </c>
      <c r="B334" s="102">
        <v>1</v>
      </c>
      <c r="C334" s="102" t="s">
        <v>181</v>
      </c>
      <c r="D334" s="30">
        <v>29</v>
      </c>
      <c r="E334" s="109" t="s">
        <v>216</v>
      </c>
      <c r="F334" s="110" t="s">
        <v>47</v>
      </c>
      <c r="G334" s="20">
        <v>13378</v>
      </c>
      <c r="H334" s="112">
        <v>10444</v>
      </c>
      <c r="I334" s="20">
        <v>15136</v>
      </c>
      <c r="J334" s="111">
        <v>1.45</v>
      </c>
      <c r="K334" s="111">
        <v>35.35</v>
      </c>
      <c r="L334" s="20">
        <v>6752</v>
      </c>
      <c r="M334" s="20">
        <v>2282</v>
      </c>
      <c r="N334" s="20">
        <v>1186</v>
      </c>
      <c r="O334" s="20"/>
      <c r="P334" s="20"/>
      <c r="Q334" s="20">
        <v>224</v>
      </c>
      <c r="R334" s="20">
        <v>0</v>
      </c>
      <c r="S334" s="112">
        <v>3692</v>
      </c>
      <c r="T334" s="20">
        <v>98</v>
      </c>
      <c r="U334" s="20">
        <v>1416</v>
      </c>
      <c r="V334" s="20">
        <v>412</v>
      </c>
      <c r="W334" s="104">
        <f t="shared" si="71"/>
        <v>64.649559555725773</v>
      </c>
      <c r="X334" s="105">
        <f t="shared" si="72"/>
        <v>21.849865951742629</v>
      </c>
      <c r="Y334" s="105">
        <f t="shared" si="73"/>
        <v>11.35580237456913</v>
      </c>
      <c r="Z334" s="105">
        <f t="shared" si="74"/>
        <v>2.1447721179624666</v>
      </c>
      <c r="AA334" s="105">
        <f t="shared" si="75"/>
        <v>0</v>
      </c>
      <c r="AB334" s="105">
        <f t="shared" si="76"/>
        <v>35.35044044427422</v>
      </c>
      <c r="AC334" s="106"/>
    </row>
    <row r="335" spans="1:29" s="116" customFormat="1" hidden="1">
      <c r="A335" s="24">
        <v>2003</v>
      </c>
      <c r="B335" s="102">
        <v>1</v>
      </c>
      <c r="C335" s="102" t="s">
        <v>181</v>
      </c>
      <c r="D335" s="30">
        <v>30</v>
      </c>
      <c r="E335" s="109" t="s">
        <v>217</v>
      </c>
      <c r="F335" s="110" t="s">
        <v>3</v>
      </c>
      <c r="G335" s="20">
        <v>9717</v>
      </c>
      <c r="H335" s="112">
        <v>8657</v>
      </c>
      <c r="I335" s="20">
        <v>13454</v>
      </c>
      <c r="J335" s="111">
        <v>1.55</v>
      </c>
      <c r="K335" s="111">
        <v>37.6</v>
      </c>
      <c r="L335" s="20">
        <v>5402</v>
      </c>
      <c r="M335" s="20">
        <v>1948</v>
      </c>
      <c r="N335" s="20">
        <v>1050</v>
      </c>
      <c r="O335" s="20"/>
      <c r="P335" s="20"/>
      <c r="Q335" s="20">
        <v>257</v>
      </c>
      <c r="R335" s="20">
        <v>0</v>
      </c>
      <c r="S335" s="112">
        <v>3255</v>
      </c>
      <c r="T335" s="20">
        <v>95</v>
      </c>
      <c r="U335" s="20">
        <v>904</v>
      </c>
      <c r="V335" s="20">
        <v>16</v>
      </c>
      <c r="W335" s="104">
        <f t="shared" si="71"/>
        <v>62.400369643063414</v>
      </c>
      <c r="X335" s="105">
        <f t="shared" si="72"/>
        <v>22.502021485503061</v>
      </c>
      <c r="Y335" s="105">
        <f t="shared" si="73"/>
        <v>12.12891301836664</v>
      </c>
      <c r="Z335" s="105">
        <f t="shared" si="74"/>
        <v>2.9686958530668823</v>
      </c>
      <c r="AA335" s="105">
        <f t="shared" si="75"/>
        <v>0</v>
      </c>
      <c r="AB335" s="105">
        <f t="shared" si="76"/>
        <v>37.599630356936579</v>
      </c>
      <c r="AC335" s="106"/>
    </row>
    <row r="336" spans="1:29" s="116" customFormat="1" hidden="1">
      <c r="A336" s="24">
        <v>2003</v>
      </c>
      <c r="B336" s="102">
        <v>1</v>
      </c>
      <c r="C336" s="102" t="s">
        <v>181</v>
      </c>
      <c r="D336" s="30">
        <v>31</v>
      </c>
      <c r="E336" s="109" t="s">
        <v>218</v>
      </c>
      <c r="F336" s="110" t="s">
        <v>48</v>
      </c>
      <c r="G336" s="20">
        <v>5698</v>
      </c>
      <c r="H336" s="112">
        <v>5412</v>
      </c>
      <c r="I336" s="20">
        <v>6508</v>
      </c>
      <c r="J336" s="111">
        <v>1.2</v>
      </c>
      <c r="K336" s="111">
        <v>29.6</v>
      </c>
      <c r="L336" s="20">
        <v>3810</v>
      </c>
      <c r="M336" s="20">
        <v>976</v>
      </c>
      <c r="N336" s="20">
        <v>512</v>
      </c>
      <c r="O336" s="20"/>
      <c r="P336" s="20"/>
      <c r="Q336" s="20">
        <v>96</v>
      </c>
      <c r="R336" s="20">
        <v>18</v>
      </c>
      <c r="S336" s="112">
        <v>1602</v>
      </c>
      <c r="T336" s="20">
        <v>202</v>
      </c>
      <c r="U336" s="20">
        <v>766</v>
      </c>
      <c r="V336" s="20">
        <v>1506</v>
      </c>
      <c r="W336" s="104">
        <f t="shared" si="71"/>
        <v>70.399113082039904</v>
      </c>
      <c r="X336" s="105">
        <f t="shared" si="72"/>
        <v>18.033998521803397</v>
      </c>
      <c r="Y336" s="105">
        <f t="shared" si="73"/>
        <v>9.4604582409460463</v>
      </c>
      <c r="Z336" s="105">
        <f t="shared" si="74"/>
        <v>1.7738359201773837</v>
      </c>
      <c r="AA336" s="105">
        <f t="shared" si="75"/>
        <v>0.33259423503325941</v>
      </c>
      <c r="AB336" s="105">
        <f t="shared" si="76"/>
        <v>29.600886917960089</v>
      </c>
      <c r="AC336" s="106"/>
    </row>
    <row r="337" spans="1:29" s="116" customFormat="1" hidden="1">
      <c r="A337" s="24">
        <v>2003</v>
      </c>
      <c r="B337" s="102">
        <v>1</v>
      </c>
      <c r="C337" s="102" t="s">
        <v>181</v>
      </c>
      <c r="D337" s="30">
        <v>32</v>
      </c>
      <c r="E337" s="109" t="s">
        <v>219</v>
      </c>
      <c r="F337" s="110" t="s">
        <v>49</v>
      </c>
      <c r="G337" s="20">
        <v>6529</v>
      </c>
      <c r="H337" s="112">
        <v>6064</v>
      </c>
      <c r="I337" s="20">
        <v>8306</v>
      </c>
      <c r="J337" s="111">
        <v>1.37</v>
      </c>
      <c r="K337" s="111">
        <v>33.229999999999997</v>
      </c>
      <c r="L337" s="20">
        <v>4049</v>
      </c>
      <c r="M337" s="20">
        <v>1211</v>
      </c>
      <c r="N337" s="20">
        <v>628</v>
      </c>
      <c r="O337" s="20"/>
      <c r="P337" s="20"/>
      <c r="Q337" s="20">
        <v>159</v>
      </c>
      <c r="R337" s="20">
        <v>17</v>
      </c>
      <c r="S337" s="112">
        <v>2015</v>
      </c>
      <c r="T337" s="20">
        <v>41</v>
      </c>
      <c r="U337" s="20">
        <v>738</v>
      </c>
      <c r="V337" s="20">
        <v>233</v>
      </c>
      <c r="W337" s="104">
        <f t="shared" si="71"/>
        <v>66.771108179419528</v>
      </c>
      <c r="X337" s="105">
        <f t="shared" si="72"/>
        <v>19.970316622691293</v>
      </c>
      <c r="Y337" s="105">
        <f t="shared" si="73"/>
        <v>10.356200527704486</v>
      </c>
      <c r="Z337" s="105">
        <f t="shared" si="74"/>
        <v>2.6220316622691291</v>
      </c>
      <c r="AA337" s="105">
        <f t="shared" si="75"/>
        <v>0.28034300791556727</v>
      </c>
      <c r="AB337" s="105">
        <f t="shared" si="76"/>
        <v>33.228891820580472</v>
      </c>
      <c r="AC337" s="106"/>
    </row>
    <row r="338" spans="1:29" s="116" customFormat="1" hidden="1">
      <c r="A338" s="24">
        <v>2003</v>
      </c>
      <c r="B338" s="102">
        <v>1</v>
      </c>
      <c r="C338" s="102" t="s">
        <v>181</v>
      </c>
      <c r="D338" s="30">
        <v>33</v>
      </c>
      <c r="E338" s="109" t="s">
        <v>220</v>
      </c>
      <c r="F338" s="110" t="s">
        <v>50</v>
      </c>
      <c r="G338" s="20">
        <v>18743</v>
      </c>
      <c r="H338" s="112">
        <v>15328</v>
      </c>
      <c r="I338" s="20">
        <v>19586</v>
      </c>
      <c r="J338" s="111">
        <v>1.28</v>
      </c>
      <c r="K338" s="111">
        <v>31.6</v>
      </c>
      <c r="L338" s="20">
        <v>10485</v>
      </c>
      <c r="M338" s="20">
        <v>2993</v>
      </c>
      <c r="N338" s="20">
        <v>1454</v>
      </c>
      <c r="O338" s="20"/>
      <c r="P338" s="20"/>
      <c r="Q338" s="20">
        <v>377</v>
      </c>
      <c r="R338" s="20">
        <v>19</v>
      </c>
      <c r="S338" s="112">
        <v>4843</v>
      </c>
      <c r="T338" s="20">
        <v>216</v>
      </c>
      <c r="U338" s="20">
        <v>2197</v>
      </c>
      <c r="V338" s="20">
        <v>432</v>
      </c>
      <c r="W338" s="104">
        <f t="shared" si="71"/>
        <v>68.404227557411275</v>
      </c>
      <c r="X338" s="105">
        <f t="shared" si="72"/>
        <v>19.52635699373695</v>
      </c>
      <c r="Y338" s="105">
        <f t="shared" si="73"/>
        <v>9.4859081419624225</v>
      </c>
      <c r="Z338" s="105">
        <f t="shared" si="74"/>
        <v>2.4595511482254699</v>
      </c>
      <c r="AA338" s="105">
        <f t="shared" si="75"/>
        <v>0.1239561586638831</v>
      </c>
      <c r="AB338" s="105">
        <f t="shared" si="76"/>
        <v>31.595772442588725</v>
      </c>
      <c r="AC338" s="106"/>
    </row>
    <row r="339" spans="1:29" s="116" customFormat="1" hidden="1">
      <c r="A339" s="24">
        <v>2003</v>
      </c>
      <c r="B339" s="102">
        <v>1</v>
      </c>
      <c r="C339" s="102" t="s">
        <v>181</v>
      </c>
      <c r="D339" s="30">
        <v>34</v>
      </c>
      <c r="E339" s="109" t="s">
        <v>221</v>
      </c>
      <c r="F339" s="110" t="s">
        <v>51</v>
      </c>
      <c r="G339" s="20">
        <v>27218</v>
      </c>
      <c r="H339" s="112">
        <v>21877</v>
      </c>
      <c r="I339" s="20">
        <v>21631</v>
      </c>
      <c r="J339" s="111">
        <v>0.99</v>
      </c>
      <c r="K339" s="111">
        <v>27.05</v>
      </c>
      <c r="L339" s="20">
        <v>15959</v>
      </c>
      <c r="M339" s="20">
        <v>3875</v>
      </c>
      <c r="N339" s="20">
        <v>1548</v>
      </c>
      <c r="O339" s="20"/>
      <c r="P339" s="20"/>
      <c r="Q339" s="20">
        <v>495</v>
      </c>
      <c r="R339" s="20">
        <v>0</v>
      </c>
      <c r="S339" s="112">
        <v>5918</v>
      </c>
      <c r="T339" s="20">
        <v>248</v>
      </c>
      <c r="U339" s="20">
        <v>2497</v>
      </c>
      <c r="V339" s="20">
        <v>228</v>
      </c>
      <c r="W339" s="104">
        <f t="shared" si="71"/>
        <v>72.948758970608395</v>
      </c>
      <c r="X339" s="105">
        <f t="shared" si="72"/>
        <v>17.712666270512411</v>
      </c>
      <c r="Y339" s="105">
        <f t="shared" si="73"/>
        <v>7.0759244869040545</v>
      </c>
      <c r="Z339" s="105">
        <f t="shared" si="74"/>
        <v>2.2626502719751338</v>
      </c>
      <c r="AA339" s="105">
        <f t="shared" si="75"/>
        <v>0</v>
      </c>
      <c r="AB339" s="105">
        <f t="shared" si="76"/>
        <v>27.051241029391598</v>
      </c>
      <c r="AC339" s="106"/>
    </row>
    <row r="340" spans="1:29" s="116" customFormat="1" hidden="1">
      <c r="A340" s="24">
        <v>2003</v>
      </c>
      <c r="B340" s="102">
        <v>1</v>
      </c>
      <c r="C340" s="102" t="s">
        <v>181</v>
      </c>
      <c r="D340" s="30">
        <v>35</v>
      </c>
      <c r="E340" s="109" t="s">
        <v>222</v>
      </c>
      <c r="F340" s="110" t="s">
        <v>52</v>
      </c>
      <c r="G340" s="20">
        <v>13162</v>
      </c>
      <c r="H340" s="112">
        <v>11377</v>
      </c>
      <c r="I340" s="20">
        <v>13827</v>
      </c>
      <c r="J340" s="111">
        <v>1.22</v>
      </c>
      <c r="K340" s="111">
        <v>28.93</v>
      </c>
      <c r="L340" s="20">
        <v>8086</v>
      </c>
      <c r="M340" s="20">
        <v>2135</v>
      </c>
      <c r="N340" s="20">
        <v>915</v>
      </c>
      <c r="O340" s="20"/>
      <c r="P340" s="20"/>
      <c r="Q340" s="20">
        <v>237</v>
      </c>
      <c r="R340" s="20">
        <v>4</v>
      </c>
      <c r="S340" s="112">
        <v>3291</v>
      </c>
      <c r="T340" s="20">
        <v>155</v>
      </c>
      <c r="U340" s="20">
        <v>1219</v>
      </c>
      <c r="V340" s="20">
        <v>267</v>
      </c>
      <c r="W340" s="104">
        <f t="shared" si="71"/>
        <v>71.073217895754595</v>
      </c>
      <c r="X340" s="105">
        <f t="shared" si="72"/>
        <v>18.76593126483256</v>
      </c>
      <c r="Y340" s="105">
        <f t="shared" si="73"/>
        <v>8.0425419706425245</v>
      </c>
      <c r="Z340" s="105">
        <f t="shared" si="74"/>
        <v>2.0831502153467523</v>
      </c>
      <c r="AA340" s="105">
        <f t="shared" si="75"/>
        <v>3.5158653423573882E-2</v>
      </c>
      <c r="AB340" s="105">
        <f t="shared" si="76"/>
        <v>28.926782104245408</v>
      </c>
      <c r="AC340" s="106"/>
    </row>
    <row r="341" spans="1:29" s="116" customFormat="1" hidden="1">
      <c r="A341" s="24">
        <v>2003</v>
      </c>
      <c r="B341" s="102">
        <v>1</v>
      </c>
      <c r="C341" s="102" t="s">
        <v>181</v>
      </c>
      <c r="D341" s="30">
        <v>36</v>
      </c>
      <c r="E341" s="109" t="s">
        <v>223</v>
      </c>
      <c r="F341" s="110" t="s">
        <v>53</v>
      </c>
      <c r="G341" s="20">
        <v>7139</v>
      </c>
      <c r="H341" s="112">
        <v>6293</v>
      </c>
      <c r="I341" s="20">
        <v>11008</v>
      </c>
      <c r="J341" s="111">
        <v>1.75</v>
      </c>
      <c r="K341" s="111">
        <v>41.46</v>
      </c>
      <c r="L341" s="20">
        <v>3684</v>
      </c>
      <c r="M341" s="20">
        <v>1487</v>
      </c>
      <c r="N341" s="20">
        <v>853</v>
      </c>
      <c r="O341" s="20"/>
      <c r="P341" s="20"/>
      <c r="Q341" s="20">
        <v>268</v>
      </c>
      <c r="R341" s="20">
        <v>1</v>
      </c>
      <c r="S341" s="112">
        <v>2609</v>
      </c>
      <c r="T341" s="20">
        <v>154</v>
      </c>
      <c r="U341" s="20">
        <v>1282</v>
      </c>
      <c r="V341" s="20">
        <v>283</v>
      </c>
      <c r="W341" s="104">
        <f t="shared" si="71"/>
        <v>58.541236294295253</v>
      </c>
      <c r="X341" s="105">
        <f t="shared" si="72"/>
        <v>23.629429524868904</v>
      </c>
      <c r="Y341" s="105">
        <f t="shared" si="73"/>
        <v>13.554743365644367</v>
      </c>
      <c r="Z341" s="105">
        <f t="shared" si="74"/>
        <v>4.2587001430160498</v>
      </c>
      <c r="AA341" s="105">
        <f t="shared" si="75"/>
        <v>1.589067217543302E-2</v>
      </c>
      <c r="AB341" s="105">
        <f t="shared" si="76"/>
        <v>41.458763705704747</v>
      </c>
      <c r="AC341" s="106"/>
    </row>
    <row r="342" spans="1:29" s="116" customFormat="1" hidden="1">
      <c r="A342" s="24">
        <v>2003</v>
      </c>
      <c r="B342" s="102">
        <v>1</v>
      </c>
      <c r="C342" s="102" t="s">
        <v>181</v>
      </c>
      <c r="D342" s="30">
        <v>37</v>
      </c>
      <c r="E342" s="109" t="s">
        <v>224</v>
      </c>
      <c r="F342" s="110" t="s">
        <v>54</v>
      </c>
      <c r="G342" s="20">
        <v>9748</v>
      </c>
      <c r="H342" s="112">
        <v>8388</v>
      </c>
      <c r="I342" s="20">
        <v>12389</v>
      </c>
      <c r="J342" s="111">
        <v>1.48</v>
      </c>
      <c r="K342" s="111">
        <v>39.590000000000003</v>
      </c>
      <c r="L342" s="20">
        <v>5067</v>
      </c>
      <c r="M342" s="20">
        <v>1943</v>
      </c>
      <c r="N342" s="20">
        <v>1077</v>
      </c>
      <c r="O342" s="20"/>
      <c r="P342" s="20"/>
      <c r="Q342" s="20">
        <v>286</v>
      </c>
      <c r="R342" s="20">
        <v>15</v>
      </c>
      <c r="S342" s="112">
        <v>3321</v>
      </c>
      <c r="T342" s="20">
        <v>81</v>
      </c>
      <c r="U342" s="20">
        <v>1044</v>
      </c>
      <c r="V342" s="20">
        <v>230</v>
      </c>
      <c r="W342" s="104">
        <f t="shared" si="71"/>
        <v>60.407725321888414</v>
      </c>
      <c r="X342" s="105">
        <f t="shared" si="72"/>
        <v>23.164043872198377</v>
      </c>
      <c r="Y342" s="105">
        <f t="shared" si="73"/>
        <v>12.839771101573676</v>
      </c>
      <c r="Z342" s="105">
        <f t="shared" si="74"/>
        <v>3.4096328087744396</v>
      </c>
      <c r="AA342" s="105">
        <f t="shared" si="75"/>
        <v>0.17882689556509299</v>
      </c>
      <c r="AB342" s="105">
        <f t="shared" si="76"/>
        <v>39.592274678111586</v>
      </c>
      <c r="AC342" s="106"/>
    </row>
    <row r="343" spans="1:29" s="116" customFormat="1" hidden="1">
      <c r="A343" s="24">
        <v>2003</v>
      </c>
      <c r="B343" s="102">
        <v>1</v>
      </c>
      <c r="C343" s="102" t="s">
        <v>181</v>
      </c>
      <c r="D343" s="30">
        <v>38</v>
      </c>
      <c r="E343" s="109" t="s">
        <v>225</v>
      </c>
      <c r="F343" s="110" t="s">
        <v>55</v>
      </c>
      <c r="G343" s="20">
        <v>13273</v>
      </c>
      <c r="H343" s="112">
        <v>10903</v>
      </c>
      <c r="I343" s="20">
        <v>14884</v>
      </c>
      <c r="J343" s="111">
        <v>1.37</v>
      </c>
      <c r="K343" s="111">
        <v>32.799999999999997</v>
      </c>
      <c r="L343" s="20">
        <v>7327</v>
      </c>
      <c r="M343" s="20">
        <v>2172</v>
      </c>
      <c r="N343" s="20">
        <v>1064</v>
      </c>
      <c r="O343" s="20"/>
      <c r="P343" s="20"/>
      <c r="Q343" s="20">
        <v>338</v>
      </c>
      <c r="R343" s="20">
        <v>2</v>
      </c>
      <c r="S343" s="112">
        <v>3576</v>
      </c>
      <c r="T343" s="20">
        <v>95</v>
      </c>
      <c r="U343" s="20">
        <v>1746</v>
      </c>
      <c r="V343" s="20">
        <v>398</v>
      </c>
      <c r="W343" s="104">
        <f t="shared" si="71"/>
        <v>67.201687608914966</v>
      </c>
      <c r="X343" s="105">
        <f t="shared" si="72"/>
        <v>19.921122626799963</v>
      </c>
      <c r="Y343" s="105">
        <f t="shared" si="73"/>
        <v>9.7587819866091898</v>
      </c>
      <c r="Z343" s="105">
        <f t="shared" si="74"/>
        <v>3.10006420251307</v>
      </c>
      <c r="AA343" s="105">
        <f t="shared" si="75"/>
        <v>1.834357516279923E-2</v>
      </c>
      <c r="AB343" s="105">
        <f t="shared" si="76"/>
        <v>32.79831239108502</v>
      </c>
      <c r="AC343" s="106"/>
    </row>
    <row r="344" spans="1:29" s="116" customFormat="1" hidden="1">
      <c r="A344" s="24">
        <v>2003</v>
      </c>
      <c r="B344" s="102">
        <v>1</v>
      </c>
      <c r="C344" s="102" t="s">
        <v>181</v>
      </c>
      <c r="D344" s="30">
        <v>39</v>
      </c>
      <c r="E344" s="109" t="s">
        <v>226</v>
      </c>
      <c r="F344" s="110" t="s">
        <v>56</v>
      </c>
      <c r="G344" s="20">
        <v>7062</v>
      </c>
      <c r="H344" s="112">
        <v>5407</v>
      </c>
      <c r="I344" s="20">
        <v>8279</v>
      </c>
      <c r="J344" s="111">
        <v>1.53</v>
      </c>
      <c r="K344" s="111">
        <v>34.97</v>
      </c>
      <c r="L344" s="20">
        <v>3516</v>
      </c>
      <c r="M344" s="20">
        <v>1086</v>
      </c>
      <c r="N344" s="20">
        <v>597</v>
      </c>
      <c r="O344" s="20"/>
      <c r="P344" s="20"/>
      <c r="Q344" s="20">
        <v>204</v>
      </c>
      <c r="R344" s="20">
        <v>4</v>
      </c>
      <c r="S344" s="112">
        <v>1891</v>
      </c>
      <c r="T344" s="20">
        <v>184</v>
      </c>
      <c r="U344" s="20">
        <v>979</v>
      </c>
      <c r="V344" s="20">
        <v>167</v>
      </c>
      <c r="W344" s="104">
        <f t="shared" si="71"/>
        <v>65.026817088958751</v>
      </c>
      <c r="X344" s="105">
        <f t="shared" si="72"/>
        <v>20.085074902903642</v>
      </c>
      <c r="Y344" s="105">
        <f t="shared" si="73"/>
        <v>11.041242833364159</v>
      </c>
      <c r="Z344" s="105">
        <f t="shared" si="74"/>
        <v>3.7728869983354909</v>
      </c>
      <c r="AA344" s="105">
        <f t="shared" si="75"/>
        <v>7.3978176437950807E-2</v>
      </c>
      <c r="AB344" s="105">
        <f t="shared" si="76"/>
        <v>34.973182911041242</v>
      </c>
      <c r="AC344" s="106"/>
    </row>
    <row r="345" spans="1:29" s="116" customFormat="1" hidden="1">
      <c r="A345" s="24">
        <v>2003</v>
      </c>
      <c r="B345" s="102">
        <v>1</v>
      </c>
      <c r="C345" s="102" t="s">
        <v>181</v>
      </c>
      <c r="D345" s="30">
        <v>40</v>
      </c>
      <c r="E345" s="109" t="s">
        <v>227</v>
      </c>
      <c r="F345" s="110" t="s">
        <v>57</v>
      </c>
      <c r="G345" s="20">
        <v>47536</v>
      </c>
      <c r="H345" s="112">
        <v>38741</v>
      </c>
      <c r="I345" s="20">
        <v>49940</v>
      </c>
      <c r="J345" s="111">
        <v>1.29</v>
      </c>
      <c r="K345" s="111">
        <v>30.88</v>
      </c>
      <c r="L345" s="20">
        <v>26776</v>
      </c>
      <c r="M345" s="20">
        <v>7472</v>
      </c>
      <c r="N345" s="20">
        <v>3473</v>
      </c>
      <c r="O345" s="20"/>
      <c r="P345" s="20"/>
      <c r="Q345" s="20">
        <v>1004</v>
      </c>
      <c r="R345" s="20">
        <v>16</v>
      </c>
      <c r="S345" s="112">
        <v>11965</v>
      </c>
      <c r="T345" s="20">
        <v>678</v>
      </c>
      <c r="U345" s="20">
        <v>4295</v>
      </c>
      <c r="V345" s="20">
        <v>805</v>
      </c>
      <c r="W345" s="104">
        <f t="shared" si="71"/>
        <v>69.11540744947213</v>
      </c>
      <c r="X345" s="105">
        <f t="shared" si="72"/>
        <v>19.287060220438295</v>
      </c>
      <c r="Y345" s="105">
        <f t="shared" si="73"/>
        <v>8.9646627603830566</v>
      </c>
      <c r="Z345" s="105">
        <f t="shared" si="74"/>
        <v>2.5915696548875866</v>
      </c>
      <c r="AA345" s="105">
        <f t="shared" si="75"/>
        <v>4.1299914818925684E-2</v>
      </c>
      <c r="AB345" s="105">
        <f t="shared" si="76"/>
        <v>30.884592550527863</v>
      </c>
      <c r="AC345" s="106"/>
    </row>
    <row r="346" spans="1:29" s="116" customFormat="1" hidden="1">
      <c r="A346" s="24">
        <v>2003</v>
      </c>
      <c r="B346" s="102">
        <v>1</v>
      </c>
      <c r="C346" s="102" t="s">
        <v>181</v>
      </c>
      <c r="D346" s="30">
        <v>41</v>
      </c>
      <c r="E346" s="109" t="s">
        <v>228</v>
      </c>
      <c r="F346" s="110" t="s">
        <v>58</v>
      </c>
      <c r="G346" s="20">
        <v>8650</v>
      </c>
      <c r="H346" s="112">
        <v>8069</v>
      </c>
      <c r="I346" s="20">
        <v>17132</v>
      </c>
      <c r="J346" s="111">
        <v>2.12</v>
      </c>
      <c r="K346" s="111">
        <v>46.49</v>
      </c>
      <c r="L346" s="20">
        <v>4318</v>
      </c>
      <c r="M346" s="20">
        <v>2096</v>
      </c>
      <c r="N346" s="20">
        <v>1311</v>
      </c>
      <c r="O346" s="20"/>
      <c r="P346" s="20"/>
      <c r="Q346" s="20">
        <v>344</v>
      </c>
      <c r="R346" s="20">
        <v>0</v>
      </c>
      <c r="S346" s="112">
        <v>3751</v>
      </c>
      <c r="T346" s="20">
        <v>76</v>
      </c>
      <c r="U346" s="20">
        <v>1443</v>
      </c>
      <c r="V346" s="20">
        <v>184</v>
      </c>
      <c r="W346" s="104">
        <f t="shared" si="71"/>
        <v>53.513446523732796</v>
      </c>
      <c r="X346" s="105">
        <f t="shared" si="72"/>
        <v>25.975957367703558</v>
      </c>
      <c r="Y346" s="105">
        <f t="shared" si="73"/>
        <v>16.247366464245879</v>
      </c>
      <c r="Z346" s="105">
        <f t="shared" si="74"/>
        <v>4.2632296443177591</v>
      </c>
      <c r="AA346" s="105">
        <f t="shared" si="75"/>
        <v>0</v>
      </c>
      <c r="AB346" s="105">
        <f t="shared" si="76"/>
        <v>46.486553476267197</v>
      </c>
      <c r="AC346" s="106"/>
    </row>
    <row r="347" spans="1:29" s="116" customFormat="1" hidden="1">
      <c r="A347" s="24">
        <v>2003</v>
      </c>
      <c r="B347" s="102">
        <v>1</v>
      </c>
      <c r="C347" s="102" t="s">
        <v>181</v>
      </c>
      <c r="D347" s="30">
        <v>42</v>
      </c>
      <c r="E347" s="109" t="s">
        <v>229</v>
      </c>
      <c r="F347" s="110" t="s">
        <v>59</v>
      </c>
      <c r="G347" s="20">
        <v>14406</v>
      </c>
      <c r="H347" s="112">
        <v>12760</v>
      </c>
      <c r="I347" s="20">
        <v>25795</v>
      </c>
      <c r="J347" s="111">
        <v>2.02</v>
      </c>
      <c r="K347" s="111">
        <v>44.51</v>
      </c>
      <c r="L347" s="20">
        <v>7081</v>
      </c>
      <c r="M347" s="20">
        <v>3097</v>
      </c>
      <c r="N347" s="20">
        <v>1976</v>
      </c>
      <c r="O347" s="20"/>
      <c r="P347" s="20"/>
      <c r="Q347" s="20">
        <v>606</v>
      </c>
      <c r="R347" s="20">
        <v>0</v>
      </c>
      <c r="S347" s="112">
        <v>5679</v>
      </c>
      <c r="T347" s="20">
        <v>211</v>
      </c>
      <c r="U347" s="20">
        <v>1616</v>
      </c>
      <c r="V347" s="20">
        <v>570</v>
      </c>
      <c r="W347" s="104">
        <f t="shared" si="71"/>
        <v>55.493730407523515</v>
      </c>
      <c r="X347" s="105">
        <f t="shared" si="72"/>
        <v>24.271159874608152</v>
      </c>
      <c r="Y347" s="105">
        <f t="shared" si="73"/>
        <v>15.485893416927897</v>
      </c>
      <c r="Z347" s="105">
        <f t="shared" si="74"/>
        <v>4.7492163009404393</v>
      </c>
      <c r="AA347" s="105">
        <f t="shared" si="75"/>
        <v>0</v>
      </c>
      <c r="AB347" s="105">
        <f t="shared" si="76"/>
        <v>44.506269592476485</v>
      </c>
      <c r="AC347" s="106"/>
    </row>
    <row r="348" spans="1:29" s="116" customFormat="1" hidden="1">
      <c r="A348" s="24">
        <v>2003</v>
      </c>
      <c r="B348" s="102">
        <v>1</v>
      </c>
      <c r="C348" s="102" t="s">
        <v>181</v>
      </c>
      <c r="D348" s="30">
        <v>43</v>
      </c>
      <c r="E348" s="109" t="s">
        <v>230</v>
      </c>
      <c r="F348" s="110" t="s">
        <v>60</v>
      </c>
      <c r="G348" s="20">
        <v>17401</v>
      </c>
      <c r="H348" s="112">
        <v>16190</v>
      </c>
      <c r="I348" s="20">
        <v>26983</v>
      </c>
      <c r="J348" s="111">
        <v>1.67</v>
      </c>
      <c r="K348" s="111">
        <v>38.450000000000003</v>
      </c>
      <c r="L348" s="20">
        <v>9965</v>
      </c>
      <c r="M348" s="20">
        <v>3577</v>
      </c>
      <c r="N348" s="20">
        <v>2058</v>
      </c>
      <c r="O348" s="20"/>
      <c r="P348" s="20"/>
      <c r="Q348" s="20">
        <v>501</v>
      </c>
      <c r="R348" s="20">
        <v>89</v>
      </c>
      <c r="S348" s="112">
        <v>6225</v>
      </c>
      <c r="T348" s="20">
        <v>1631</v>
      </c>
      <c r="U348" s="20">
        <v>2846</v>
      </c>
      <c r="V348" s="20">
        <v>892</v>
      </c>
      <c r="W348" s="104">
        <f t="shared" si="71"/>
        <v>61.550339715873989</v>
      </c>
      <c r="X348" s="105">
        <f t="shared" si="72"/>
        <v>22.093885114268065</v>
      </c>
      <c r="Y348" s="105">
        <f t="shared" si="73"/>
        <v>12.711550339715874</v>
      </c>
      <c r="Z348" s="105">
        <f t="shared" si="74"/>
        <v>3.0945027794935145</v>
      </c>
      <c r="AA348" s="105">
        <f t="shared" si="75"/>
        <v>0.54972205064854851</v>
      </c>
      <c r="AB348" s="105">
        <f t="shared" si="76"/>
        <v>38.449660284126004</v>
      </c>
      <c r="AC348" s="106"/>
    </row>
    <row r="349" spans="1:29" s="116" customFormat="1" hidden="1">
      <c r="A349" s="24">
        <v>2003</v>
      </c>
      <c r="B349" s="102">
        <v>1</v>
      </c>
      <c r="C349" s="102" t="s">
        <v>181</v>
      </c>
      <c r="D349" s="30">
        <v>44</v>
      </c>
      <c r="E349" s="109" t="s">
        <v>231</v>
      </c>
      <c r="F349" s="110" t="s">
        <v>61</v>
      </c>
      <c r="G349" s="20">
        <v>10674</v>
      </c>
      <c r="H349" s="112">
        <v>9098</v>
      </c>
      <c r="I349" s="20">
        <v>19304</v>
      </c>
      <c r="J349" s="111">
        <v>2.12</v>
      </c>
      <c r="K349" s="111">
        <v>43.38</v>
      </c>
      <c r="L349" s="20">
        <v>5151</v>
      </c>
      <c r="M349" s="20">
        <v>2186</v>
      </c>
      <c r="N349" s="20">
        <v>1398</v>
      </c>
      <c r="O349" s="20"/>
      <c r="P349" s="20"/>
      <c r="Q349" s="20">
        <v>363</v>
      </c>
      <c r="R349" s="20">
        <v>0</v>
      </c>
      <c r="S349" s="112">
        <v>3947</v>
      </c>
      <c r="T349" s="20">
        <v>156</v>
      </c>
      <c r="U349" s="20">
        <v>921</v>
      </c>
      <c r="V349" s="20">
        <v>229</v>
      </c>
      <c r="W349" s="104">
        <f t="shared" si="71"/>
        <v>56.61683886568477</v>
      </c>
      <c r="X349" s="105">
        <f t="shared" si="72"/>
        <v>24.027258738184216</v>
      </c>
      <c r="Y349" s="105">
        <f t="shared" si="73"/>
        <v>15.366014508683227</v>
      </c>
      <c r="Z349" s="105">
        <f t="shared" si="74"/>
        <v>3.9898878874477903</v>
      </c>
      <c r="AA349" s="105">
        <f t="shared" si="75"/>
        <v>0</v>
      </c>
      <c r="AB349" s="105">
        <f t="shared" si="76"/>
        <v>43.383161134315237</v>
      </c>
      <c r="AC349" s="106"/>
    </row>
    <row r="350" spans="1:29" s="116" customFormat="1" hidden="1">
      <c r="A350" s="24">
        <v>2003</v>
      </c>
      <c r="B350" s="102">
        <v>1</v>
      </c>
      <c r="C350" s="102" t="s">
        <v>181</v>
      </c>
      <c r="D350" s="30">
        <v>45</v>
      </c>
      <c r="E350" s="109" t="s">
        <v>232</v>
      </c>
      <c r="F350" s="110" t="s">
        <v>62</v>
      </c>
      <c r="G350" s="20">
        <v>11080</v>
      </c>
      <c r="H350" s="112">
        <v>9374</v>
      </c>
      <c r="I350" s="20">
        <v>20668</v>
      </c>
      <c r="J350" s="111">
        <v>2.2000000000000002</v>
      </c>
      <c r="K350" s="111">
        <v>46.55</v>
      </c>
      <c r="L350" s="20">
        <v>5010</v>
      </c>
      <c r="M350" s="20">
        <v>2422</v>
      </c>
      <c r="N350" s="20">
        <v>1498</v>
      </c>
      <c r="O350" s="20"/>
      <c r="P350" s="20"/>
      <c r="Q350" s="20">
        <v>418</v>
      </c>
      <c r="R350" s="20">
        <v>26</v>
      </c>
      <c r="S350" s="112">
        <v>4364</v>
      </c>
      <c r="T350" s="20">
        <v>96</v>
      </c>
      <c r="U350" s="20">
        <v>817</v>
      </c>
      <c r="V350" s="20">
        <v>241</v>
      </c>
      <c r="W350" s="104">
        <f t="shared" si="71"/>
        <v>53.445700874759972</v>
      </c>
      <c r="X350" s="105">
        <f t="shared" si="72"/>
        <v>25.837422658416898</v>
      </c>
      <c r="Y350" s="105">
        <f t="shared" si="73"/>
        <v>15.98037123959889</v>
      </c>
      <c r="Z350" s="105">
        <f t="shared" si="74"/>
        <v>4.4591423085129085</v>
      </c>
      <c r="AA350" s="105">
        <f t="shared" si="75"/>
        <v>0.27736291871132918</v>
      </c>
      <c r="AB350" s="105">
        <f t="shared" si="76"/>
        <v>46.554299125240021</v>
      </c>
      <c r="AC350" s="106"/>
    </row>
    <row r="351" spans="1:29" s="116" customFormat="1" hidden="1">
      <c r="A351" s="24">
        <v>2003</v>
      </c>
      <c r="B351" s="102">
        <v>1</v>
      </c>
      <c r="C351" s="102" t="s">
        <v>181</v>
      </c>
      <c r="D351" s="30">
        <v>46</v>
      </c>
      <c r="E351" s="109" t="s">
        <v>233</v>
      </c>
      <c r="F351" s="110" t="s">
        <v>4</v>
      </c>
      <c r="G351" s="20">
        <v>16170</v>
      </c>
      <c r="H351" s="112">
        <v>14328</v>
      </c>
      <c r="I351" s="20">
        <v>27737</v>
      </c>
      <c r="J351" s="111">
        <v>1.94</v>
      </c>
      <c r="K351" s="111">
        <v>41.9</v>
      </c>
      <c r="L351" s="20">
        <v>8325</v>
      </c>
      <c r="M351" s="20">
        <v>3352</v>
      </c>
      <c r="N351" s="20">
        <v>2068</v>
      </c>
      <c r="O351" s="20"/>
      <c r="P351" s="20"/>
      <c r="Q351" s="20">
        <v>582</v>
      </c>
      <c r="R351" s="20">
        <v>1</v>
      </c>
      <c r="S351" s="112">
        <v>6003</v>
      </c>
      <c r="T351" s="20">
        <v>117</v>
      </c>
      <c r="U351" s="20">
        <v>1412</v>
      </c>
      <c r="V351" s="20">
        <v>51</v>
      </c>
      <c r="W351" s="104">
        <f t="shared" ref="W351:W414" si="80">L351/$H351*100</f>
        <v>58.103015075376888</v>
      </c>
      <c r="X351" s="105">
        <f t="shared" ref="X351:X414" si="81">M351/$H351*100</f>
        <v>23.394751535455054</v>
      </c>
      <c r="Y351" s="105">
        <f t="shared" ref="Y351:Y414" si="82">N351/$H351*100</f>
        <v>14.433277498604133</v>
      </c>
      <c r="Z351" s="105">
        <f t="shared" ref="Z351:Z414" si="83">Q351/$H351*100</f>
        <v>4.0619765494137354</v>
      </c>
      <c r="AA351" s="105">
        <f t="shared" ref="AA351:AA414" si="84">R351/$H351*100</f>
        <v>6.9793411501954221E-3</v>
      </c>
      <c r="AB351" s="105">
        <f t="shared" ref="AB351:AB414" si="85">S351/$H351*100</f>
        <v>41.896984924623112</v>
      </c>
      <c r="AC351" s="106"/>
    </row>
    <row r="352" spans="1:29" s="116" customFormat="1" hidden="1">
      <c r="A352" s="24">
        <v>2003</v>
      </c>
      <c r="B352" s="102">
        <v>1</v>
      </c>
      <c r="C352" s="102" t="s">
        <v>181</v>
      </c>
      <c r="D352" s="30">
        <v>47</v>
      </c>
      <c r="E352" s="109" t="s">
        <v>234</v>
      </c>
      <c r="F352" s="110" t="s">
        <v>63</v>
      </c>
      <c r="G352" s="20">
        <v>17341</v>
      </c>
      <c r="H352" s="112">
        <v>13373</v>
      </c>
      <c r="I352" s="20">
        <v>30544</v>
      </c>
      <c r="J352" s="111">
        <v>2.2799999999999998</v>
      </c>
      <c r="K352" s="111">
        <v>49.32</v>
      </c>
      <c r="L352" s="20">
        <v>6778</v>
      </c>
      <c r="M352" s="20">
        <v>3592</v>
      </c>
      <c r="N352" s="20">
        <v>2474</v>
      </c>
      <c r="O352" s="20"/>
      <c r="P352" s="20"/>
      <c r="Q352" s="20">
        <v>527</v>
      </c>
      <c r="R352" s="20">
        <v>2</v>
      </c>
      <c r="S352" s="112">
        <v>6595</v>
      </c>
      <c r="T352" s="20">
        <v>236</v>
      </c>
      <c r="U352" s="20">
        <v>1065</v>
      </c>
      <c r="V352" s="20">
        <v>207</v>
      </c>
      <c r="W352" s="104">
        <f t="shared" si="80"/>
        <v>50.684214461975621</v>
      </c>
      <c r="X352" s="105">
        <f t="shared" si="81"/>
        <v>26.860091228594928</v>
      </c>
      <c r="Y352" s="105">
        <f t="shared" si="82"/>
        <v>18.499962611231584</v>
      </c>
      <c r="Z352" s="105">
        <f t="shared" si="83"/>
        <v>3.9407761908322745</v>
      </c>
      <c r="AA352" s="105">
        <f t="shared" si="84"/>
        <v>1.4955507365587378E-2</v>
      </c>
      <c r="AB352" s="105">
        <f t="shared" si="85"/>
        <v>49.315785538024379</v>
      </c>
      <c r="AC352" s="106"/>
    </row>
    <row r="353" spans="1:29" s="116" customFormat="1" hidden="1">
      <c r="A353" s="24">
        <v>2003</v>
      </c>
      <c r="B353" s="102">
        <v>1</v>
      </c>
      <c r="C353" s="102" t="s">
        <v>181</v>
      </c>
      <c r="D353" s="30"/>
      <c r="E353" s="117"/>
      <c r="F353" s="114" t="s">
        <v>64</v>
      </c>
      <c r="G353" s="112">
        <f>SUM(G306:G352)</f>
        <v>1205570</v>
      </c>
      <c r="H353" s="112">
        <f>SUM(H306:H352)</f>
        <v>1055608</v>
      </c>
      <c r="I353" s="112">
        <f>SUM(I306:I352)</f>
        <v>1393909</v>
      </c>
      <c r="J353" s="115">
        <f>ROUND(I353/H353,2)</f>
        <v>1.32</v>
      </c>
      <c r="K353" s="115">
        <f>ROUND(S353/H353*100,2)</f>
        <v>31.35</v>
      </c>
      <c r="L353" s="112">
        <f>SUM(L306:L352)</f>
        <v>724719</v>
      </c>
      <c r="M353" s="112">
        <f>SUM(M306:M352)</f>
        <v>199645</v>
      </c>
      <c r="N353" s="112">
        <f>SUM(N306:N352)</f>
        <v>104037</v>
      </c>
      <c r="O353" s="112"/>
      <c r="P353" s="112"/>
      <c r="Q353" s="112">
        <f t="shared" ref="Q353:V353" si="86">SUM(Q306:Q352)</f>
        <v>25737</v>
      </c>
      <c r="R353" s="112">
        <f t="shared" si="86"/>
        <v>1470</v>
      </c>
      <c r="S353" s="112">
        <f t="shared" si="86"/>
        <v>330889</v>
      </c>
      <c r="T353" s="112">
        <f t="shared" si="86"/>
        <v>21035</v>
      </c>
      <c r="U353" s="112">
        <f t="shared" si="86"/>
        <v>138784</v>
      </c>
      <c r="V353" s="112">
        <f t="shared" si="86"/>
        <v>41429</v>
      </c>
      <c r="W353" s="104">
        <f t="shared" si="80"/>
        <v>68.654178445028833</v>
      </c>
      <c r="X353" s="105">
        <f t="shared" si="81"/>
        <v>18.912797174708793</v>
      </c>
      <c r="Y353" s="105">
        <f t="shared" si="82"/>
        <v>9.8556471720562939</v>
      </c>
      <c r="Z353" s="105">
        <f t="shared" si="83"/>
        <v>2.4381209691476382</v>
      </c>
      <c r="AA353" s="105">
        <f t="shared" si="84"/>
        <v>0.13925623905843837</v>
      </c>
      <c r="AB353" s="105">
        <f t="shared" si="85"/>
        <v>31.345821554971167</v>
      </c>
      <c r="AC353" s="106"/>
    </row>
    <row r="354" spans="1:29" s="6" customFormat="1" hidden="1">
      <c r="A354" s="30">
        <v>2004</v>
      </c>
      <c r="B354" s="102">
        <v>0</v>
      </c>
      <c r="C354" s="102" t="s">
        <v>180</v>
      </c>
      <c r="D354" s="30">
        <v>1</v>
      </c>
      <c r="E354" s="109" t="s">
        <v>315</v>
      </c>
      <c r="F354" s="110" t="s">
        <v>411</v>
      </c>
      <c r="G354" s="20">
        <v>25447</v>
      </c>
      <c r="H354" s="112">
        <f>L354+S354</f>
        <v>22540</v>
      </c>
      <c r="I354" s="20">
        <v>36610</v>
      </c>
      <c r="J354" s="111">
        <f>ROUND(I354/H354,2)</f>
        <v>1.62</v>
      </c>
      <c r="K354" s="111">
        <f>ROUND(S354/H354*100,2)</f>
        <v>33.979999999999997</v>
      </c>
      <c r="L354" s="20">
        <v>14880</v>
      </c>
      <c r="M354" s="20">
        <v>4158</v>
      </c>
      <c r="N354" s="20">
        <v>2638</v>
      </c>
      <c r="O354" s="20"/>
      <c r="P354" s="20"/>
      <c r="Q354" s="20">
        <v>792</v>
      </c>
      <c r="R354" s="20">
        <v>72</v>
      </c>
      <c r="S354" s="112">
        <f t="shared" ref="S354:S400" si="87">SUM(M354:R354)</f>
        <v>7660</v>
      </c>
      <c r="T354" s="20">
        <v>532</v>
      </c>
      <c r="U354" s="20">
        <v>2724</v>
      </c>
      <c r="V354" s="20">
        <v>481</v>
      </c>
      <c r="W354" s="104">
        <f t="shared" si="80"/>
        <v>66.015971606033716</v>
      </c>
      <c r="X354" s="105">
        <f t="shared" si="81"/>
        <v>18.447204968944099</v>
      </c>
      <c r="Y354" s="105">
        <f t="shared" si="82"/>
        <v>11.703637976929903</v>
      </c>
      <c r="Z354" s="105">
        <f t="shared" si="83"/>
        <v>3.5137533274179233</v>
      </c>
      <c r="AA354" s="105">
        <f t="shared" si="84"/>
        <v>0.31943212067435672</v>
      </c>
      <c r="AB354" s="105">
        <f t="shared" si="85"/>
        <v>33.984028393966284</v>
      </c>
      <c r="AC354" s="106"/>
    </row>
    <row r="355" spans="1:29" s="6" customFormat="1" hidden="1">
      <c r="A355" s="30">
        <v>2004</v>
      </c>
      <c r="B355" s="102">
        <v>0</v>
      </c>
      <c r="C355" s="102" t="s">
        <v>180</v>
      </c>
      <c r="D355" s="30">
        <v>2</v>
      </c>
      <c r="E355" s="109" t="s">
        <v>316</v>
      </c>
      <c r="F355" s="110" t="s">
        <v>412</v>
      </c>
      <c r="G355" s="20">
        <v>12963</v>
      </c>
      <c r="H355" s="112">
        <f t="shared" ref="H355:H400" si="88">L355+S355</f>
        <v>12043</v>
      </c>
      <c r="I355" s="20">
        <v>27637</v>
      </c>
      <c r="J355" s="111">
        <f t="shared" ref="J355:J400" si="89">ROUND(I355/H355,2)</f>
        <v>2.29</v>
      </c>
      <c r="K355" s="111">
        <f t="shared" ref="K355:K400" si="90">ROUND(S355/H355*100,2)</f>
        <v>46.69</v>
      </c>
      <c r="L355" s="20">
        <v>6420</v>
      </c>
      <c r="M355" s="20">
        <v>2897</v>
      </c>
      <c r="N355" s="20">
        <v>2202</v>
      </c>
      <c r="O355" s="20"/>
      <c r="P355" s="20"/>
      <c r="Q355" s="20">
        <v>467</v>
      </c>
      <c r="R355" s="20">
        <v>57</v>
      </c>
      <c r="S355" s="112">
        <f t="shared" si="87"/>
        <v>5623</v>
      </c>
      <c r="T355" s="20">
        <v>95</v>
      </c>
      <c r="U355" s="20">
        <v>1256</v>
      </c>
      <c r="V355" s="20">
        <v>859</v>
      </c>
      <c r="W355" s="104">
        <f t="shared" si="80"/>
        <v>53.308976168728719</v>
      </c>
      <c r="X355" s="105">
        <f t="shared" si="81"/>
        <v>24.055467906667776</v>
      </c>
      <c r="Y355" s="105">
        <f t="shared" si="82"/>
        <v>18.284480611143401</v>
      </c>
      <c r="Z355" s="105">
        <f t="shared" si="83"/>
        <v>3.8777713194386783</v>
      </c>
      <c r="AA355" s="105">
        <f t="shared" si="84"/>
        <v>0.47330399402142326</v>
      </c>
      <c r="AB355" s="105">
        <f t="shared" si="85"/>
        <v>46.691023831271281</v>
      </c>
      <c r="AC355" s="106"/>
    </row>
    <row r="356" spans="1:29" s="6" customFormat="1" hidden="1">
      <c r="A356" s="30">
        <v>2004</v>
      </c>
      <c r="B356" s="102">
        <v>0</v>
      </c>
      <c r="C356" s="102" t="s">
        <v>180</v>
      </c>
      <c r="D356" s="30">
        <v>3</v>
      </c>
      <c r="E356" s="109" t="s">
        <v>317</v>
      </c>
      <c r="F356" s="110" t="s">
        <v>413</v>
      </c>
      <c r="G356" s="20">
        <v>12287</v>
      </c>
      <c r="H356" s="112">
        <f t="shared" si="88"/>
        <v>11588</v>
      </c>
      <c r="I356" s="20">
        <v>21596</v>
      </c>
      <c r="J356" s="111">
        <f t="shared" si="89"/>
        <v>1.86</v>
      </c>
      <c r="K356" s="111">
        <f t="shared" si="90"/>
        <v>40.44</v>
      </c>
      <c r="L356" s="20">
        <v>6902</v>
      </c>
      <c r="M356" s="20">
        <v>2605</v>
      </c>
      <c r="N356" s="20">
        <v>1691</v>
      </c>
      <c r="O356" s="20"/>
      <c r="P356" s="20"/>
      <c r="Q356" s="20">
        <v>383</v>
      </c>
      <c r="R356" s="20">
        <v>7</v>
      </c>
      <c r="S356" s="112">
        <f t="shared" si="87"/>
        <v>4686</v>
      </c>
      <c r="T356" s="20">
        <v>95</v>
      </c>
      <c r="U356" s="20">
        <v>1115</v>
      </c>
      <c r="V356" s="20">
        <v>151</v>
      </c>
      <c r="W356" s="104">
        <f t="shared" si="80"/>
        <v>59.561615464273387</v>
      </c>
      <c r="X356" s="105">
        <f t="shared" si="81"/>
        <v>22.480151881256472</v>
      </c>
      <c r="Y356" s="105">
        <f t="shared" si="82"/>
        <v>14.592682084915429</v>
      </c>
      <c r="Z356" s="105">
        <f t="shared" si="83"/>
        <v>3.3051432516396271</v>
      </c>
      <c r="AA356" s="105">
        <f t="shared" si="84"/>
        <v>6.0407317915084573E-2</v>
      </c>
      <c r="AB356" s="105">
        <f t="shared" si="85"/>
        <v>40.438384535726613</v>
      </c>
      <c r="AC356" s="106"/>
    </row>
    <row r="357" spans="1:29" s="6" customFormat="1" hidden="1">
      <c r="A357" s="30">
        <v>2004</v>
      </c>
      <c r="B357" s="102">
        <v>0</v>
      </c>
      <c r="C357" s="102" t="s">
        <v>180</v>
      </c>
      <c r="D357" s="30">
        <v>4</v>
      </c>
      <c r="E357" s="109" t="s">
        <v>190</v>
      </c>
      <c r="F357" s="110" t="s">
        <v>414</v>
      </c>
      <c r="G357" s="20">
        <v>12204</v>
      </c>
      <c r="H357" s="112">
        <f t="shared" si="88"/>
        <v>11223</v>
      </c>
      <c r="I357" s="20">
        <v>26736</v>
      </c>
      <c r="J357" s="111">
        <f t="shared" si="89"/>
        <v>2.38</v>
      </c>
      <c r="K357" s="111">
        <f t="shared" si="90"/>
        <v>47.22</v>
      </c>
      <c r="L357" s="20">
        <v>5923</v>
      </c>
      <c r="M357" s="20">
        <v>2716</v>
      </c>
      <c r="N357" s="20">
        <v>1965</v>
      </c>
      <c r="O357" s="20"/>
      <c r="P357" s="20"/>
      <c r="Q357" s="20">
        <v>533</v>
      </c>
      <c r="R357" s="20">
        <v>86</v>
      </c>
      <c r="S357" s="112">
        <f t="shared" si="87"/>
        <v>5300</v>
      </c>
      <c r="T357" s="20">
        <v>82</v>
      </c>
      <c r="U357" s="20">
        <v>1319</v>
      </c>
      <c r="V357" s="20">
        <v>256</v>
      </c>
      <c r="W357" s="104">
        <f t="shared" si="80"/>
        <v>52.775550209391433</v>
      </c>
      <c r="X357" s="105">
        <f t="shared" si="81"/>
        <v>24.200302949300543</v>
      </c>
      <c r="Y357" s="105">
        <f t="shared" si="82"/>
        <v>17.508687516706765</v>
      </c>
      <c r="Z357" s="105">
        <f t="shared" si="83"/>
        <v>4.7491757996970509</v>
      </c>
      <c r="AA357" s="105">
        <f t="shared" si="84"/>
        <v>0.76628352490421447</v>
      </c>
      <c r="AB357" s="105">
        <f t="shared" si="85"/>
        <v>47.224449790608567</v>
      </c>
      <c r="AC357" s="106"/>
    </row>
    <row r="358" spans="1:29" s="6" customFormat="1" hidden="1">
      <c r="A358" s="30">
        <v>2004</v>
      </c>
      <c r="B358" s="102">
        <v>0</v>
      </c>
      <c r="C358" s="102" t="s">
        <v>180</v>
      </c>
      <c r="D358" s="30">
        <v>5</v>
      </c>
      <c r="E358" s="109" t="s">
        <v>191</v>
      </c>
      <c r="F358" s="110" t="s">
        <v>415</v>
      </c>
      <c r="G358" s="20">
        <v>8802</v>
      </c>
      <c r="H358" s="112">
        <f t="shared" si="88"/>
        <v>8255</v>
      </c>
      <c r="I358" s="20">
        <v>18072</v>
      </c>
      <c r="J358" s="111">
        <f t="shared" si="89"/>
        <v>2.19</v>
      </c>
      <c r="K358" s="111">
        <f t="shared" si="90"/>
        <v>45.83</v>
      </c>
      <c r="L358" s="20">
        <v>4472</v>
      </c>
      <c r="M358" s="20">
        <v>2049</v>
      </c>
      <c r="N358" s="20">
        <v>1361</v>
      </c>
      <c r="O358" s="20"/>
      <c r="P358" s="20"/>
      <c r="Q358" s="20">
        <v>363</v>
      </c>
      <c r="R358" s="20">
        <v>10</v>
      </c>
      <c r="S358" s="112">
        <f t="shared" si="87"/>
        <v>3783</v>
      </c>
      <c r="T358" s="20">
        <v>75</v>
      </c>
      <c r="U358" s="20">
        <v>798</v>
      </c>
      <c r="V358" s="20">
        <v>111</v>
      </c>
      <c r="W358" s="104">
        <f t="shared" si="80"/>
        <v>54.173228346456689</v>
      </c>
      <c r="X358" s="105">
        <f t="shared" si="81"/>
        <v>24.821320411871593</v>
      </c>
      <c r="Y358" s="105">
        <f t="shared" si="82"/>
        <v>16.486977589339794</v>
      </c>
      <c r="Z358" s="105">
        <f t="shared" si="83"/>
        <v>4.3973349485160513</v>
      </c>
      <c r="AA358" s="105">
        <f t="shared" si="84"/>
        <v>0.12113870381586916</v>
      </c>
      <c r="AB358" s="105">
        <f t="shared" si="85"/>
        <v>45.826771653543311</v>
      </c>
      <c r="AC358" s="106"/>
    </row>
    <row r="359" spans="1:29" s="6" customFormat="1" hidden="1">
      <c r="A359" s="30">
        <v>2004</v>
      </c>
      <c r="B359" s="102">
        <v>0</v>
      </c>
      <c r="C359" s="102" t="s">
        <v>180</v>
      </c>
      <c r="D359" s="30">
        <v>6</v>
      </c>
      <c r="E359" s="109" t="s">
        <v>192</v>
      </c>
      <c r="F359" s="110" t="s">
        <v>416</v>
      </c>
      <c r="G359" s="20">
        <v>10889</v>
      </c>
      <c r="H359" s="112">
        <f t="shared" si="88"/>
        <v>10576</v>
      </c>
      <c r="I359" s="20">
        <v>20263</v>
      </c>
      <c r="J359" s="111">
        <f t="shared" si="89"/>
        <v>1.92</v>
      </c>
      <c r="K359" s="111">
        <f t="shared" si="90"/>
        <v>41.83</v>
      </c>
      <c r="L359" s="20">
        <v>6152</v>
      </c>
      <c r="M359" s="20">
        <v>2502</v>
      </c>
      <c r="N359" s="20">
        <v>1576</v>
      </c>
      <c r="O359" s="20"/>
      <c r="P359" s="20"/>
      <c r="Q359" s="20">
        <v>344</v>
      </c>
      <c r="R359" s="20">
        <v>2</v>
      </c>
      <c r="S359" s="112">
        <f t="shared" si="87"/>
        <v>4424</v>
      </c>
      <c r="T359" s="20">
        <v>121</v>
      </c>
      <c r="U359" s="20">
        <v>1019</v>
      </c>
      <c r="V359" s="20">
        <v>556</v>
      </c>
      <c r="W359" s="104">
        <f t="shared" si="80"/>
        <v>58.16944024205749</v>
      </c>
      <c r="X359" s="105">
        <f t="shared" si="81"/>
        <v>23.657337367624812</v>
      </c>
      <c r="Y359" s="105">
        <f t="shared" si="82"/>
        <v>14.901664145234495</v>
      </c>
      <c r="Z359" s="105">
        <f t="shared" si="83"/>
        <v>3.2526475037821481</v>
      </c>
      <c r="AA359" s="105">
        <f t="shared" si="84"/>
        <v>1.8910741301059002E-2</v>
      </c>
      <c r="AB359" s="105">
        <f t="shared" si="85"/>
        <v>41.83055975794251</v>
      </c>
      <c r="AC359" s="106"/>
    </row>
    <row r="360" spans="1:29" s="6" customFormat="1" hidden="1">
      <c r="A360" s="30">
        <v>2004</v>
      </c>
      <c r="B360" s="102">
        <v>0</v>
      </c>
      <c r="C360" s="102" t="s">
        <v>180</v>
      </c>
      <c r="D360" s="30">
        <v>7</v>
      </c>
      <c r="E360" s="109" t="s">
        <v>193</v>
      </c>
      <c r="F360" s="110" t="s">
        <v>417</v>
      </c>
      <c r="G360" s="20">
        <v>13368</v>
      </c>
      <c r="H360" s="112">
        <f t="shared" si="88"/>
        <v>12504</v>
      </c>
      <c r="I360" s="20">
        <v>27162</v>
      </c>
      <c r="J360" s="111">
        <f t="shared" si="89"/>
        <v>2.17</v>
      </c>
      <c r="K360" s="111">
        <f t="shared" si="90"/>
        <v>45.31</v>
      </c>
      <c r="L360" s="20">
        <v>6838</v>
      </c>
      <c r="M360" s="20">
        <v>3040</v>
      </c>
      <c r="N360" s="20">
        <v>2090</v>
      </c>
      <c r="O360" s="20"/>
      <c r="P360" s="20"/>
      <c r="Q360" s="20">
        <v>502</v>
      </c>
      <c r="R360" s="20">
        <v>34</v>
      </c>
      <c r="S360" s="112">
        <f t="shared" si="87"/>
        <v>5666</v>
      </c>
      <c r="T360" s="20">
        <v>91</v>
      </c>
      <c r="U360" s="20">
        <v>1208</v>
      </c>
      <c r="V360" s="20">
        <v>311</v>
      </c>
      <c r="W360" s="104">
        <f t="shared" si="80"/>
        <v>54.686500319897632</v>
      </c>
      <c r="X360" s="105">
        <f t="shared" si="81"/>
        <v>24.312220089571337</v>
      </c>
      <c r="Y360" s="105">
        <f t="shared" si="82"/>
        <v>16.714651311580294</v>
      </c>
      <c r="Z360" s="105">
        <f t="shared" si="83"/>
        <v>4.0147152911068451</v>
      </c>
      <c r="AA360" s="105">
        <f t="shared" si="84"/>
        <v>0.27191298784388995</v>
      </c>
      <c r="AB360" s="105">
        <f t="shared" si="85"/>
        <v>45.313499680102368</v>
      </c>
      <c r="AC360" s="106"/>
    </row>
    <row r="361" spans="1:29" s="6" customFormat="1" hidden="1">
      <c r="A361" s="30">
        <v>2004</v>
      </c>
      <c r="B361" s="102">
        <v>0</v>
      </c>
      <c r="C361" s="102" t="s">
        <v>180</v>
      </c>
      <c r="D361" s="30">
        <v>8</v>
      </c>
      <c r="E361" s="109" t="s">
        <v>194</v>
      </c>
      <c r="F361" s="110" t="s">
        <v>418</v>
      </c>
      <c r="G361" s="20">
        <v>28100</v>
      </c>
      <c r="H361" s="112">
        <f t="shared" si="88"/>
        <v>24764</v>
      </c>
      <c r="I361" s="20">
        <v>36350</v>
      </c>
      <c r="J361" s="111">
        <f t="shared" si="89"/>
        <v>1.47</v>
      </c>
      <c r="K361" s="111">
        <f t="shared" si="90"/>
        <v>34.56</v>
      </c>
      <c r="L361" s="20">
        <v>16206</v>
      </c>
      <c r="M361" s="20">
        <v>4765</v>
      </c>
      <c r="N361" s="20">
        <v>3062</v>
      </c>
      <c r="O361" s="20"/>
      <c r="P361" s="20"/>
      <c r="Q361" s="20">
        <v>706</v>
      </c>
      <c r="R361" s="20">
        <v>25</v>
      </c>
      <c r="S361" s="112">
        <f t="shared" si="87"/>
        <v>8558</v>
      </c>
      <c r="T361" s="20">
        <v>191</v>
      </c>
      <c r="U361" s="20">
        <v>3019</v>
      </c>
      <c r="V361" s="20">
        <v>307</v>
      </c>
      <c r="W361" s="104">
        <f t="shared" si="80"/>
        <v>65.441770311742857</v>
      </c>
      <c r="X361" s="105">
        <f t="shared" si="81"/>
        <v>19.241641091907606</v>
      </c>
      <c r="Y361" s="105">
        <f t="shared" si="82"/>
        <v>12.364722984978194</v>
      </c>
      <c r="Z361" s="105">
        <f t="shared" si="83"/>
        <v>2.8509126150864157</v>
      </c>
      <c r="AA361" s="105">
        <f t="shared" si="84"/>
        <v>0.10095299628492974</v>
      </c>
      <c r="AB361" s="105">
        <f t="shared" si="85"/>
        <v>34.55822968825715</v>
      </c>
      <c r="AC361" s="106"/>
    </row>
    <row r="362" spans="1:29" s="118" customFormat="1" hidden="1">
      <c r="A362" s="30">
        <v>2004</v>
      </c>
      <c r="B362" s="102">
        <v>0</v>
      </c>
      <c r="C362" s="102" t="s">
        <v>180</v>
      </c>
      <c r="D362" s="30">
        <v>9</v>
      </c>
      <c r="E362" s="109" t="s">
        <v>195</v>
      </c>
      <c r="F362" s="110" t="s">
        <v>419</v>
      </c>
      <c r="G362" s="20">
        <v>14543</v>
      </c>
      <c r="H362" s="112">
        <f t="shared" si="88"/>
        <v>13379</v>
      </c>
      <c r="I362" s="20">
        <v>19741</v>
      </c>
      <c r="J362" s="111">
        <f t="shared" si="89"/>
        <v>1.48</v>
      </c>
      <c r="K362" s="111">
        <f t="shared" si="90"/>
        <v>32.78</v>
      </c>
      <c r="L362" s="20">
        <v>8993</v>
      </c>
      <c r="M362" s="20">
        <v>2440</v>
      </c>
      <c r="N362" s="20">
        <v>1342</v>
      </c>
      <c r="O362" s="20"/>
      <c r="P362" s="20"/>
      <c r="Q362" s="20">
        <v>386</v>
      </c>
      <c r="R362" s="20">
        <v>218</v>
      </c>
      <c r="S362" s="112">
        <f t="shared" si="87"/>
        <v>4386</v>
      </c>
      <c r="T362" s="20">
        <v>226</v>
      </c>
      <c r="U362" s="20">
        <v>1603</v>
      </c>
      <c r="V362" s="20">
        <v>173</v>
      </c>
      <c r="W362" s="104">
        <f t="shared" si="80"/>
        <v>67.217280813214742</v>
      </c>
      <c r="X362" s="105">
        <f t="shared" si="81"/>
        <v>18.237536437700875</v>
      </c>
      <c r="Y362" s="105">
        <f t="shared" si="82"/>
        <v>10.030645040735481</v>
      </c>
      <c r="Z362" s="105">
        <f t="shared" si="83"/>
        <v>2.8851184692428431</v>
      </c>
      <c r="AA362" s="105">
        <f t="shared" si="84"/>
        <v>1.6294192391060618</v>
      </c>
      <c r="AB362" s="105">
        <f t="shared" si="85"/>
        <v>32.782719186785258</v>
      </c>
      <c r="AC362" s="106"/>
    </row>
    <row r="363" spans="1:29" s="6" customFormat="1" hidden="1">
      <c r="A363" s="30">
        <v>2004</v>
      </c>
      <c r="B363" s="102">
        <v>0</v>
      </c>
      <c r="C363" s="102" t="s">
        <v>180</v>
      </c>
      <c r="D363" s="30">
        <v>10</v>
      </c>
      <c r="E363" s="109" t="s">
        <v>196</v>
      </c>
      <c r="F363" s="110" t="s">
        <v>420</v>
      </c>
      <c r="G363" s="20">
        <v>20514</v>
      </c>
      <c r="H363" s="112">
        <f t="shared" si="88"/>
        <v>17812</v>
      </c>
      <c r="I363" s="20">
        <v>24809</v>
      </c>
      <c r="J363" s="111">
        <f t="shared" si="89"/>
        <v>1.39</v>
      </c>
      <c r="K363" s="111">
        <f t="shared" si="90"/>
        <v>33.25</v>
      </c>
      <c r="L363" s="20">
        <v>11890</v>
      </c>
      <c r="M363" s="20">
        <v>3618</v>
      </c>
      <c r="N363" s="20">
        <v>1876</v>
      </c>
      <c r="O363" s="20"/>
      <c r="P363" s="20"/>
      <c r="Q363" s="20">
        <v>416</v>
      </c>
      <c r="R363" s="20">
        <v>12</v>
      </c>
      <c r="S363" s="112">
        <f t="shared" si="87"/>
        <v>5922</v>
      </c>
      <c r="T363" s="20">
        <v>129</v>
      </c>
      <c r="U363" s="20">
        <v>1950</v>
      </c>
      <c r="V363" s="20">
        <v>3141</v>
      </c>
      <c r="W363" s="104">
        <f t="shared" si="80"/>
        <v>66.752750954412761</v>
      </c>
      <c r="X363" s="105">
        <f t="shared" si="81"/>
        <v>20.312149112957556</v>
      </c>
      <c r="Y363" s="105">
        <f t="shared" si="82"/>
        <v>10.532225465977993</v>
      </c>
      <c r="Z363" s="105">
        <f t="shared" si="83"/>
        <v>2.3355041545025825</v>
      </c>
      <c r="AA363" s="105">
        <f t="shared" si="84"/>
        <v>6.737031214911296E-2</v>
      </c>
      <c r="AB363" s="105">
        <f t="shared" si="85"/>
        <v>33.247249045587246</v>
      </c>
      <c r="AC363" s="106"/>
    </row>
    <row r="364" spans="1:29" s="118" customFormat="1" hidden="1">
      <c r="A364" s="30">
        <v>2004</v>
      </c>
      <c r="B364" s="102">
        <v>0</v>
      </c>
      <c r="C364" s="102" t="s">
        <v>180</v>
      </c>
      <c r="D364" s="30">
        <v>11</v>
      </c>
      <c r="E364" s="109" t="s">
        <v>197</v>
      </c>
      <c r="F364" s="110" t="s">
        <v>421</v>
      </c>
      <c r="G364" s="20">
        <v>53715</v>
      </c>
      <c r="H364" s="112">
        <f t="shared" si="88"/>
        <v>47373</v>
      </c>
      <c r="I364" s="20">
        <v>57355</v>
      </c>
      <c r="J364" s="111">
        <f t="shared" si="89"/>
        <v>1.21</v>
      </c>
      <c r="K364" s="111">
        <f t="shared" si="90"/>
        <v>29.18</v>
      </c>
      <c r="L364" s="20">
        <v>33550</v>
      </c>
      <c r="M364" s="20">
        <v>8820</v>
      </c>
      <c r="N364" s="20">
        <v>4270</v>
      </c>
      <c r="O364" s="20"/>
      <c r="P364" s="20"/>
      <c r="Q364" s="20">
        <v>680</v>
      </c>
      <c r="R364" s="20">
        <v>53</v>
      </c>
      <c r="S364" s="112">
        <f t="shared" si="87"/>
        <v>13823</v>
      </c>
      <c r="T364" s="20">
        <v>624</v>
      </c>
      <c r="U364" s="20">
        <v>5019</v>
      </c>
      <c r="V364" s="20">
        <v>1153</v>
      </c>
      <c r="W364" s="104">
        <f t="shared" si="80"/>
        <v>70.820931754374854</v>
      </c>
      <c r="X364" s="105">
        <f t="shared" si="81"/>
        <v>18.618200240643404</v>
      </c>
      <c r="Y364" s="105">
        <f t="shared" si="82"/>
        <v>9.0135731323749813</v>
      </c>
      <c r="Z364" s="105">
        <f t="shared" si="83"/>
        <v>1.4354167985983577</v>
      </c>
      <c r="AA364" s="105">
        <f t="shared" si="84"/>
        <v>0.1118780740084014</v>
      </c>
      <c r="AB364" s="105">
        <f t="shared" si="85"/>
        <v>29.179068245625146</v>
      </c>
      <c r="AC364" s="106"/>
    </row>
    <row r="365" spans="1:29" s="6" customFormat="1" hidden="1">
      <c r="A365" s="30">
        <v>2004</v>
      </c>
      <c r="B365" s="102">
        <v>0</v>
      </c>
      <c r="C365" s="102" t="s">
        <v>180</v>
      </c>
      <c r="D365" s="30">
        <v>12</v>
      </c>
      <c r="E365" s="109" t="s">
        <v>198</v>
      </c>
      <c r="F365" s="110" t="s">
        <v>422</v>
      </c>
      <c r="G365" s="20">
        <v>41481</v>
      </c>
      <c r="H365" s="112">
        <f t="shared" si="88"/>
        <v>35231</v>
      </c>
      <c r="I365" s="20">
        <v>49510</v>
      </c>
      <c r="J365" s="111">
        <f t="shared" si="89"/>
        <v>1.41</v>
      </c>
      <c r="K365" s="111">
        <f t="shared" si="90"/>
        <v>33.06</v>
      </c>
      <c r="L365" s="20">
        <v>23583</v>
      </c>
      <c r="M365" s="20">
        <v>7033</v>
      </c>
      <c r="N365" s="20">
        <v>3859</v>
      </c>
      <c r="O365" s="20"/>
      <c r="P365" s="20"/>
      <c r="Q365" s="20">
        <v>738</v>
      </c>
      <c r="R365" s="20">
        <v>18</v>
      </c>
      <c r="S365" s="112">
        <f t="shared" si="87"/>
        <v>11648</v>
      </c>
      <c r="T365" s="20">
        <v>547</v>
      </c>
      <c r="U365" s="20">
        <v>4707</v>
      </c>
      <c r="V365" s="20">
        <v>2262</v>
      </c>
      <c r="W365" s="104">
        <f t="shared" si="80"/>
        <v>66.938207828333006</v>
      </c>
      <c r="X365" s="105">
        <f t="shared" si="81"/>
        <v>19.962532996508756</v>
      </c>
      <c r="Y365" s="105">
        <f t="shared" si="82"/>
        <v>10.953421702477931</v>
      </c>
      <c r="Z365" s="105">
        <f t="shared" si="83"/>
        <v>2.0947461042831597</v>
      </c>
      <c r="AA365" s="105">
        <f t="shared" si="84"/>
        <v>5.1091368397150234E-2</v>
      </c>
      <c r="AB365" s="105">
        <f t="shared" si="85"/>
        <v>33.061792171667001</v>
      </c>
      <c r="AC365" s="106"/>
    </row>
    <row r="366" spans="1:29" s="6" customFormat="1" hidden="1">
      <c r="A366" s="30">
        <v>2004</v>
      </c>
      <c r="B366" s="102">
        <v>0</v>
      </c>
      <c r="C366" s="102" t="s">
        <v>180</v>
      </c>
      <c r="D366" s="30">
        <v>13</v>
      </c>
      <c r="E366" s="109" t="s">
        <v>199</v>
      </c>
      <c r="F366" s="110" t="s">
        <v>423</v>
      </c>
      <c r="G366" s="20">
        <v>35785</v>
      </c>
      <c r="H366" s="112">
        <f t="shared" si="88"/>
        <v>32211</v>
      </c>
      <c r="I366" s="20">
        <v>25893</v>
      </c>
      <c r="J366" s="111">
        <f t="shared" si="89"/>
        <v>0.8</v>
      </c>
      <c r="K366" s="111">
        <f t="shared" si="90"/>
        <v>21.42</v>
      </c>
      <c r="L366" s="20">
        <v>25313</v>
      </c>
      <c r="M366" s="20">
        <v>4552</v>
      </c>
      <c r="N366" s="20">
        <v>1898</v>
      </c>
      <c r="O366" s="20"/>
      <c r="P366" s="20"/>
      <c r="Q366" s="20">
        <v>448</v>
      </c>
      <c r="R366" s="20">
        <v>0</v>
      </c>
      <c r="S366" s="112">
        <f t="shared" si="87"/>
        <v>6898</v>
      </c>
      <c r="T366" s="20">
        <v>538</v>
      </c>
      <c r="U366" s="20">
        <v>4091</v>
      </c>
      <c r="V366" s="20">
        <v>2658</v>
      </c>
      <c r="W366" s="104">
        <f t="shared" si="80"/>
        <v>78.584955450001544</v>
      </c>
      <c r="X366" s="105">
        <f t="shared" si="81"/>
        <v>14.13181832293316</v>
      </c>
      <c r="Y366" s="105">
        <f t="shared" si="82"/>
        <v>5.8923970072335541</v>
      </c>
      <c r="Z366" s="105">
        <f t="shared" si="83"/>
        <v>1.3908292198317345</v>
      </c>
      <c r="AA366" s="105">
        <f t="shared" si="84"/>
        <v>0</v>
      </c>
      <c r="AB366" s="105">
        <f t="shared" si="85"/>
        <v>21.415044549998445</v>
      </c>
      <c r="AC366" s="106"/>
    </row>
    <row r="367" spans="1:29" s="6" customFormat="1" hidden="1">
      <c r="A367" s="30">
        <v>2004</v>
      </c>
      <c r="B367" s="102">
        <v>0</v>
      </c>
      <c r="C367" s="102" t="s">
        <v>180</v>
      </c>
      <c r="D367" s="30">
        <v>14</v>
      </c>
      <c r="E367" s="109" t="s">
        <v>200</v>
      </c>
      <c r="F367" s="110" t="s">
        <v>424</v>
      </c>
      <c r="G367" s="20">
        <v>26136</v>
      </c>
      <c r="H367" s="112">
        <f t="shared" si="88"/>
        <v>23159</v>
      </c>
      <c r="I367" s="20">
        <v>21746</v>
      </c>
      <c r="J367" s="111">
        <f t="shared" si="89"/>
        <v>0.94</v>
      </c>
      <c r="K367" s="111">
        <f t="shared" si="90"/>
        <v>24.22</v>
      </c>
      <c r="L367" s="20">
        <v>17550</v>
      </c>
      <c r="M367" s="20">
        <v>3625</v>
      </c>
      <c r="N367" s="20">
        <v>1650</v>
      </c>
      <c r="O367" s="20"/>
      <c r="P367" s="20"/>
      <c r="Q367" s="20">
        <v>334</v>
      </c>
      <c r="R367" s="20">
        <v>0</v>
      </c>
      <c r="S367" s="112">
        <f t="shared" si="87"/>
        <v>5609</v>
      </c>
      <c r="T367" s="20">
        <v>361</v>
      </c>
      <c r="U367" s="20">
        <v>2531</v>
      </c>
      <c r="V367" s="20">
        <v>1192</v>
      </c>
      <c r="W367" s="104">
        <f t="shared" si="80"/>
        <v>75.78047411373548</v>
      </c>
      <c r="X367" s="105">
        <f t="shared" si="81"/>
        <v>15.65266203203938</v>
      </c>
      <c r="Y367" s="105">
        <f t="shared" si="82"/>
        <v>7.1246599594110283</v>
      </c>
      <c r="Z367" s="105">
        <f t="shared" si="83"/>
        <v>1.4422038948141112</v>
      </c>
      <c r="AA367" s="105">
        <f t="shared" si="84"/>
        <v>0</v>
      </c>
      <c r="AB367" s="105">
        <f t="shared" si="85"/>
        <v>24.21952588626452</v>
      </c>
      <c r="AC367" s="106"/>
    </row>
    <row r="368" spans="1:29" s="6" customFormat="1" hidden="1">
      <c r="A368" s="30">
        <v>2004</v>
      </c>
      <c r="B368" s="102">
        <v>0</v>
      </c>
      <c r="C368" s="102" t="s">
        <v>180</v>
      </c>
      <c r="D368" s="30">
        <v>15</v>
      </c>
      <c r="E368" s="109" t="s">
        <v>201</v>
      </c>
      <c r="F368" s="110" t="s">
        <v>425</v>
      </c>
      <c r="G368" s="20">
        <v>17220</v>
      </c>
      <c r="H368" s="112">
        <f t="shared" si="88"/>
        <v>15975</v>
      </c>
      <c r="I368" s="20">
        <v>19121</v>
      </c>
      <c r="J368" s="111">
        <f t="shared" si="89"/>
        <v>1.2</v>
      </c>
      <c r="K368" s="111">
        <f t="shared" si="90"/>
        <v>29.25</v>
      </c>
      <c r="L368" s="20">
        <v>11302</v>
      </c>
      <c r="M368" s="20">
        <v>2922</v>
      </c>
      <c r="N368" s="20">
        <v>1371</v>
      </c>
      <c r="O368" s="20"/>
      <c r="P368" s="20"/>
      <c r="Q368" s="20">
        <v>370</v>
      </c>
      <c r="R368" s="20">
        <v>10</v>
      </c>
      <c r="S368" s="112">
        <f t="shared" si="87"/>
        <v>4673</v>
      </c>
      <c r="T368" s="20">
        <v>82</v>
      </c>
      <c r="U368" s="20">
        <v>635</v>
      </c>
      <c r="V368" s="113">
        <v>0</v>
      </c>
      <c r="W368" s="104">
        <f t="shared" si="80"/>
        <v>70.748043818466357</v>
      </c>
      <c r="X368" s="105">
        <f t="shared" si="81"/>
        <v>18.291079812206572</v>
      </c>
      <c r="Y368" s="105">
        <f t="shared" si="82"/>
        <v>8.5821596244131459</v>
      </c>
      <c r="Z368" s="105">
        <f t="shared" si="83"/>
        <v>2.3161189358372454</v>
      </c>
      <c r="AA368" s="105">
        <f t="shared" si="84"/>
        <v>6.2597809076682318E-2</v>
      </c>
      <c r="AB368" s="105">
        <f t="shared" si="85"/>
        <v>29.251956181533643</v>
      </c>
      <c r="AC368" s="106"/>
    </row>
    <row r="369" spans="1:29" s="6" customFormat="1" hidden="1">
      <c r="A369" s="30">
        <v>2004</v>
      </c>
      <c r="B369" s="102">
        <v>0</v>
      </c>
      <c r="C369" s="102" t="s">
        <v>180</v>
      </c>
      <c r="D369" s="30">
        <v>16</v>
      </c>
      <c r="E369" s="109" t="s">
        <v>203</v>
      </c>
      <c r="F369" s="110" t="s">
        <v>426</v>
      </c>
      <c r="G369" s="20">
        <v>7114</v>
      </c>
      <c r="H369" s="112">
        <f t="shared" si="88"/>
        <v>6823</v>
      </c>
      <c r="I369" s="20">
        <v>8767</v>
      </c>
      <c r="J369" s="111">
        <f t="shared" si="89"/>
        <v>1.28</v>
      </c>
      <c r="K369" s="111">
        <f t="shared" si="90"/>
        <v>32.93</v>
      </c>
      <c r="L369" s="20">
        <v>4576</v>
      </c>
      <c r="M369" s="20">
        <v>1457</v>
      </c>
      <c r="N369" s="20">
        <v>661</v>
      </c>
      <c r="O369" s="20"/>
      <c r="P369" s="20"/>
      <c r="Q369" s="20">
        <v>129</v>
      </c>
      <c r="R369" s="20">
        <v>0</v>
      </c>
      <c r="S369" s="112">
        <f t="shared" si="87"/>
        <v>2247</v>
      </c>
      <c r="T369" s="20">
        <v>128</v>
      </c>
      <c r="U369" s="20">
        <v>972</v>
      </c>
      <c r="V369" s="20">
        <v>276</v>
      </c>
      <c r="W369" s="104">
        <f t="shared" si="80"/>
        <v>67.067272460794371</v>
      </c>
      <c r="X369" s="105">
        <f t="shared" si="81"/>
        <v>21.354243001612193</v>
      </c>
      <c r="Y369" s="105">
        <f t="shared" si="82"/>
        <v>9.6878206067712149</v>
      </c>
      <c r="Z369" s="105">
        <f t="shared" si="83"/>
        <v>1.8906639308222191</v>
      </c>
      <c r="AA369" s="105">
        <f t="shared" si="84"/>
        <v>0</v>
      </c>
      <c r="AB369" s="105">
        <f t="shared" si="85"/>
        <v>32.932727539205629</v>
      </c>
      <c r="AC369" s="106"/>
    </row>
    <row r="370" spans="1:29" s="6" customFormat="1" hidden="1">
      <c r="A370" s="30">
        <v>2004</v>
      </c>
      <c r="B370" s="102">
        <v>0</v>
      </c>
      <c r="C370" s="102" t="s">
        <v>180</v>
      </c>
      <c r="D370" s="30">
        <v>17</v>
      </c>
      <c r="E370" s="109" t="s">
        <v>204</v>
      </c>
      <c r="F370" s="110" t="s">
        <v>427</v>
      </c>
      <c r="G370" s="20">
        <v>6958</v>
      </c>
      <c r="H370" s="112">
        <f t="shared" si="88"/>
        <v>6608</v>
      </c>
      <c r="I370" s="20">
        <v>9260</v>
      </c>
      <c r="J370" s="111">
        <f t="shared" si="89"/>
        <v>1.4</v>
      </c>
      <c r="K370" s="111">
        <f t="shared" si="90"/>
        <v>34.78</v>
      </c>
      <c r="L370" s="20">
        <v>4310</v>
      </c>
      <c r="M370" s="20">
        <v>1362</v>
      </c>
      <c r="N370" s="20">
        <v>724</v>
      </c>
      <c r="O370" s="20"/>
      <c r="P370" s="20"/>
      <c r="Q370" s="20">
        <v>198</v>
      </c>
      <c r="R370" s="20">
        <v>14</v>
      </c>
      <c r="S370" s="112">
        <f t="shared" si="87"/>
        <v>2298</v>
      </c>
      <c r="T370" s="20">
        <v>35</v>
      </c>
      <c r="U370" s="20">
        <v>781</v>
      </c>
      <c r="V370" s="20">
        <v>97</v>
      </c>
      <c r="W370" s="104">
        <f t="shared" si="80"/>
        <v>65.223970944309926</v>
      </c>
      <c r="X370" s="105">
        <f t="shared" si="81"/>
        <v>20.611380145278453</v>
      </c>
      <c r="Y370" s="105">
        <f t="shared" si="82"/>
        <v>10.956416464891042</v>
      </c>
      <c r="Z370" s="105">
        <f t="shared" si="83"/>
        <v>2.9963680387409202</v>
      </c>
      <c r="AA370" s="105">
        <f t="shared" si="84"/>
        <v>0.21186440677966101</v>
      </c>
      <c r="AB370" s="105">
        <f t="shared" si="85"/>
        <v>34.776029055690074</v>
      </c>
      <c r="AC370" s="106"/>
    </row>
    <row r="371" spans="1:29" s="6" customFormat="1" hidden="1">
      <c r="A371" s="30">
        <v>2004</v>
      </c>
      <c r="B371" s="102">
        <v>0</v>
      </c>
      <c r="C371" s="102" t="s">
        <v>180</v>
      </c>
      <c r="D371" s="30">
        <v>18</v>
      </c>
      <c r="E371" s="109" t="s">
        <v>205</v>
      </c>
      <c r="F371" s="110" t="s">
        <v>428</v>
      </c>
      <c r="G371" s="20">
        <v>7871</v>
      </c>
      <c r="H371" s="112">
        <f t="shared" si="88"/>
        <v>7385</v>
      </c>
      <c r="I371" s="20">
        <v>7376</v>
      </c>
      <c r="J371" s="111">
        <f t="shared" si="89"/>
        <v>1</v>
      </c>
      <c r="K371" s="111">
        <f t="shared" si="90"/>
        <v>29.22</v>
      </c>
      <c r="L371" s="20">
        <v>5227</v>
      </c>
      <c r="M371" s="20">
        <v>1384</v>
      </c>
      <c r="N371" s="20">
        <v>585</v>
      </c>
      <c r="O371" s="20"/>
      <c r="P371" s="20"/>
      <c r="Q371" s="20">
        <v>156</v>
      </c>
      <c r="R371" s="20">
        <v>33</v>
      </c>
      <c r="S371" s="112">
        <f t="shared" si="87"/>
        <v>2158</v>
      </c>
      <c r="T371" s="20">
        <v>17</v>
      </c>
      <c r="U371" s="20">
        <v>685</v>
      </c>
      <c r="V371" s="20">
        <v>357</v>
      </c>
      <c r="W371" s="104">
        <f t="shared" si="80"/>
        <v>70.778605280974944</v>
      </c>
      <c r="X371" s="105">
        <f t="shared" si="81"/>
        <v>18.740690589031821</v>
      </c>
      <c r="Y371" s="105">
        <f t="shared" si="82"/>
        <v>7.9214624238320912</v>
      </c>
      <c r="Z371" s="105">
        <f t="shared" si="83"/>
        <v>2.1123899796885581</v>
      </c>
      <c r="AA371" s="105">
        <f t="shared" si="84"/>
        <v>0.44685172647257959</v>
      </c>
      <c r="AB371" s="105">
        <f t="shared" si="85"/>
        <v>29.221394719025049</v>
      </c>
      <c r="AC371" s="106"/>
    </row>
    <row r="372" spans="1:29" s="6" customFormat="1" hidden="1">
      <c r="A372" s="30">
        <v>2004</v>
      </c>
      <c r="B372" s="102">
        <v>0</v>
      </c>
      <c r="C372" s="102" t="s">
        <v>180</v>
      </c>
      <c r="D372" s="30">
        <v>19</v>
      </c>
      <c r="E372" s="109" t="s">
        <v>206</v>
      </c>
      <c r="F372" s="110" t="s">
        <v>429</v>
      </c>
      <c r="G372" s="20">
        <v>8088</v>
      </c>
      <c r="H372" s="112">
        <f t="shared" si="88"/>
        <v>6983</v>
      </c>
      <c r="I372" s="20">
        <v>11248</v>
      </c>
      <c r="J372" s="111">
        <f t="shared" si="89"/>
        <v>1.61</v>
      </c>
      <c r="K372" s="111">
        <f t="shared" si="90"/>
        <v>38.159999999999997</v>
      </c>
      <c r="L372" s="20">
        <v>4318</v>
      </c>
      <c r="M372" s="20">
        <v>1513</v>
      </c>
      <c r="N372" s="20">
        <v>845</v>
      </c>
      <c r="O372" s="20"/>
      <c r="P372" s="20"/>
      <c r="Q372" s="20">
        <v>255</v>
      </c>
      <c r="R372" s="20">
        <v>52</v>
      </c>
      <c r="S372" s="112">
        <f t="shared" si="87"/>
        <v>2665</v>
      </c>
      <c r="T372" s="20">
        <v>145</v>
      </c>
      <c r="U372" s="20">
        <v>763</v>
      </c>
      <c r="V372" s="20">
        <v>299</v>
      </c>
      <c r="W372" s="104">
        <f t="shared" si="80"/>
        <v>61.835887154518112</v>
      </c>
      <c r="X372" s="105">
        <f t="shared" si="81"/>
        <v>21.66690534154375</v>
      </c>
      <c r="Y372" s="105">
        <f t="shared" si="82"/>
        <v>12.100816268079621</v>
      </c>
      <c r="Z372" s="105">
        <f t="shared" si="83"/>
        <v>3.6517256193613061</v>
      </c>
      <c r="AA372" s="105">
        <f t="shared" si="84"/>
        <v>0.74466561649720753</v>
      </c>
      <c r="AB372" s="105">
        <f t="shared" si="85"/>
        <v>38.164112845481881</v>
      </c>
      <c r="AC372" s="106"/>
    </row>
    <row r="373" spans="1:29" s="6" customFormat="1" hidden="1">
      <c r="A373" s="30">
        <v>2004</v>
      </c>
      <c r="B373" s="102">
        <v>0</v>
      </c>
      <c r="C373" s="102" t="s">
        <v>180</v>
      </c>
      <c r="D373" s="30">
        <v>20</v>
      </c>
      <c r="E373" s="109" t="s">
        <v>207</v>
      </c>
      <c r="F373" s="110" t="s">
        <v>430</v>
      </c>
      <c r="G373" s="20">
        <v>17701</v>
      </c>
      <c r="H373" s="112">
        <f t="shared" si="88"/>
        <v>15948</v>
      </c>
      <c r="I373" s="20">
        <v>18595</v>
      </c>
      <c r="J373" s="111">
        <f t="shared" si="89"/>
        <v>1.17</v>
      </c>
      <c r="K373" s="111">
        <f t="shared" si="90"/>
        <v>28.87</v>
      </c>
      <c r="L373" s="20">
        <v>11344</v>
      </c>
      <c r="M373" s="20">
        <v>2885</v>
      </c>
      <c r="N373" s="20">
        <v>1367</v>
      </c>
      <c r="O373" s="20"/>
      <c r="P373" s="20"/>
      <c r="Q373" s="20">
        <v>352</v>
      </c>
      <c r="R373" s="20">
        <v>0</v>
      </c>
      <c r="S373" s="112">
        <f t="shared" si="87"/>
        <v>4604</v>
      </c>
      <c r="T373" s="20">
        <v>187</v>
      </c>
      <c r="U373" s="20">
        <v>1778</v>
      </c>
      <c r="V373" s="20">
        <v>114</v>
      </c>
      <c r="W373" s="104">
        <f t="shared" si="80"/>
        <v>71.131176323049914</v>
      </c>
      <c r="X373" s="105">
        <f t="shared" si="81"/>
        <v>18.090042638575373</v>
      </c>
      <c r="Y373" s="105">
        <f t="shared" si="82"/>
        <v>8.5716077251065954</v>
      </c>
      <c r="Z373" s="105">
        <f t="shared" si="83"/>
        <v>2.2071733132681213</v>
      </c>
      <c r="AA373" s="105">
        <f t="shared" si="84"/>
        <v>0</v>
      </c>
      <c r="AB373" s="105">
        <f t="shared" si="85"/>
        <v>28.86882367695009</v>
      </c>
      <c r="AC373" s="106"/>
    </row>
    <row r="374" spans="1:29" s="6" customFormat="1" hidden="1">
      <c r="A374" s="30">
        <v>2004</v>
      </c>
      <c r="B374" s="102">
        <v>0</v>
      </c>
      <c r="C374" s="102" t="s">
        <v>180</v>
      </c>
      <c r="D374" s="30">
        <v>21</v>
      </c>
      <c r="E374" s="109" t="s">
        <v>208</v>
      </c>
      <c r="F374" s="110" t="s">
        <v>431</v>
      </c>
      <c r="G374" s="20">
        <v>16197</v>
      </c>
      <c r="H374" s="112">
        <f t="shared" si="88"/>
        <v>14956</v>
      </c>
      <c r="I374" s="20">
        <v>13428</v>
      </c>
      <c r="J374" s="111">
        <f t="shared" si="89"/>
        <v>0.9</v>
      </c>
      <c r="K374" s="111">
        <f t="shared" si="90"/>
        <v>24.08</v>
      </c>
      <c r="L374" s="20">
        <v>11354</v>
      </c>
      <c r="M374" s="20">
        <v>2366</v>
      </c>
      <c r="N374" s="20">
        <v>995</v>
      </c>
      <c r="O374" s="20"/>
      <c r="P374" s="20"/>
      <c r="Q374" s="20">
        <v>241</v>
      </c>
      <c r="R374" s="20">
        <v>0</v>
      </c>
      <c r="S374" s="112">
        <f t="shared" si="87"/>
        <v>3602</v>
      </c>
      <c r="T374" s="20">
        <v>208</v>
      </c>
      <c r="U374" s="20">
        <v>1607</v>
      </c>
      <c r="V374" s="20">
        <v>77</v>
      </c>
      <c r="W374" s="104">
        <f t="shared" si="80"/>
        <v>75.91602032629045</v>
      </c>
      <c r="X374" s="105">
        <f t="shared" si="81"/>
        <v>15.819737897833647</v>
      </c>
      <c r="Y374" s="105">
        <f t="shared" si="82"/>
        <v>6.6528483551751814</v>
      </c>
      <c r="Z374" s="105">
        <f t="shared" si="83"/>
        <v>1.6113934207007221</v>
      </c>
      <c r="AA374" s="105">
        <f t="shared" si="84"/>
        <v>0</v>
      </c>
      <c r="AB374" s="105">
        <f t="shared" si="85"/>
        <v>24.08397967370955</v>
      </c>
      <c r="AC374" s="106"/>
    </row>
    <row r="375" spans="1:29" s="6" customFormat="1" hidden="1">
      <c r="A375" s="30">
        <v>2004</v>
      </c>
      <c r="B375" s="102">
        <v>0</v>
      </c>
      <c r="C375" s="102" t="s">
        <v>180</v>
      </c>
      <c r="D375" s="30">
        <v>22</v>
      </c>
      <c r="E375" s="109" t="s">
        <v>209</v>
      </c>
      <c r="F375" s="110" t="s">
        <v>432</v>
      </c>
      <c r="G375" s="20">
        <v>23420</v>
      </c>
      <c r="H375" s="112">
        <f t="shared" si="88"/>
        <v>21801</v>
      </c>
      <c r="I375" s="20">
        <v>19025</v>
      </c>
      <c r="J375" s="111">
        <f t="shared" si="89"/>
        <v>0.87</v>
      </c>
      <c r="K375" s="111">
        <f t="shared" si="90"/>
        <v>22.27</v>
      </c>
      <c r="L375" s="20">
        <v>16945</v>
      </c>
      <c r="M375" s="20">
        <v>3093</v>
      </c>
      <c r="N375" s="20">
        <v>1418</v>
      </c>
      <c r="O375" s="20"/>
      <c r="P375" s="20"/>
      <c r="Q375" s="20">
        <v>345</v>
      </c>
      <c r="R375" s="20">
        <v>0</v>
      </c>
      <c r="S375" s="112">
        <f t="shared" si="87"/>
        <v>4856</v>
      </c>
      <c r="T375" s="20">
        <v>86</v>
      </c>
      <c r="U375" s="20">
        <v>2665</v>
      </c>
      <c r="V375" s="20">
        <v>791</v>
      </c>
      <c r="W375" s="104">
        <f t="shared" si="80"/>
        <v>77.725792394844277</v>
      </c>
      <c r="X375" s="105">
        <f t="shared" si="81"/>
        <v>14.187422595293794</v>
      </c>
      <c r="Y375" s="105">
        <f t="shared" si="82"/>
        <v>6.5042887940920142</v>
      </c>
      <c r="Z375" s="105">
        <f t="shared" si="83"/>
        <v>1.5824962157699189</v>
      </c>
      <c r="AA375" s="105">
        <f t="shared" si="84"/>
        <v>0</v>
      </c>
      <c r="AB375" s="105">
        <f t="shared" si="85"/>
        <v>22.274207605155727</v>
      </c>
      <c r="AC375" s="106"/>
    </row>
    <row r="376" spans="1:29" s="6" customFormat="1" hidden="1">
      <c r="A376" s="30">
        <v>2004</v>
      </c>
      <c r="B376" s="102">
        <v>0</v>
      </c>
      <c r="C376" s="102" t="s">
        <v>180</v>
      </c>
      <c r="D376" s="30">
        <v>23</v>
      </c>
      <c r="E376" s="109" t="s">
        <v>210</v>
      </c>
      <c r="F376" s="110" t="s">
        <v>433</v>
      </c>
      <c r="G376" s="20">
        <v>41968</v>
      </c>
      <c r="H376" s="112">
        <f t="shared" si="88"/>
        <v>39447</v>
      </c>
      <c r="I376" s="20">
        <v>31939</v>
      </c>
      <c r="J376" s="111">
        <f t="shared" si="89"/>
        <v>0.81</v>
      </c>
      <c r="K376" s="111">
        <f t="shared" si="90"/>
        <v>21.75</v>
      </c>
      <c r="L376" s="20">
        <v>30868</v>
      </c>
      <c r="M376" s="20">
        <v>5703</v>
      </c>
      <c r="N376" s="20">
        <v>2282</v>
      </c>
      <c r="O376" s="20"/>
      <c r="P376" s="20"/>
      <c r="Q376" s="20">
        <v>594</v>
      </c>
      <c r="R376" s="20">
        <v>0</v>
      </c>
      <c r="S376" s="112">
        <f t="shared" si="87"/>
        <v>8579</v>
      </c>
      <c r="T376" s="20">
        <v>1488</v>
      </c>
      <c r="U376" s="20">
        <v>6566</v>
      </c>
      <c r="V376" s="20">
        <v>287</v>
      </c>
      <c r="W376" s="104">
        <f t="shared" si="80"/>
        <v>78.251831571475648</v>
      </c>
      <c r="X376" s="105">
        <f t="shared" si="81"/>
        <v>14.457373184272567</v>
      </c>
      <c r="Y376" s="105">
        <f t="shared" si="82"/>
        <v>5.7849773113291247</v>
      </c>
      <c r="Z376" s="105">
        <f t="shared" si="83"/>
        <v>1.5058179329226558</v>
      </c>
      <c r="AA376" s="105">
        <f t="shared" si="84"/>
        <v>0</v>
      </c>
      <c r="AB376" s="105">
        <f t="shared" si="85"/>
        <v>21.748168428524352</v>
      </c>
      <c r="AC376" s="106"/>
    </row>
    <row r="377" spans="1:29" s="6" customFormat="1" hidden="1">
      <c r="A377" s="30">
        <v>2004</v>
      </c>
      <c r="B377" s="102">
        <v>0</v>
      </c>
      <c r="C377" s="102" t="s">
        <v>180</v>
      </c>
      <c r="D377" s="30">
        <v>24</v>
      </c>
      <c r="E377" s="109" t="s">
        <v>211</v>
      </c>
      <c r="F377" s="110" t="s">
        <v>434</v>
      </c>
      <c r="G377" s="20">
        <v>17985</v>
      </c>
      <c r="H377" s="112">
        <f t="shared" si="88"/>
        <v>16411</v>
      </c>
      <c r="I377" s="20">
        <v>25105</v>
      </c>
      <c r="J377" s="111">
        <f t="shared" si="89"/>
        <v>1.53</v>
      </c>
      <c r="K377" s="111">
        <f t="shared" si="90"/>
        <v>35.54</v>
      </c>
      <c r="L377" s="20">
        <v>10579</v>
      </c>
      <c r="M377" s="20">
        <v>3377</v>
      </c>
      <c r="N377" s="20">
        <v>1786</v>
      </c>
      <c r="O377" s="20"/>
      <c r="P377" s="20"/>
      <c r="Q377" s="20">
        <v>496</v>
      </c>
      <c r="R377" s="20">
        <v>173</v>
      </c>
      <c r="S377" s="112">
        <f t="shared" si="87"/>
        <v>5832</v>
      </c>
      <c r="T377" s="20">
        <v>279</v>
      </c>
      <c r="U377" s="20">
        <v>2136</v>
      </c>
      <c r="V377" s="20">
        <v>208</v>
      </c>
      <c r="W377" s="104">
        <f t="shared" si="80"/>
        <v>64.462860276643724</v>
      </c>
      <c r="X377" s="105">
        <f t="shared" si="81"/>
        <v>20.577661324721223</v>
      </c>
      <c r="Y377" s="105">
        <f t="shared" si="82"/>
        <v>10.882944366583388</v>
      </c>
      <c r="Z377" s="105">
        <f t="shared" si="83"/>
        <v>3.0223630491743343</v>
      </c>
      <c r="AA377" s="105">
        <f t="shared" si="84"/>
        <v>1.0541709828773382</v>
      </c>
      <c r="AB377" s="105">
        <f t="shared" si="85"/>
        <v>35.53713972335629</v>
      </c>
      <c r="AC377" s="106"/>
    </row>
    <row r="378" spans="1:29" s="6" customFormat="1" hidden="1">
      <c r="A378" s="30">
        <v>2004</v>
      </c>
      <c r="B378" s="102">
        <v>0</v>
      </c>
      <c r="C378" s="102" t="s">
        <v>180</v>
      </c>
      <c r="D378" s="30">
        <v>25</v>
      </c>
      <c r="E378" s="109" t="s">
        <v>212</v>
      </c>
      <c r="F378" s="110" t="s">
        <v>435</v>
      </c>
      <c r="G378" s="20">
        <v>14541</v>
      </c>
      <c r="H378" s="112">
        <f t="shared" si="88"/>
        <v>12689</v>
      </c>
      <c r="I378" s="20">
        <v>16825</v>
      </c>
      <c r="J378" s="111">
        <f t="shared" si="89"/>
        <v>1.33</v>
      </c>
      <c r="K378" s="111">
        <f t="shared" si="90"/>
        <v>32.130000000000003</v>
      </c>
      <c r="L378" s="20">
        <v>8612</v>
      </c>
      <c r="M378" s="20">
        <v>2483</v>
      </c>
      <c r="N378" s="20">
        <v>1311</v>
      </c>
      <c r="O378" s="20"/>
      <c r="P378" s="20"/>
      <c r="Q378" s="20">
        <v>278</v>
      </c>
      <c r="R378" s="20">
        <v>5</v>
      </c>
      <c r="S378" s="112">
        <f t="shared" si="87"/>
        <v>4077</v>
      </c>
      <c r="T378" s="20">
        <v>21</v>
      </c>
      <c r="U378" s="20">
        <v>1555</v>
      </c>
      <c r="V378" s="20">
        <v>0</v>
      </c>
      <c r="W378" s="104">
        <f t="shared" si="80"/>
        <v>67.869808495547318</v>
      </c>
      <c r="X378" s="105">
        <f t="shared" si="81"/>
        <v>19.568129876270785</v>
      </c>
      <c r="Y378" s="105">
        <f t="shared" si="82"/>
        <v>10.3317834344708</v>
      </c>
      <c r="Z378" s="105">
        <f t="shared" si="83"/>
        <v>2.1908739853416344</v>
      </c>
      <c r="AA378" s="105">
        <f t="shared" si="84"/>
        <v>3.9404208369453859E-2</v>
      </c>
      <c r="AB378" s="105">
        <f t="shared" si="85"/>
        <v>32.130191504452675</v>
      </c>
      <c r="AC378" s="106"/>
    </row>
    <row r="379" spans="1:29" s="6" customFormat="1" hidden="1">
      <c r="A379" s="30">
        <v>2004</v>
      </c>
      <c r="B379" s="102">
        <v>0</v>
      </c>
      <c r="C379" s="102" t="s">
        <v>180</v>
      </c>
      <c r="D379" s="30">
        <v>26</v>
      </c>
      <c r="E379" s="109" t="s">
        <v>213</v>
      </c>
      <c r="F379" s="110" t="s">
        <v>436</v>
      </c>
      <c r="G379" s="20">
        <v>11504</v>
      </c>
      <c r="H379" s="112">
        <f t="shared" si="88"/>
        <v>10315</v>
      </c>
      <c r="I379" s="20">
        <v>12733</v>
      </c>
      <c r="J379" s="111">
        <f t="shared" si="89"/>
        <v>1.23</v>
      </c>
      <c r="K379" s="111">
        <f t="shared" si="90"/>
        <v>30.4</v>
      </c>
      <c r="L379" s="20">
        <v>7179</v>
      </c>
      <c r="M379" s="20">
        <v>1937</v>
      </c>
      <c r="N379" s="20">
        <v>960</v>
      </c>
      <c r="O379" s="20"/>
      <c r="P379" s="20"/>
      <c r="Q379" s="20">
        <v>239</v>
      </c>
      <c r="R379" s="20">
        <v>0</v>
      </c>
      <c r="S379" s="112">
        <f t="shared" si="87"/>
        <v>3136</v>
      </c>
      <c r="T379" s="20">
        <v>279</v>
      </c>
      <c r="U379" s="20">
        <v>1545</v>
      </c>
      <c r="V379" s="20">
        <v>356</v>
      </c>
      <c r="W379" s="104">
        <f t="shared" si="80"/>
        <v>69.597673291323318</v>
      </c>
      <c r="X379" s="105">
        <f t="shared" si="81"/>
        <v>18.778477944740668</v>
      </c>
      <c r="Y379" s="105">
        <f t="shared" si="82"/>
        <v>9.3068347067377601</v>
      </c>
      <c r="Z379" s="105">
        <f t="shared" si="83"/>
        <v>2.3170140571982549</v>
      </c>
      <c r="AA379" s="105">
        <f t="shared" si="84"/>
        <v>0</v>
      </c>
      <c r="AB379" s="105">
        <f t="shared" si="85"/>
        <v>30.402326708676686</v>
      </c>
      <c r="AC379" s="106"/>
    </row>
    <row r="380" spans="1:29" s="6" customFormat="1" hidden="1">
      <c r="A380" s="30">
        <v>2004</v>
      </c>
      <c r="B380" s="102">
        <v>0</v>
      </c>
      <c r="C380" s="102" t="s">
        <v>180</v>
      </c>
      <c r="D380" s="30">
        <v>27</v>
      </c>
      <c r="E380" s="109" t="s">
        <v>214</v>
      </c>
      <c r="F380" s="110" t="s">
        <v>437</v>
      </c>
      <c r="G380" s="20">
        <v>46451</v>
      </c>
      <c r="H380" s="112">
        <f t="shared" si="88"/>
        <v>36495</v>
      </c>
      <c r="I380" s="20">
        <v>43056</v>
      </c>
      <c r="J380" s="111">
        <f t="shared" si="89"/>
        <v>1.18</v>
      </c>
      <c r="K380" s="111">
        <f t="shared" si="90"/>
        <v>30.07</v>
      </c>
      <c r="L380" s="20">
        <v>25521</v>
      </c>
      <c r="M380" s="20">
        <v>7032</v>
      </c>
      <c r="N380" s="20">
        <v>3229</v>
      </c>
      <c r="O380" s="20"/>
      <c r="P380" s="20"/>
      <c r="Q380" s="20">
        <v>699</v>
      </c>
      <c r="R380" s="20">
        <v>14</v>
      </c>
      <c r="S380" s="112">
        <f t="shared" si="87"/>
        <v>10974</v>
      </c>
      <c r="T380" s="20">
        <v>1150</v>
      </c>
      <c r="U380" s="20">
        <v>5042</v>
      </c>
      <c r="V380" s="20">
        <v>1514</v>
      </c>
      <c r="W380" s="104">
        <f t="shared" si="80"/>
        <v>69.930127414714349</v>
      </c>
      <c r="X380" s="105">
        <f t="shared" si="81"/>
        <v>19.268392930538429</v>
      </c>
      <c r="Y380" s="105">
        <f t="shared" si="82"/>
        <v>8.8477873681326198</v>
      </c>
      <c r="Z380" s="105">
        <f t="shared" si="83"/>
        <v>1.9153308672420881</v>
      </c>
      <c r="AA380" s="105">
        <f t="shared" si="84"/>
        <v>3.8361419372516789E-2</v>
      </c>
      <c r="AB380" s="105">
        <f t="shared" si="85"/>
        <v>30.069872585285655</v>
      </c>
      <c r="AC380" s="106"/>
    </row>
    <row r="381" spans="1:29" s="6" customFormat="1" hidden="1">
      <c r="A381" s="30">
        <v>2004</v>
      </c>
      <c r="B381" s="102">
        <v>0</v>
      </c>
      <c r="C381" s="102" t="s">
        <v>180</v>
      </c>
      <c r="D381" s="30">
        <v>28</v>
      </c>
      <c r="E381" s="109" t="s">
        <v>215</v>
      </c>
      <c r="F381" s="110" t="s">
        <v>438</v>
      </c>
      <c r="G381" s="20">
        <v>25818</v>
      </c>
      <c r="H381" s="112">
        <f t="shared" si="88"/>
        <v>23952</v>
      </c>
      <c r="I381" s="20">
        <v>25712</v>
      </c>
      <c r="J381" s="111">
        <f t="shared" si="89"/>
        <v>1.07</v>
      </c>
      <c r="K381" s="111">
        <f t="shared" si="90"/>
        <v>27.02</v>
      </c>
      <c r="L381" s="20">
        <v>17479</v>
      </c>
      <c r="M381" s="20">
        <v>4118</v>
      </c>
      <c r="N381" s="20">
        <v>1902</v>
      </c>
      <c r="O381" s="20"/>
      <c r="P381" s="20"/>
      <c r="Q381" s="20">
        <v>453</v>
      </c>
      <c r="R381" s="20">
        <v>0</v>
      </c>
      <c r="S381" s="112">
        <f t="shared" si="87"/>
        <v>6473</v>
      </c>
      <c r="T381" s="20">
        <v>329</v>
      </c>
      <c r="U381" s="20">
        <v>3026</v>
      </c>
      <c r="V381" s="20">
        <v>1088</v>
      </c>
      <c r="W381" s="104">
        <f t="shared" si="80"/>
        <v>72.975116900467611</v>
      </c>
      <c r="X381" s="105">
        <f t="shared" si="81"/>
        <v>17.192718770875086</v>
      </c>
      <c r="Y381" s="105">
        <f t="shared" si="82"/>
        <v>7.9408817635270541</v>
      </c>
      <c r="Z381" s="105">
        <f t="shared" si="83"/>
        <v>1.8912825651302607</v>
      </c>
      <c r="AA381" s="105">
        <f t="shared" si="84"/>
        <v>0</v>
      </c>
      <c r="AB381" s="105">
        <f t="shared" si="85"/>
        <v>27.024883099532399</v>
      </c>
      <c r="AC381" s="106"/>
    </row>
    <row r="382" spans="1:29" s="6" customFormat="1" hidden="1">
      <c r="A382" s="30">
        <v>2004</v>
      </c>
      <c r="B382" s="102">
        <v>0</v>
      </c>
      <c r="C382" s="102" t="s">
        <v>180</v>
      </c>
      <c r="D382" s="30">
        <v>29</v>
      </c>
      <c r="E382" s="109" t="s">
        <v>216</v>
      </c>
      <c r="F382" s="110" t="s">
        <v>439</v>
      </c>
      <c r="G382" s="20">
        <v>10243</v>
      </c>
      <c r="H382" s="112">
        <f t="shared" si="88"/>
        <v>7695</v>
      </c>
      <c r="I382" s="20">
        <v>9913</v>
      </c>
      <c r="J382" s="111">
        <f t="shared" si="89"/>
        <v>1.29</v>
      </c>
      <c r="K382" s="111">
        <f t="shared" si="90"/>
        <v>31.66</v>
      </c>
      <c r="L382" s="20">
        <v>5259</v>
      </c>
      <c r="M382" s="20">
        <v>1490</v>
      </c>
      <c r="N382" s="20">
        <v>795</v>
      </c>
      <c r="O382" s="20"/>
      <c r="P382" s="20"/>
      <c r="Q382" s="20">
        <v>151</v>
      </c>
      <c r="R382" s="20">
        <v>0</v>
      </c>
      <c r="S382" s="112">
        <f t="shared" si="87"/>
        <v>2436</v>
      </c>
      <c r="T382" s="20">
        <v>110</v>
      </c>
      <c r="U382" s="20">
        <v>955</v>
      </c>
      <c r="V382" s="20">
        <v>187</v>
      </c>
      <c r="W382" s="104">
        <f t="shared" si="80"/>
        <v>68.3430799220273</v>
      </c>
      <c r="X382" s="105">
        <f t="shared" si="81"/>
        <v>19.3632228719948</v>
      </c>
      <c r="Y382" s="105">
        <f t="shared" si="82"/>
        <v>10.331384015594541</v>
      </c>
      <c r="Z382" s="105">
        <f t="shared" si="83"/>
        <v>1.9623131903833659</v>
      </c>
      <c r="AA382" s="105">
        <f t="shared" si="84"/>
        <v>0</v>
      </c>
      <c r="AB382" s="105">
        <f t="shared" si="85"/>
        <v>31.65692007797271</v>
      </c>
      <c r="AC382" s="106"/>
    </row>
    <row r="383" spans="1:29" s="6" customFormat="1" hidden="1">
      <c r="A383" s="30">
        <v>2004</v>
      </c>
      <c r="B383" s="102">
        <v>0</v>
      </c>
      <c r="C383" s="102" t="s">
        <v>180</v>
      </c>
      <c r="D383" s="30">
        <v>30</v>
      </c>
      <c r="E383" s="109" t="s">
        <v>217</v>
      </c>
      <c r="F383" s="110" t="s">
        <v>440</v>
      </c>
      <c r="G383" s="20">
        <v>6053</v>
      </c>
      <c r="H383" s="112">
        <f t="shared" si="88"/>
        <v>5463</v>
      </c>
      <c r="I383" s="20">
        <v>8978</v>
      </c>
      <c r="J383" s="111">
        <f t="shared" si="89"/>
        <v>1.64</v>
      </c>
      <c r="K383" s="111">
        <f t="shared" si="90"/>
        <v>37.200000000000003</v>
      </c>
      <c r="L383" s="20">
        <v>3431</v>
      </c>
      <c r="M383" s="20">
        <v>1150</v>
      </c>
      <c r="N383" s="20">
        <v>718</v>
      </c>
      <c r="O383" s="20"/>
      <c r="P383" s="20"/>
      <c r="Q383" s="20">
        <v>164</v>
      </c>
      <c r="R383" s="20">
        <v>0</v>
      </c>
      <c r="S383" s="112">
        <f t="shared" si="87"/>
        <v>2032</v>
      </c>
      <c r="T383" s="20">
        <v>79</v>
      </c>
      <c r="U383" s="20">
        <v>667</v>
      </c>
      <c r="V383" s="20">
        <v>21</v>
      </c>
      <c r="W383" s="104">
        <f t="shared" si="80"/>
        <v>62.804319970712065</v>
      </c>
      <c r="X383" s="105">
        <f t="shared" si="81"/>
        <v>21.050704740984809</v>
      </c>
      <c r="Y383" s="105">
        <f t="shared" si="82"/>
        <v>13.142961742632252</v>
      </c>
      <c r="Z383" s="105">
        <f t="shared" si="83"/>
        <v>3.0020135456708767</v>
      </c>
      <c r="AA383" s="105">
        <f t="shared" si="84"/>
        <v>0</v>
      </c>
      <c r="AB383" s="105">
        <f t="shared" si="85"/>
        <v>37.195680029287935</v>
      </c>
      <c r="AC383" s="106"/>
    </row>
    <row r="384" spans="1:29" s="6" customFormat="1" hidden="1">
      <c r="A384" s="30">
        <v>2004</v>
      </c>
      <c r="B384" s="102">
        <v>0</v>
      </c>
      <c r="C384" s="102" t="s">
        <v>180</v>
      </c>
      <c r="D384" s="30">
        <v>31</v>
      </c>
      <c r="E384" s="109" t="s">
        <v>218</v>
      </c>
      <c r="F384" s="110" t="s">
        <v>441</v>
      </c>
      <c r="G384" s="20">
        <v>5642</v>
      </c>
      <c r="H384" s="112">
        <f t="shared" si="88"/>
        <v>5345</v>
      </c>
      <c r="I384" s="20">
        <v>6005</v>
      </c>
      <c r="J384" s="111">
        <f t="shared" si="89"/>
        <v>1.1200000000000001</v>
      </c>
      <c r="K384" s="111">
        <f t="shared" si="90"/>
        <v>28.36</v>
      </c>
      <c r="L384" s="20">
        <v>3829</v>
      </c>
      <c r="M384" s="20">
        <v>1001</v>
      </c>
      <c r="N384" s="20">
        <v>415</v>
      </c>
      <c r="O384" s="20"/>
      <c r="P384" s="20"/>
      <c r="Q384" s="20">
        <v>100</v>
      </c>
      <c r="R384" s="20">
        <v>0</v>
      </c>
      <c r="S384" s="112">
        <f t="shared" si="87"/>
        <v>1516</v>
      </c>
      <c r="T384" s="20">
        <v>209</v>
      </c>
      <c r="U384" s="20">
        <v>786</v>
      </c>
      <c r="V384" s="20">
        <v>1293</v>
      </c>
      <c r="W384" s="104">
        <f t="shared" si="80"/>
        <v>71.63704396632366</v>
      </c>
      <c r="X384" s="105">
        <f t="shared" si="81"/>
        <v>18.727782974742752</v>
      </c>
      <c r="Y384" s="105">
        <f t="shared" si="82"/>
        <v>7.7642656688493918</v>
      </c>
      <c r="Z384" s="105">
        <f t="shared" si="83"/>
        <v>1.8709073900841908</v>
      </c>
      <c r="AA384" s="105">
        <f t="shared" si="84"/>
        <v>0</v>
      </c>
      <c r="AB384" s="105">
        <f t="shared" si="85"/>
        <v>28.362956033676333</v>
      </c>
      <c r="AC384" s="106"/>
    </row>
    <row r="385" spans="1:29" s="6" customFormat="1" hidden="1">
      <c r="A385" s="30">
        <v>2004</v>
      </c>
      <c r="B385" s="102">
        <v>0</v>
      </c>
      <c r="C385" s="102" t="s">
        <v>180</v>
      </c>
      <c r="D385" s="30">
        <v>32</v>
      </c>
      <c r="E385" s="109" t="s">
        <v>219</v>
      </c>
      <c r="F385" s="110" t="s">
        <v>442</v>
      </c>
      <c r="G385" s="20">
        <v>6617</v>
      </c>
      <c r="H385" s="112">
        <f t="shared" si="88"/>
        <v>5997</v>
      </c>
      <c r="I385" s="20">
        <v>6366</v>
      </c>
      <c r="J385" s="111">
        <f t="shared" si="89"/>
        <v>1.06</v>
      </c>
      <c r="K385" s="111">
        <f t="shared" si="90"/>
        <v>28.7</v>
      </c>
      <c r="L385" s="20">
        <v>4276</v>
      </c>
      <c r="M385" s="20">
        <v>1081</v>
      </c>
      <c r="N385" s="20">
        <v>508</v>
      </c>
      <c r="O385" s="20"/>
      <c r="P385" s="20"/>
      <c r="Q385" s="20">
        <v>109</v>
      </c>
      <c r="R385" s="20">
        <v>23</v>
      </c>
      <c r="S385" s="112">
        <f t="shared" si="87"/>
        <v>1721</v>
      </c>
      <c r="T385" s="20">
        <v>46</v>
      </c>
      <c r="U385" s="20">
        <v>716</v>
      </c>
      <c r="V385" s="20">
        <v>180</v>
      </c>
      <c r="W385" s="104">
        <f t="shared" si="80"/>
        <v>71.302317825579451</v>
      </c>
      <c r="X385" s="105">
        <f t="shared" si="81"/>
        <v>18.025679506419877</v>
      </c>
      <c r="Y385" s="105">
        <f t="shared" si="82"/>
        <v>8.4709021177255295</v>
      </c>
      <c r="Z385" s="105">
        <f t="shared" si="83"/>
        <v>1.8175754543938636</v>
      </c>
      <c r="AA385" s="105">
        <f t="shared" si="84"/>
        <v>0.38352509588127398</v>
      </c>
      <c r="AB385" s="105">
        <f t="shared" si="85"/>
        <v>28.697682174420542</v>
      </c>
      <c r="AC385" s="106"/>
    </row>
    <row r="386" spans="1:29" s="6" customFormat="1" hidden="1">
      <c r="A386" s="30">
        <v>2004</v>
      </c>
      <c r="B386" s="102">
        <v>0</v>
      </c>
      <c r="C386" s="102" t="s">
        <v>180</v>
      </c>
      <c r="D386" s="30">
        <v>33</v>
      </c>
      <c r="E386" s="109" t="s">
        <v>220</v>
      </c>
      <c r="F386" s="110" t="s">
        <v>443</v>
      </c>
      <c r="G386" s="20">
        <v>7581</v>
      </c>
      <c r="H386" s="112">
        <f t="shared" si="88"/>
        <v>6486</v>
      </c>
      <c r="I386" s="20">
        <v>6650</v>
      </c>
      <c r="J386" s="111">
        <f t="shared" si="89"/>
        <v>1.03</v>
      </c>
      <c r="K386" s="111">
        <f t="shared" si="90"/>
        <v>29.45</v>
      </c>
      <c r="L386" s="20">
        <v>4576</v>
      </c>
      <c r="M386" s="20">
        <v>1213</v>
      </c>
      <c r="N386" s="20">
        <v>496</v>
      </c>
      <c r="O386" s="20"/>
      <c r="P386" s="20"/>
      <c r="Q386" s="20">
        <v>158</v>
      </c>
      <c r="R386" s="20">
        <v>43</v>
      </c>
      <c r="S386" s="112">
        <f t="shared" si="87"/>
        <v>1910</v>
      </c>
      <c r="T386" s="20">
        <v>35</v>
      </c>
      <c r="U386" s="20">
        <v>444</v>
      </c>
      <c r="V386" s="20">
        <v>113</v>
      </c>
      <c r="W386" s="104">
        <f t="shared" si="80"/>
        <v>70.55195806352144</v>
      </c>
      <c r="X386" s="105">
        <f t="shared" si="81"/>
        <v>18.701819303114402</v>
      </c>
      <c r="Y386" s="105">
        <f t="shared" si="82"/>
        <v>7.6472402096823933</v>
      </c>
      <c r="Z386" s="105">
        <f t="shared" si="83"/>
        <v>2.4360160345359239</v>
      </c>
      <c r="AA386" s="105">
        <f t="shared" si="84"/>
        <v>0.6629663891458526</v>
      </c>
      <c r="AB386" s="105">
        <f t="shared" si="85"/>
        <v>29.448041936478571</v>
      </c>
      <c r="AC386" s="106"/>
    </row>
    <row r="387" spans="1:29" s="6" customFormat="1" hidden="1">
      <c r="A387" s="30">
        <v>2004</v>
      </c>
      <c r="B387" s="102">
        <v>0</v>
      </c>
      <c r="C387" s="102" t="s">
        <v>180</v>
      </c>
      <c r="D387" s="30">
        <v>34</v>
      </c>
      <c r="E387" s="109" t="s">
        <v>221</v>
      </c>
      <c r="F387" s="110" t="s">
        <v>444</v>
      </c>
      <c r="G387" s="20">
        <v>9273</v>
      </c>
      <c r="H387" s="112">
        <f t="shared" si="88"/>
        <v>7641</v>
      </c>
      <c r="I387" s="20">
        <v>7774</v>
      </c>
      <c r="J387" s="111">
        <f t="shared" si="89"/>
        <v>1.02</v>
      </c>
      <c r="K387" s="111">
        <f t="shared" si="90"/>
        <v>26.48</v>
      </c>
      <c r="L387" s="20">
        <v>5618</v>
      </c>
      <c r="M387" s="20">
        <v>1311</v>
      </c>
      <c r="N387" s="20">
        <v>529</v>
      </c>
      <c r="O387" s="20"/>
      <c r="P387" s="20"/>
      <c r="Q387" s="20">
        <v>183</v>
      </c>
      <c r="R387" s="20">
        <v>0</v>
      </c>
      <c r="S387" s="112">
        <f t="shared" si="87"/>
        <v>2023</v>
      </c>
      <c r="T387" s="20">
        <v>115</v>
      </c>
      <c r="U387" s="20">
        <v>646</v>
      </c>
      <c r="V387" s="20">
        <v>110</v>
      </c>
      <c r="W387" s="104">
        <f t="shared" si="80"/>
        <v>73.524407800026168</v>
      </c>
      <c r="X387" s="105">
        <f t="shared" si="81"/>
        <v>17.157440125638004</v>
      </c>
      <c r="Y387" s="105">
        <f t="shared" si="82"/>
        <v>6.9231775945556864</v>
      </c>
      <c r="Z387" s="105">
        <f t="shared" si="83"/>
        <v>2.3949744797801333</v>
      </c>
      <c r="AA387" s="105">
        <f t="shared" si="84"/>
        <v>0</v>
      </c>
      <c r="AB387" s="105">
        <f t="shared" si="85"/>
        <v>26.475592199973825</v>
      </c>
      <c r="AC387" s="106"/>
    </row>
    <row r="388" spans="1:29" s="6" customFormat="1" hidden="1">
      <c r="A388" s="30">
        <v>2004</v>
      </c>
      <c r="B388" s="102">
        <v>0</v>
      </c>
      <c r="C388" s="102" t="s">
        <v>180</v>
      </c>
      <c r="D388" s="30">
        <v>35</v>
      </c>
      <c r="E388" s="109" t="s">
        <v>222</v>
      </c>
      <c r="F388" s="110" t="s">
        <v>445</v>
      </c>
      <c r="G388" s="20">
        <v>11090</v>
      </c>
      <c r="H388" s="112">
        <f t="shared" si="88"/>
        <v>10222</v>
      </c>
      <c r="I388" s="20">
        <v>11313</v>
      </c>
      <c r="J388" s="111">
        <f t="shared" si="89"/>
        <v>1.1100000000000001</v>
      </c>
      <c r="K388" s="111">
        <f t="shared" si="90"/>
        <v>28.59</v>
      </c>
      <c r="L388" s="20">
        <v>7300</v>
      </c>
      <c r="M388" s="20">
        <v>1886</v>
      </c>
      <c r="N388" s="20">
        <v>859</v>
      </c>
      <c r="O388" s="20"/>
      <c r="P388" s="20"/>
      <c r="Q388" s="20">
        <v>173</v>
      </c>
      <c r="R388" s="20">
        <v>4</v>
      </c>
      <c r="S388" s="112">
        <f t="shared" si="87"/>
        <v>2922</v>
      </c>
      <c r="T388" s="20">
        <v>100</v>
      </c>
      <c r="U388" s="20">
        <v>862</v>
      </c>
      <c r="V388" s="20">
        <v>162</v>
      </c>
      <c r="W388" s="104">
        <f t="shared" si="80"/>
        <v>71.414595969477602</v>
      </c>
      <c r="X388" s="105">
        <f t="shared" si="81"/>
        <v>18.450401095675993</v>
      </c>
      <c r="Y388" s="105">
        <f t="shared" si="82"/>
        <v>8.4034435531207201</v>
      </c>
      <c r="Z388" s="105">
        <f t="shared" si="83"/>
        <v>1.6924280962629621</v>
      </c>
      <c r="AA388" s="105">
        <f t="shared" si="84"/>
        <v>3.9131285462727448E-2</v>
      </c>
      <c r="AB388" s="105">
        <f t="shared" si="85"/>
        <v>28.585404030522405</v>
      </c>
      <c r="AC388" s="106"/>
    </row>
    <row r="389" spans="1:29" s="6" customFormat="1" hidden="1">
      <c r="A389" s="30">
        <v>2004</v>
      </c>
      <c r="B389" s="102">
        <v>0</v>
      </c>
      <c r="C389" s="102" t="s">
        <v>180</v>
      </c>
      <c r="D389" s="30">
        <v>36</v>
      </c>
      <c r="E389" s="109" t="s">
        <v>223</v>
      </c>
      <c r="F389" s="110" t="s">
        <v>446</v>
      </c>
      <c r="G389" s="20">
        <v>6965</v>
      </c>
      <c r="H389" s="112">
        <f t="shared" si="88"/>
        <v>6216</v>
      </c>
      <c r="I389" s="20">
        <v>10709</v>
      </c>
      <c r="J389" s="111">
        <f t="shared" si="89"/>
        <v>1.72</v>
      </c>
      <c r="K389" s="111">
        <f t="shared" si="90"/>
        <v>39.880000000000003</v>
      </c>
      <c r="L389" s="20">
        <v>3737</v>
      </c>
      <c r="M389" s="20">
        <v>1422</v>
      </c>
      <c r="N389" s="20">
        <v>837</v>
      </c>
      <c r="O389" s="20"/>
      <c r="P389" s="20"/>
      <c r="Q389" s="20">
        <v>219</v>
      </c>
      <c r="R389" s="20">
        <v>1</v>
      </c>
      <c r="S389" s="112">
        <f t="shared" si="87"/>
        <v>2479</v>
      </c>
      <c r="T389" s="20">
        <v>180</v>
      </c>
      <c r="U389" s="20">
        <v>1376</v>
      </c>
      <c r="V389" s="20">
        <v>493</v>
      </c>
      <c r="W389" s="104">
        <f t="shared" si="80"/>
        <v>60.119047619047613</v>
      </c>
      <c r="X389" s="105">
        <f t="shared" si="81"/>
        <v>22.876447876447877</v>
      </c>
      <c r="Y389" s="105">
        <f t="shared" si="82"/>
        <v>13.465250965250966</v>
      </c>
      <c r="Z389" s="105">
        <f t="shared" si="83"/>
        <v>3.5231660231660231</v>
      </c>
      <c r="AA389" s="105">
        <f t="shared" si="84"/>
        <v>1.6087516087516088E-2</v>
      </c>
      <c r="AB389" s="105">
        <f t="shared" si="85"/>
        <v>39.880952380952387</v>
      </c>
      <c r="AC389" s="106"/>
    </row>
    <row r="390" spans="1:29" s="6" customFormat="1" hidden="1">
      <c r="A390" s="30">
        <v>2004</v>
      </c>
      <c r="B390" s="102">
        <v>0</v>
      </c>
      <c r="C390" s="102" t="s">
        <v>180</v>
      </c>
      <c r="D390" s="30">
        <v>37</v>
      </c>
      <c r="E390" s="109" t="s">
        <v>224</v>
      </c>
      <c r="F390" s="110" t="s">
        <v>447</v>
      </c>
      <c r="G390" s="20">
        <v>6119</v>
      </c>
      <c r="H390" s="112">
        <f t="shared" si="88"/>
        <v>5475</v>
      </c>
      <c r="I390" s="20">
        <v>8249</v>
      </c>
      <c r="J390" s="111">
        <f t="shared" si="89"/>
        <v>1.51</v>
      </c>
      <c r="K390" s="111">
        <f t="shared" si="90"/>
        <v>35.78</v>
      </c>
      <c r="L390" s="20">
        <v>3516</v>
      </c>
      <c r="M390" s="20">
        <v>1192</v>
      </c>
      <c r="N390" s="20">
        <v>568</v>
      </c>
      <c r="O390" s="20"/>
      <c r="P390" s="20"/>
      <c r="Q390" s="20">
        <v>177</v>
      </c>
      <c r="R390" s="20">
        <v>22</v>
      </c>
      <c r="S390" s="112">
        <f t="shared" si="87"/>
        <v>1959</v>
      </c>
      <c r="T390" s="20">
        <v>43</v>
      </c>
      <c r="U390" s="20">
        <v>678</v>
      </c>
      <c r="V390" s="20">
        <v>130</v>
      </c>
      <c r="W390" s="104">
        <f t="shared" si="80"/>
        <v>64.219178082191789</v>
      </c>
      <c r="X390" s="105">
        <f t="shared" si="81"/>
        <v>21.771689497716896</v>
      </c>
      <c r="Y390" s="105">
        <f t="shared" si="82"/>
        <v>10.374429223744293</v>
      </c>
      <c r="Z390" s="105">
        <f t="shared" si="83"/>
        <v>3.2328767123287672</v>
      </c>
      <c r="AA390" s="105">
        <f t="shared" si="84"/>
        <v>0.40182648401826482</v>
      </c>
      <c r="AB390" s="105">
        <f t="shared" si="85"/>
        <v>35.780821917808218</v>
      </c>
      <c r="AC390" s="106"/>
    </row>
    <row r="391" spans="1:29" s="118" customFormat="1" hidden="1">
      <c r="A391" s="30">
        <v>2004</v>
      </c>
      <c r="B391" s="102">
        <v>0</v>
      </c>
      <c r="C391" s="102" t="s">
        <v>180</v>
      </c>
      <c r="D391" s="30">
        <v>38</v>
      </c>
      <c r="E391" s="109" t="s">
        <v>225</v>
      </c>
      <c r="F391" s="110" t="s">
        <v>448</v>
      </c>
      <c r="G391" s="20">
        <v>8121</v>
      </c>
      <c r="H391" s="112">
        <f t="shared" si="88"/>
        <v>6808</v>
      </c>
      <c r="I391" s="20">
        <v>9976</v>
      </c>
      <c r="J391" s="111">
        <f t="shared" si="89"/>
        <v>1.47</v>
      </c>
      <c r="K391" s="111">
        <f t="shared" si="90"/>
        <v>29.66</v>
      </c>
      <c r="L391" s="20">
        <v>4789</v>
      </c>
      <c r="M391" s="20">
        <v>1183</v>
      </c>
      <c r="N391" s="20">
        <v>619</v>
      </c>
      <c r="O391" s="20"/>
      <c r="P391" s="20"/>
      <c r="Q391" s="20">
        <v>217</v>
      </c>
      <c r="R391" s="20">
        <v>0</v>
      </c>
      <c r="S391" s="112">
        <f t="shared" si="87"/>
        <v>2019</v>
      </c>
      <c r="T391" s="20">
        <v>88</v>
      </c>
      <c r="U391" s="20">
        <v>831</v>
      </c>
      <c r="V391" s="20">
        <v>109</v>
      </c>
      <c r="W391" s="104">
        <f t="shared" si="80"/>
        <v>70.343713278495883</v>
      </c>
      <c r="X391" s="105">
        <f t="shared" si="81"/>
        <v>17.376615746180963</v>
      </c>
      <c r="Y391" s="105">
        <f t="shared" si="82"/>
        <v>9.092244418331374</v>
      </c>
      <c r="Z391" s="105">
        <f t="shared" si="83"/>
        <v>3.1874265569917744</v>
      </c>
      <c r="AA391" s="105">
        <f t="shared" si="84"/>
        <v>0</v>
      </c>
      <c r="AB391" s="105">
        <f t="shared" si="85"/>
        <v>29.656286721504109</v>
      </c>
      <c r="AC391" s="106"/>
    </row>
    <row r="392" spans="1:29" s="6" customFormat="1" hidden="1">
      <c r="A392" s="30">
        <v>2004</v>
      </c>
      <c r="B392" s="102">
        <v>0</v>
      </c>
      <c r="C392" s="102" t="s">
        <v>180</v>
      </c>
      <c r="D392" s="30">
        <v>39</v>
      </c>
      <c r="E392" s="109" t="s">
        <v>226</v>
      </c>
      <c r="F392" s="110" t="s">
        <v>449</v>
      </c>
      <c r="G392" s="20">
        <v>3638</v>
      </c>
      <c r="H392" s="112">
        <f t="shared" si="88"/>
        <v>3013</v>
      </c>
      <c r="I392" s="20">
        <v>4703</v>
      </c>
      <c r="J392" s="111">
        <f t="shared" si="89"/>
        <v>1.56</v>
      </c>
      <c r="K392" s="111">
        <f t="shared" si="90"/>
        <v>36.57</v>
      </c>
      <c r="L392" s="20">
        <v>1911</v>
      </c>
      <c r="M392" s="20">
        <v>644</v>
      </c>
      <c r="N392" s="20">
        <v>354</v>
      </c>
      <c r="O392" s="20"/>
      <c r="P392" s="20"/>
      <c r="Q392" s="20">
        <v>100</v>
      </c>
      <c r="R392" s="20">
        <v>4</v>
      </c>
      <c r="S392" s="112">
        <f t="shared" si="87"/>
        <v>1102</v>
      </c>
      <c r="T392" s="20">
        <v>29</v>
      </c>
      <c r="U392" s="20">
        <v>354</v>
      </c>
      <c r="V392" s="20">
        <v>36</v>
      </c>
      <c r="W392" s="104">
        <f t="shared" si="80"/>
        <v>63.425157650182541</v>
      </c>
      <c r="X392" s="105">
        <f t="shared" si="81"/>
        <v>21.374045801526716</v>
      </c>
      <c r="Y392" s="105">
        <f t="shared" si="82"/>
        <v>11.749087288416861</v>
      </c>
      <c r="Z392" s="105">
        <f t="shared" si="83"/>
        <v>3.318951211417192</v>
      </c>
      <c r="AA392" s="105">
        <f t="shared" si="84"/>
        <v>0.13275804845668771</v>
      </c>
      <c r="AB392" s="105">
        <f t="shared" si="85"/>
        <v>36.574842349817459</v>
      </c>
      <c r="AC392" s="106"/>
    </row>
    <row r="393" spans="1:29" s="6" customFormat="1" hidden="1">
      <c r="A393" s="30">
        <v>2004</v>
      </c>
      <c r="B393" s="102">
        <v>0</v>
      </c>
      <c r="C393" s="102" t="s">
        <v>180</v>
      </c>
      <c r="D393" s="30">
        <v>40</v>
      </c>
      <c r="E393" s="109" t="s">
        <v>227</v>
      </c>
      <c r="F393" s="110" t="s">
        <v>450</v>
      </c>
      <c r="G393" s="20">
        <v>24301</v>
      </c>
      <c r="H393" s="112">
        <f t="shared" si="88"/>
        <v>20857</v>
      </c>
      <c r="I393" s="20">
        <v>25187</v>
      </c>
      <c r="J393" s="111">
        <f t="shared" si="89"/>
        <v>1.21</v>
      </c>
      <c r="K393" s="111">
        <f t="shared" si="90"/>
        <v>27.73</v>
      </c>
      <c r="L393" s="20">
        <v>15073</v>
      </c>
      <c r="M393" s="20">
        <v>3758</v>
      </c>
      <c r="N393" s="20">
        <v>1610</v>
      </c>
      <c r="O393" s="20"/>
      <c r="P393" s="20"/>
      <c r="Q393" s="20">
        <v>416</v>
      </c>
      <c r="R393" s="20">
        <v>0</v>
      </c>
      <c r="S393" s="112">
        <f t="shared" si="87"/>
        <v>5784</v>
      </c>
      <c r="T393" s="20">
        <v>301</v>
      </c>
      <c r="U393" s="20">
        <v>1867</v>
      </c>
      <c r="V393" s="20">
        <v>353</v>
      </c>
      <c r="W393" s="104">
        <f t="shared" si="80"/>
        <v>72.268303207556215</v>
      </c>
      <c r="X393" s="105">
        <f t="shared" si="81"/>
        <v>18.017931629668695</v>
      </c>
      <c r="Y393" s="105">
        <f t="shared" si="82"/>
        <v>7.7192309536366688</v>
      </c>
      <c r="Z393" s="105">
        <f t="shared" si="83"/>
        <v>1.9945342091384186</v>
      </c>
      <c r="AA393" s="105">
        <f t="shared" si="84"/>
        <v>0</v>
      </c>
      <c r="AB393" s="105">
        <f t="shared" si="85"/>
        <v>27.731696792443785</v>
      </c>
      <c r="AC393" s="106"/>
    </row>
    <row r="394" spans="1:29" s="6" customFormat="1" hidden="1">
      <c r="A394" s="30">
        <v>2004</v>
      </c>
      <c r="B394" s="102">
        <v>0</v>
      </c>
      <c r="C394" s="102" t="s">
        <v>180</v>
      </c>
      <c r="D394" s="30">
        <v>41</v>
      </c>
      <c r="E394" s="109" t="s">
        <v>228</v>
      </c>
      <c r="F394" s="110" t="s">
        <v>451</v>
      </c>
      <c r="G394" s="20">
        <v>8740</v>
      </c>
      <c r="H394" s="112">
        <f t="shared" si="88"/>
        <v>8053</v>
      </c>
      <c r="I394" s="20">
        <v>17121</v>
      </c>
      <c r="J394" s="111">
        <f t="shared" si="89"/>
        <v>2.13</v>
      </c>
      <c r="K394" s="111">
        <f t="shared" si="90"/>
        <v>44.82</v>
      </c>
      <c r="L394" s="20">
        <v>4444</v>
      </c>
      <c r="M394" s="20">
        <v>1965</v>
      </c>
      <c r="N394" s="20">
        <v>1285</v>
      </c>
      <c r="O394" s="20"/>
      <c r="P394" s="20"/>
      <c r="Q394" s="20">
        <v>359</v>
      </c>
      <c r="R394" s="20">
        <v>0</v>
      </c>
      <c r="S394" s="112">
        <f t="shared" si="87"/>
        <v>3609</v>
      </c>
      <c r="T394" s="20">
        <v>50</v>
      </c>
      <c r="U394" s="20">
        <v>1419</v>
      </c>
      <c r="V394" s="20">
        <v>184</v>
      </c>
      <c r="W394" s="104">
        <f t="shared" si="80"/>
        <v>55.18440332795231</v>
      </c>
      <c r="X394" s="105">
        <f t="shared" si="81"/>
        <v>24.400844405811497</v>
      </c>
      <c r="Y394" s="105">
        <f t="shared" si="82"/>
        <v>15.956786290823297</v>
      </c>
      <c r="Z394" s="105">
        <f t="shared" si="83"/>
        <v>4.4579659754128897</v>
      </c>
      <c r="AA394" s="105">
        <f t="shared" si="84"/>
        <v>0</v>
      </c>
      <c r="AB394" s="105">
        <f t="shared" si="85"/>
        <v>44.81559667204769</v>
      </c>
      <c r="AC394" s="106"/>
    </row>
    <row r="395" spans="1:29" s="6" customFormat="1" hidden="1">
      <c r="A395" s="30">
        <v>2004</v>
      </c>
      <c r="B395" s="102">
        <v>0</v>
      </c>
      <c r="C395" s="102" t="s">
        <v>180</v>
      </c>
      <c r="D395" s="30">
        <v>42</v>
      </c>
      <c r="E395" s="109" t="s">
        <v>229</v>
      </c>
      <c r="F395" s="110" t="s">
        <v>452</v>
      </c>
      <c r="G395" s="20">
        <v>7735</v>
      </c>
      <c r="H395" s="112">
        <f t="shared" si="88"/>
        <v>6997</v>
      </c>
      <c r="I395" s="20">
        <v>14712</v>
      </c>
      <c r="J395" s="111">
        <f t="shared" si="89"/>
        <v>2.1</v>
      </c>
      <c r="K395" s="111">
        <f t="shared" si="90"/>
        <v>47.09</v>
      </c>
      <c r="L395" s="20">
        <v>3702</v>
      </c>
      <c r="M395" s="20">
        <v>1846</v>
      </c>
      <c r="N395" s="20">
        <v>1135</v>
      </c>
      <c r="O395" s="20"/>
      <c r="P395" s="20"/>
      <c r="Q395" s="20">
        <v>314</v>
      </c>
      <c r="R395" s="20">
        <v>0</v>
      </c>
      <c r="S395" s="112">
        <f t="shared" si="87"/>
        <v>3295</v>
      </c>
      <c r="T395" s="20">
        <v>75</v>
      </c>
      <c r="U395" s="20">
        <v>633</v>
      </c>
      <c r="V395" s="20">
        <v>116</v>
      </c>
      <c r="W395" s="104">
        <f t="shared" si="80"/>
        <v>52.908389309704162</v>
      </c>
      <c r="X395" s="105">
        <f t="shared" si="81"/>
        <v>26.382735458053453</v>
      </c>
      <c r="Y395" s="105">
        <f t="shared" si="82"/>
        <v>16.221237673288552</v>
      </c>
      <c r="Z395" s="105">
        <f t="shared" si="83"/>
        <v>4.4876375589538373</v>
      </c>
      <c r="AA395" s="105">
        <f t="shared" si="84"/>
        <v>0</v>
      </c>
      <c r="AB395" s="105">
        <f t="shared" si="85"/>
        <v>47.091610690295845</v>
      </c>
      <c r="AC395" s="106"/>
    </row>
    <row r="396" spans="1:29" s="6" customFormat="1" hidden="1">
      <c r="A396" s="30">
        <v>2004</v>
      </c>
      <c r="B396" s="102">
        <v>0</v>
      </c>
      <c r="C396" s="102" t="s">
        <v>180</v>
      </c>
      <c r="D396" s="30">
        <v>43</v>
      </c>
      <c r="E396" s="109" t="s">
        <v>230</v>
      </c>
      <c r="F396" s="110" t="s">
        <v>453</v>
      </c>
      <c r="G396" s="20">
        <v>10374</v>
      </c>
      <c r="H396" s="112">
        <f t="shared" si="88"/>
        <v>9758</v>
      </c>
      <c r="I396" s="20">
        <v>17546</v>
      </c>
      <c r="J396" s="111">
        <f t="shared" si="89"/>
        <v>1.8</v>
      </c>
      <c r="K396" s="111">
        <f t="shared" si="90"/>
        <v>41.88</v>
      </c>
      <c r="L396" s="20">
        <v>5671</v>
      </c>
      <c r="M396" s="20">
        <v>2417</v>
      </c>
      <c r="N396" s="20">
        <v>1284</v>
      </c>
      <c r="O396" s="20"/>
      <c r="P396" s="20"/>
      <c r="Q396" s="20">
        <v>318</v>
      </c>
      <c r="R396" s="20">
        <v>68</v>
      </c>
      <c r="S396" s="112">
        <f t="shared" si="87"/>
        <v>4087</v>
      </c>
      <c r="T396" s="20">
        <v>123</v>
      </c>
      <c r="U396" s="20">
        <v>1003</v>
      </c>
      <c r="V396" s="20">
        <v>170</v>
      </c>
      <c r="W396" s="104">
        <f t="shared" si="80"/>
        <v>58.116417298626764</v>
      </c>
      <c r="X396" s="105">
        <f t="shared" si="81"/>
        <v>24.769419963107193</v>
      </c>
      <c r="Y396" s="105">
        <f t="shared" si="82"/>
        <v>13.158434105349457</v>
      </c>
      <c r="Z396" s="105">
        <f t="shared" si="83"/>
        <v>3.2588645214183232</v>
      </c>
      <c r="AA396" s="105">
        <f t="shared" si="84"/>
        <v>0.69686411149825789</v>
      </c>
      <c r="AB396" s="105">
        <f t="shared" si="85"/>
        <v>41.883582701373236</v>
      </c>
      <c r="AC396" s="106"/>
    </row>
    <row r="397" spans="1:29" s="6" customFormat="1" hidden="1">
      <c r="A397" s="30">
        <v>2004</v>
      </c>
      <c r="B397" s="102">
        <v>0</v>
      </c>
      <c r="C397" s="102" t="s">
        <v>180</v>
      </c>
      <c r="D397" s="30">
        <v>44</v>
      </c>
      <c r="E397" s="109" t="s">
        <v>231</v>
      </c>
      <c r="F397" s="110" t="s">
        <v>454</v>
      </c>
      <c r="G397" s="20">
        <v>6282</v>
      </c>
      <c r="H397" s="112">
        <f t="shared" si="88"/>
        <v>5243</v>
      </c>
      <c r="I397" s="20">
        <v>11965</v>
      </c>
      <c r="J397" s="111">
        <f t="shared" si="89"/>
        <v>2.2799999999999998</v>
      </c>
      <c r="K397" s="111">
        <f t="shared" si="90"/>
        <v>45.7</v>
      </c>
      <c r="L397" s="20">
        <v>2847</v>
      </c>
      <c r="M397" s="20">
        <v>1322</v>
      </c>
      <c r="N397" s="20">
        <v>842</v>
      </c>
      <c r="O397" s="20"/>
      <c r="P397" s="20"/>
      <c r="Q397" s="20">
        <v>232</v>
      </c>
      <c r="R397" s="20">
        <v>0</v>
      </c>
      <c r="S397" s="112">
        <f t="shared" si="87"/>
        <v>2396</v>
      </c>
      <c r="T397" s="20">
        <v>64</v>
      </c>
      <c r="U397" s="20">
        <v>473</v>
      </c>
      <c r="V397" s="20">
        <v>18</v>
      </c>
      <c r="W397" s="104">
        <f t="shared" si="80"/>
        <v>54.300972725538813</v>
      </c>
      <c r="X397" s="105">
        <f t="shared" si="81"/>
        <v>25.214571810032428</v>
      </c>
      <c r="Y397" s="105">
        <f t="shared" si="82"/>
        <v>16.05950791531566</v>
      </c>
      <c r="Z397" s="105">
        <f t="shared" si="83"/>
        <v>4.4249475491131038</v>
      </c>
      <c r="AA397" s="105">
        <f t="shared" si="84"/>
        <v>0</v>
      </c>
      <c r="AB397" s="105">
        <f t="shared" si="85"/>
        <v>45.699027274461187</v>
      </c>
      <c r="AC397" s="106"/>
    </row>
    <row r="398" spans="1:29" s="118" customFormat="1" hidden="1">
      <c r="A398" s="30">
        <v>2004</v>
      </c>
      <c r="B398" s="102">
        <v>0</v>
      </c>
      <c r="C398" s="102" t="s">
        <v>180</v>
      </c>
      <c r="D398" s="30">
        <v>45</v>
      </c>
      <c r="E398" s="109" t="s">
        <v>232</v>
      </c>
      <c r="F398" s="110" t="s">
        <v>455</v>
      </c>
      <c r="G398" s="20">
        <v>7960</v>
      </c>
      <c r="H398" s="112">
        <f t="shared" si="88"/>
        <v>6710</v>
      </c>
      <c r="I398" s="20">
        <v>14910</v>
      </c>
      <c r="J398" s="111">
        <f t="shared" si="89"/>
        <v>2.2200000000000002</v>
      </c>
      <c r="K398" s="111">
        <f t="shared" si="90"/>
        <v>46.83</v>
      </c>
      <c r="L398" s="20">
        <v>3568</v>
      </c>
      <c r="M398" s="20">
        <v>1685</v>
      </c>
      <c r="N398" s="20">
        <v>1166</v>
      </c>
      <c r="O398" s="20"/>
      <c r="P398" s="20"/>
      <c r="Q398" s="20">
        <v>285</v>
      </c>
      <c r="R398" s="20">
        <v>6</v>
      </c>
      <c r="S398" s="112">
        <f t="shared" si="87"/>
        <v>3142</v>
      </c>
      <c r="T398" s="20">
        <v>57</v>
      </c>
      <c r="U398" s="20">
        <v>467</v>
      </c>
      <c r="V398" s="20">
        <v>54</v>
      </c>
      <c r="W398" s="104">
        <f t="shared" si="80"/>
        <v>53.174366616989566</v>
      </c>
      <c r="X398" s="105">
        <f t="shared" si="81"/>
        <v>25.11177347242921</v>
      </c>
      <c r="Y398" s="105">
        <f t="shared" si="82"/>
        <v>17.377049180327869</v>
      </c>
      <c r="Z398" s="105">
        <f t="shared" si="83"/>
        <v>4.247391952309985</v>
      </c>
      <c r="AA398" s="105">
        <f t="shared" si="84"/>
        <v>8.9418777943368111E-2</v>
      </c>
      <c r="AB398" s="105">
        <f t="shared" si="85"/>
        <v>46.825633383010434</v>
      </c>
      <c r="AC398" s="106"/>
    </row>
    <row r="399" spans="1:29" s="6" customFormat="1" hidden="1">
      <c r="A399" s="30">
        <v>2004</v>
      </c>
      <c r="B399" s="102">
        <v>0</v>
      </c>
      <c r="C399" s="102" t="s">
        <v>180</v>
      </c>
      <c r="D399" s="30">
        <v>46</v>
      </c>
      <c r="E399" s="109" t="s">
        <v>233</v>
      </c>
      <c r="F399" s="110" t="s">
        <v>456</v>
      </c>
      <c r="G399" s="20">
        <v>10786</v>
      </c>
      <c r="H399" s="112">
        <f t="shared" si="88"/>
        <v>9497</v>
      </c>
      <c r="I399" s="20">
        <v>19078</v>
      </c>
      <c r="J399" s="111">
        <f t="shared" si="89"/>
        <v>2.0099999999999998</v>
      </c>
      <c r="K399" s="111">
        <f t="shared" si="90"/>
        <v>44.14</v>
      </c>
      <c r="L399" s="20">
        <v>5305</v>
      </c>
      <c r="M399" s="20">
        <v>2185</v>
      </c>
      <c r="N399" s="20">
        <v>1652</v>
      </c>
      <c r="O399" s="20"/>
      <c r="P399" s="20"/>
      <c r="Q399" s="20">
        <v>355</v>
      </c>
      <c r="R399" s="20">
        <v>0</v>
      </c>
      <c r="S399" s="112">
        <f t="shared" si="87"/>
        <v>4192</v>
      </c>
      <c r="T399" s="20">
        <v>16</v>
      </c>
      <c r="U399" s="20">
        <v>628</v>
      </c>
      <c r="V399" s="20">
        <v>68</v>
      </c>
      <c r="W399" s="104">
        <f t="shared" si="80"/>
        <v>55.859745182689267</v>
      </c>
      <c r="X399" s="105">
        <f t="shared" si="81"/>
        <v>23.007265452248081</v>
      </c>
      <c r="Y399" s="105">
        <f t="shared" si="82"/>
        <v>17.394966831631042</v>
      </c>
      <c r="Z399" s="105">
        <f t="shared" si="83"/>
        <v>3.73802253343161</v>
      </c>
      <c r="AA399" s="105">
        <f t="shared" si="84"/>
        <v>0</v>
      </c>
      <c r="AB399" s="105">
        <f t="shared" si="85"/>
        <v>44.140254817310733</v>
      </c>
      <c r="AC399" s="106"/>
    </row>
    <row r="400" spans="1:29" s="6" customFormat="1" hidden="1">
      <c r="A400" s="30">
        <v>2004</v>
      </c>
      <c r="B400" s="102">
        <v>0</v>
      </c>
      <c r="C400" s="102" t="s">
        <v>180</v>
      </c>
      <c r="D400" s="30">
        <v>47</v>
      </c>
      <c r="E400" s="109" t="s">
        <v>234</v>
      </c>
      <c r="F400" s="110" t="s">
        <v>457</v>
      </c>
      <c r="G400" s="20">
        <v>16979</v>
      </c>
      <c r="H400" s="112">
        <f t="shared" si="88"/>
        <v>13111</v>
      </c>
      <c r="I400" s="20">
        <v>29230</v>
      </c>
      <c r="J400" s="111">
        <f t="shared" si="89"/>
        <v>2.23</v>
      </c>
      <c r="K400" s="111">
        <f t="shared" si="90"/>
        <v>48.59</v>
      </c>
      <c r="L400" s="20">
        <v>6740</v>
      </c>
      <c r="M400" s="20">
        <v>3501</v>
      </c>
      <c r="N400" s="20">
        <v>2382</v>
      </c>
      <c r="O400" s="20"/>
      <c r="P400" s="20"/>
      <c r="Q400" s="20">
        <v>486</v>
      </c>
      <c r="R400" s="20">
        <v>2</v>
      </c>
      <c r="S400" s="112">
        <f t="shared" si="87"/>
        <v>6371</v>
      </c>
      <c r="T400" s="20">
        <v>272</v>
      </c>
      <c r="U400" s="20">
        <v>1084</v>
      </c>
      <c r="V400" s="20">
        <v>255</v>
      </c>
      <c r="W400" s="104">
        <f t="shared" si="80"/>
        <v>51.407215315384022</v>
      </c>
      <c r="X400" s="105">
        <f t="shared" si="81"/>
        <v>26.702768667531078</v>
      </c>
      <c r="Y400" s="105">
        <f t="shared" si="82"/>
        <v>18.167950575852338</v>
      </c>
      <c r="Z400" s="105">
        <f t="shared" si="83"/>
        <v>3.7068110746701244</v>
      </c>
      <c r="AA400" s="105">
        <f t="shared" si="84"/>
        <v>1.5254366562428496E-2</v>
      </c>
      <c r="AB400" s="105">
        <f t="shared" si="85"/>
        <v>48.592784684615971</v>
      </c>
      <c r="AC400" s="106"/>
    </row>
    <row r="401" spans="1:29" s="6" customFormat="1" hidden="1">
      <c r="A401" s="30">
        <v>2004</v>
      </c>
      <c r="B401" s="102">
        <v>0</v>
      </c>
      <c r="C401" s="102" t="s">
        <v>180</v>
      </c>
      <c r="D401" s="30"/>
      <c r="E401" s="30"/>
      <c r="F401" s="119" t="s">
        <v>155</v>
      </c>
      <c r="G401" s="112">
        <f>SUM(G354:G400)</f>
        <v>753569</v>
      </c>
      <c r="H401" s="112">
        <f>SUM(H354:H400)</f>
        <v>669033</v>
      </c>
      <c r="I401" s="112">
        <f>SUM(I354:I400)</f>
        <v>916055</v>
      </c>
      <c r="J401" s="111">
        <f>ROUND(I401/H401,2)</f>
        <v>1.37</v>
      </c>
      <c r="K401" s="111">
        <f>ROUND(S401/H401*100,2)</f>
        <v>32.159999999999997</v>
      </c>
      <c r="L401" s="112">
        <f>SUM(L354:L400)</f>
        <v>453878</v>
      </c>
      <c r="M401" s="112">
        <f>SUM(M354:M400)</f>
        <v>128704</v>
      </c>
      <c r="N401" s="112">
        <f>SUM(N354:N400)</f>
        <v>68970</v>
      </c>
      <c r="O401" s="112"/>
      <c r="P401" s="112"/>
      <c r="Q401" s="112">
        <f t="shared" ref="Q401:V401" si="91">SUM(Q354:Q400)</f>
        <v>16413</v>
      </c>
      <c r="R401" s="112">
        <f t="shared" si="91"/>
        <v>1068</v>
      </c>
      <c r="S401" s="112">
        <f t="shared" si="91"/>
        <v>215155</v>
      </c>
      <c r="T401" s="112">
        <f t="shared" si="91"/>
        <v>10133</v>
      </c>
      <c r="U401" s="112">
        <f t="shared" si="91"/>
        <v>78004</v>
      </c>
      <c r="V401" s="112">
        <f t="shared" si="91"/>
        <v>23127</v>
      </c>
      <c r="W401" s="104">
        <f t="shared" si="80"/>
        <v>67.840898729958013</v>
      </c>
      <c r="X401" s="105">
        <f t="shared" si="81"/>
        <v>19.237317142801626</v>
      </c>
      <c r="Y401" s="105">
        <f t="shared" si="82"/>
        <v>10.308908529175691</v>
      </c>
      <c r="Z401" s="105">
        <f t="shared" si="83"/>
        <v>2.4532422167516401</v>
      </c>
      <c r="AA401" s="105">
        <f t="shared" si="84"/>
        <v>0.1596333813130294</v>
      </c>
      <c r="AB401" s="105">
        <f t="shared" si="85"/>
        <v>32.159101270041987</v>
      </c>
      <c r="AC401" s="106"/>
    </row>
    <row r="402" spans="1:29" s="6" customFormat="1" hidden="1">
      <c r="A402" s="30">
        <v>2004</v>
      </c>
      <c r="B402" s="102">
        <v>1</v>
      </c>
      <c r="C402" s="102" t="s">
        <v>181</v>
      </c>
      <c r="D402" s="30"/>
      <c r="E402" s="30"/>
      <c r="F402" s="119" t="s">
        <v>64</v>
      </c>
      <c r="G402" s="112">
        <f>SUM(G401+G483)</f>
        <v>1186499</v>
      </c>
      <c r="H402" s="112">
        <f>SUM(H401+H483)</f>
        <v>1039357</v>
      </c>
      <c r="I402" s="112">
        <f>SUM(I401+I483)</f>
        <v>1289095</v>
      </c>
      <c r="J402" s="111">
        <f>ROUND(I402/H402,2)</f>
        <v>1.24</v>
      </c>
      <c r="K402" s="111">
        <f>ROUND(S402/H402*100,2)</f>
        <v>29.84</v>
      </c>
      <c r="L402" s="112">
        <f>SUM(L401+L483)</f>
        <v>729248</v>
      </c>
      <c r="M402" s="112">
        <f>SUM(M401+M483)</f>
        <v>189473</v>
      </c>
      <c r="N402" s="112">
        <f>SUM(N401+N483)</f>
        <v>96680</v>
      </c>
      <c r="O402" s="112"/>
      <c r="P402" s="112"/>
      <c r="Q402" s="112">
        <f t="shared" ref="Q402:V402" si="92">SUM(Q401+Q483)</f>
        <v>22853</v>
      </c>
      <c r="R402" s="112">
        <f t="shared" si="92"/>
        <v>1103</v>
      </c>
      <c r="S402" s="112">
        <f t="shared" si="92"/>
        <v>310109</v>
      </c>
      <c r="T402" s="112">
        <f t="shared" si="92"/>
        <v>20203</v>
      </c>
      <c r="U402" s="112">
        <f t="shared" si="92"/>
        <v>134522</v>
      </c>
      <c r="V402" s="112">
        <f t="shared" si="92"/>
        <v>45939</v>
      </c>
      <c r="W402" s="104">
        <f t="shared" si="80"/>
        <v>70.163379858893521</v>
      </c>
      <c r="X402" s="105">
        <f t="shared" si="81"/>
        <v>18.229828634434558</v>
      </c>
      <c r="Y402" s="105">
        <f t="shared" si="82"/>
        <v>9.3019049277582191</v>
      </c>
      <c r="Z402" s="105">
        <f t="shared" si="83"/>
        <v>2.1987632738318017</v>
      </c>
      <c r="AA402" s="105">
        <f t="shared" si="84"/>
        <v>0.10612330508189198</v>
      </c>
      <c r="AB402" s="105">
        <f t="shared" si="85"/>
        <v>29.836620141106472</v>
      </c>
      <c r="AC402" s="106"/>
    </row>
    <row r="403" spans="1:29" s="6" customFormat="1" hidden="1">
      <c r="A403" s="30">
        <v>2004</v>
      </c>
      <c r="B403" s="102">
        <v>2</v>
      </c>
      <c r="C403" s="102" t="s">
        <v>182</v>
      </c>
      <c r="D403" s="30">
        <v>1</v>
      </c>
      <c r="E403" s="31" t="s">
        <v>318</v>
      </c>
      <c r="F403" s="32" t="s">
        <v>65</v>
      </c>
      <c r="G403" s="20">
        <v>15181</v>
      </c>
      <c r="H403" s="112">
        <f t="shared" ref="H403:H466" si="93">L403+S403</f>
        <v>12971</v>
      </c>
      <c r="I403" s="20">
        <v>13868</v>
      </c>
      <c r="J403" s="111">
        <f t="shared" ref="J403:J466" si="94">ROUND(I403/H403,2)</f>
        <v>1.07</v>
      </c>
      <c r="K403" s="111">
        <f t="shared" ref="K403:K466" si="95">ROUND(S403/H403*100,2)</f>
        <v>25.46</v>
      </c>
      <c r="L403" s="20">
        <v>9668</v>
      </c>
      <c r="M403" s="20">
        <v>2067</v>
      </c>
      <c r="N403" s="20">
        <v>984</v>
      </c>
      <c r="O403" s="20"/>
      <c r="P403" s="20"/>
      <c r="Q403" s="20">
        <v>252</v>
      </c>
      <c r="R403" s="20">
        <v>0</v>
      </c>
      <c r="S403" s="112">
        <f t="shared" ref="S403:S466" si="96">SUM(M403:R403)</f>
        <v>3303</v>
      </c>
      <c r="T403" s="20">
        <v>146</v>
      </c>
      <c r="U403" s="20">
        <v>1989</v>
      </c>
      <c r="V403" s="20">
        <v>475</v>
      </c>
      <c r="W403" s="104">
        <f t="shared" si="80"/>
        <v>74.535502274304221</v>
      </c>
      <c r="X403" s="105">
        <f t="shared" si="81"/>
        <v>15.935548531339142</v>
      </c>
      <c r="Y403" s="105">
        <f t="shared" si="82"/>
        <v>7.5861537275460647</v>
      </c>
      <c r="Z403" s="105">
        <f t="shared" si="83"/>
        <v>1.9427954668105774</v>
      </c>
      <c r="AA403" s="105">
        <f t="shared" si="84"/>
        <v>0</v>
      </c>
      <c r="AB403" s="105">
        <f t="shared" si="85"/>
        <v>25.464497725695782</v>
      </c>
      <c r="AC403" s="106"/>
    </row>
    <row r="404" spans="1:29" s="6" customFormat="1" hidden="1">
      <c r="A404" s="30">
        <v>2004</v>
      </c>
      <c r="B404" s="102">
        <v>2</v>
      </c>
      <c r="C404" s="102" t="s">
        <v>182</v>
      </c>
      <c r="D404" s="30">
        <v>4</v>
      </c>
      <c r="E404" s="31" t="s">
        <v>235</v>
      </c>
      <c r="F404" s="32" t="s">
        <v>66</v>
      </c>
      <c r="G404" s="20">
        <v>9869</v>
      </c>
      <c r="H404" s="112">
        <f t="shared" si="93"/>
        <v>8388</v>
      </c>
      <c r="I404" s="20">
        <v>14423</v>
      </c>
      <c r="J404" s="111">
        <f t="shared" si="94"/>
        <v>1.72</v>
      </c>
      <c r="K404" s="111">
        <f t="shared" si="95"/>
        <v>38.590000000000003</v>
      </c>
      <c r="L404" s="20">
        <v>5151</v>
      </c>
      <c r="M404" s="20">
        <v>1846</v>
      </c>
      <c r="N404" s="20">
        <v>1130</v>
      </c>
      <c r="O404" s="20"/>
      <c r="P404" s="20"/>
      <c r="Q404" s="20">
        <v>261</v>
      </c>
      <c r="R404" s="20">
        <v>0</v>
      </c>
      <c r="S404" s="112">
        <f t="shared" si="96"/>
        <v>3237</v>
      </c>
      <c r="T404" s="20">
        <v>45</v>
      </c>
      <c r="U404" s="20">
        <v>1002</v>
      </c>
      <c r="V404" s="20">
        <v>739</v>
      </c>
      <c r="W404" s="104">
        <f t="shared" si="80"/>
        <v>61.40915593705293</v>
      </c>
      <c r="X404" s="105">
        <f t="shared" si="81"/>
        <v>22.00762994754411</v>
      </c>
      <c r="Y404" s="105">
        <f t="shared" si="82"/>
        <v>13.471626132570339</v>
      </c>
      <c r="Z404" s="105">
        <f t="shared" si="83"/>
        <v>3.1115879828326181</v>
      </c>
      <c r="AA404" s="105">
        <f t="shared" si="84"/>
        <v>0</v>
      </c>
      <c r="AB404" s="105">
        <f t="shared" si="85"/>
        <v>38.590844062947063</v>
      </c>
      <c r="AC404" s="106"/>
    </row>
    <row r="405" spans="1:29" s="6" customFormat="1" hidden="1">
      <c r="A405" s="30">
        <v>2004</v>
      </c>
      <c r="B405" s="102">
        <v>2</v>
      </c>
      <c r="C405" s="102" t="s">
        <v>182</v>
      </c>
      <c r="D405" s="30">
        <v>11</v>
      </c>
      <c r="E405" s="31" t="s">
        <v>236</v>
      </c>
      <c r="F405" s="32" t="s">
        <v>319</v>
      </c>
      <c r="G405" s="20">
        <v>10636</v>
      </c>
      <c r="H405" s="112">
        <f t="shared" si="93"/>
        <v>7736</v>
      </c>
      <c r="I405" s="20">
        <v>8714</v>
      </c>
      <c r="J405" s="111">
        <f t="shared" si="94"/>
        <v>1.1299999999999999</v>
      </c>
      <c r="K405" s="111">
        <f t="shared" si="95"/>
        <v>26.67</v>
      </c>
      <c r="L405" s="20">
        <v>5673</v>
      </c>
      <c r="M405" s="20">
        <v>1280</v>
      </c>
      <c r="N405" s="20">
        <v>624</v>
      </c>
      <c r="O405" s="20"/>
      <c r="P405" s="20"/>
      <c r="Q405" s="20">
        <v>159</v>
      </c>
      <c r="R405" s="20">
        <v>0</v>
      </c>
      <c r="S405" s="112">
        <f t="shared" si="96"/>
        <v>2063</v>
      </c>
      <c r="T405" s="20">
        <v>237</v>
      </c>
      <c r="U405" s="20">
        <v>1164</v>
      </c>
      <c r="V405" s="20">
        <v>375</v>
      </c>
      <c r="W405" s="104">
        <f t="shared" si="80"/>
        <v>73.332471561530511</v>
      </c>
      <c r="X405" s="105">
        <f t="shared" si="81"/>
        <v>16.546018614270942</v>
      </c>
      <c r="Y405" s="105">
        <f t="shared" si="82"/>
        <v>8.0661840744570839</v>
      </c>
      <c r="Z405" s="105">
        <f t="shared" si="83"/>
        <v>2.0553257497414683</v>
      </c>
      <c r="AA405" s="105">
        <f t="shared" si="84"/>
        <v>0</v>
      </c>
      <c r="AB405" s="105">
        <f t="shared" si="85"/>
        <v>26.667528438469496</v>
      </c>
      <c r="AC405" s="106"/>
    </row>
    <row r="406" spans="1:29" s="6" customFormat="1" hidden="1">
      <c r="A406" s="30">
        <v>2004</v>
      </c>
      <c r="B406" s="102">
        <v>2</v>
      </c>
      <c r="C406" s="102" t="s">
        <v>182</v>
      </c>
      <c r="D406" s="30">
        <v>12</v>
      </c>
      <c r="E406" s="31" t="s">
        <v>237</v>
      </c>
      <c r="F406" s="32" t="s">
        <v>68</v>
      </c>
      <c r="G406" s="20">
        <v>8999</v>
      </c>
      <c r="H406" s="112">
        <f t="shared" si="93"/>
        <v>7915</v>
      </c>
      <c r="I406" s="20">
        <v>9921</v>
      </c>
      <c r="J406" s="111">
        <f t="shared" si="94"/>
        <v>1.25</v>
      </c>
      <c r="K406" s="111">
        <f t="shared" si="95"/>
        <v>31.5</v>
      </c>
      <c r="L406" s="20">
        <v>5422</v>
      </c>
      <c r="M406" s="20">
        <v>1574</v>
      </c>
      <c r="N406" s="20">
        <v>758</v>
      </c>
      <c r="O406" s="20"/>
      <c r="P406" s="20"/>
      <c r="Q406" s="20">
        <v>161</v>
      </c>
      <c r="R406" s="20">
        <v>0</v>
      </c>
      <c r="S406" s="112">
        <f t="shared" si="96"/>
        <v>2493</v>
      </c>
      <c r="T406" s="20">
        <v>81</v>
      </c>
      <c r="U406" s="20">
        <v>1018</v>
      </c>
      <c r="V406" s="20">
        <v>593</v>
      </c>
      <c r="W406" s="104">
        <f t="shared" si="80"/>
        <v>68.502842703727097</v>
      </c>
      <c r="X406" s="105">
        <f t="shared" si="81"/>
        <v>19.886291850915981</v>
      </c>
      <c r="Y406" s="105">
        <f t="shared" si="82"/>
        <v>9.5767530006317116</v>
      </c>
      <c r="Z406" s="105">
        <f t="shared" si="83"/>
        <v>2.0341124447252055</v>
      </c>
      <c r="AA406" s="105">
        <f t="shared" si="84"/>
        <v>0</v>
      </c>
      <c r="AB406" s="105">
        <f t="shared" si="85"/>
        <v>31.497157296272899</v>
      </c>
      <c r="AC406" s="106"/>
    </row>
    <row r="407" spans="1:29" s="6" customFormat="1" hidden="1">
      <c r="A407" s="30">
        <v>2004</v>
      </c>
      <c r="B407" s="102">
        <v>2</v>
      </c>
      <c r="C407" s="102" t="s">
        <v>182</v>
      </c>
      <c r="D407" s="30">
        <v>14</v>
      </c>
      <c r="E407" s="31" t="s">
        <v>238</v>
      </c>
      <c r="F407" s="32" t="s">
        <v>69</v>
      </c>
      <c r="G407" s="20">
        <v>33700</v>
      </c>
      <c r="H407" s="112">
        <f t="shared" si="93"/>
        <v>31514</v>
      </c>
      <c r="I407" s="20">
        <v>23682</v>
      </c>
      <c r="J407" s="111">
        <f t="shared" si="94"/>
        <v>0.75</v>
      </c>
      <c r="K407" s="111">
        <f t="shared" si="95"/>
        <v>21.14</v>
      </c>
      <c r="L407" s="20">
        <v>24851</v>
      </c>
      <c r="M407" s="20">
        <v>4460</v>
      </c>
      <c r="N407" s="20">
        <v>1725</v>
      </c>
      <c r="O407" s="20"/>
      <c r="P407" s="20"/>
      <c r="Q407" s="20">
        <v>478</v>
      </c>
      <c r="R407" s="20">
        <v>0</v>
      </c>
      <c r="S407" s="112">
        <f t="shared" si="96"/>
        <v>6663</v>
      </c>
      <c r="T407" s="20">
        <v>1333</v>
      </c>
      <c r="U407" s="20">
        <v>5844</v>
      </c>
      <c r="V407" s="20">
        <v>2479</v>
      </c>
      <c r="W407" s="104">
        <f t="shared" si="80"/>
        <v>78.857015929428186</v>
      </c>
      <c r="X407" s="105">
        <f t="shared" si="81"/>
        <v>14.152440185314463</v>
      </c>
      <c r="Y407" s="105">
        <f t="shared" si="82"/>
        <v>5.4737576949927016</v>
      </c>
      <c r="Z407" s="105">
        <f t="shared" si="83"/>
        <v>1.5167861902646442</v>
      </c>
      <c r="AA407" s="105">
        <f t="shared" si="84"/>
        <v>0</v>
      </c>
      <c r="AB407" s="105">
        <f t="shared" si="85"/>
        <v>21.14298407057181</v>
      </c>
      <c r="AC407" s="106"/>
    </row>
    <row r="408" spans="1:29" s="6" customFormat="1" hidden="1">
      <c r="A408" s="30">
        <v>2004</v>
      </c>
      <c r="B408" s="102">
        <v>2</v>
      </c>
      <c r="C408" s="102" t="s">
        <v>182</v>
      </c>
      <c r="D408" s="30">
        <v>14</v>
      </c>
      <c r="E408" s="31" t="s">
        <v>239</v>
      </c>
      <c r="F408" s="32" t="s">
        <v>70</v>
      </c>
      <c r="G408" s="20">
        <v>12885</v>
      </c>
      <c r="H408" s="112">
        <f t="shared" si="93"/>
        <v>11678</v>
      </c>
      <c r="I408" s="20">
        <v>6272</v>
      </c>
      <c r="J408" s="111">
        <f t="shared" si="94"/>
        <v>0.54</v>
      </c>
      <c r="K408" s="111">
        <f t="shared" si="95"/>
        <v>15.38</v>
      </c>
      <c r="L408" s="20">
        <v>9882</v>
      </c>
      <c r="M408" s="20">
        <v>1254</v>
      </c>
      <c r="N408" s="20">
        <v>445</v>
      </c>
      <c r="O408" s="20"/>
      <c r="P408" s="20"/>
      <c r="Q408" s="20">
        <v>97</v>
      </c>
      <c r="R408" s="20">
        <v>0</v>
      </c>
      <c r="S408" s="112">
        <f t="shared" si="96"/>
        <v>1796</v>
      </c>
      <c r="T408" s="20">
        <v>65</v>
      </c>
      <c r="U408" s="20">
        <v>1721</v>
      </c>
      <c r="V408" s="20">
        <v>685</v>
      </c>
      <c r="W408" s="104">
        <f t="shared" si="80"/>
        <v>84.620654221613293</v>
      </c>
      <c r="X408" s="105">
        <f t="shared" si="81"/>
        <v>10.73814009248159</v>
      </c>
      <c r="Y408" s="105">
        <f t="shared" si="82"/>
        <v>3.810584004110293</v>
      </c>
      <c r="Z408" s="105">
        <f t="shared" si="83"/>
        <v>0.83062168179482787</v>
      </c>
      <c r="AA408" s="105">
        <f t="shared" si="84"/>
        <v>0</v>
      </c>
      <c r="AB408" s="105">
        <f t="shared" si="85"/>
        <v>15.37934577838671</v>
      </c>
      <c r="AC408" s="106"/>
    </row>
    <row r="409" spans="1:29" s="6" customFormat="1" hidden="1">
      <c r="A409" s="30">
        <v>2004</v>
      </c>
      <c r="B409" s="102">
        <v>2</v>
      </c>
      <c r="C409" s="102" t="s">
        <v>182</v>
      </c>
      <c r="D409" s="30">
        <v>22</v>
      </c>
      <c r="E409" s="31" t="s">
        <v>240</v>
      </c>
      <c r="F409" s="32" t="s">
        <v>87</v>
      </c>
      <c r="G409" s="20">
        <v>6264</v>
      </c>
      <c r="H409" s="112">
        <f t="shared" si="93"/>
        <v>5684</v>
      </c>
      <c r="I409" s="20">
        <v>5152</v>
      </c>
      <c r="J409" s="111">
        <f t="shared" si="94"/>
        <v>0.91</v>
      </c>
      <c r="K409" s="111">
        <f t="shared" si="95"/>
        <v>23.15</v>
      </c>
      <c r="L409" s="20">
        <v>4368</v>
      </c>
      <c r="M409" s="20">
        <v>842</v>
      </c>
      <c r="N409" s="20">
        <v>392</v>
      </c>
      <c r="O409" s="20"/>
      <c r="P409" s="20"/>
      <c r="Q409" s="20">
        <v>82</v>
      </c>
      <c r="R409" s="20">
        <v>0</v>
      </c>
      <c r="S409" s="112">
        <f t="shared" si="96"/>
        <v>1316</v>
      </c>
      <c r="T409" s="20">
        <v>90</v>
      </c>
      <c r="U409" s="20">
        <v>909</v>
      </c>
      <c r="V409" s="20">
        <v>372</v>
      </c>
      <c r="W409" s="104">
        <f t="shared" si="80"/>
        <v>76.847290640394078</v>
      </c>
      <c r="X409" s="105">
        <f t="shared" si="81"/>
        <v>14.81351161154117</v>
      </c>
      <c r="Y409" s="105">
        <f t="shared" si="82"/>
        <v>6.8965517241379306</v>
      </c>
      <c r="Z409" s="105">
        <f t="shared" si="83"/>
        <v>1.4426460239268122</v>
      </c>
      <c r="AA409" s="105">
        <f t="shared" si="84"/>
        <v>0</v>
      </c>
      <c r="AB409" s="105">
        <f t="shared" si="85"/>
        <v>23.152709359605911</v>
      </c>
      <c r="AC409" s="106"/>
    </row>
    <row r="410" spans="1:29" s="6" customFormat="1" hidden="1">
      <c r="A410" s="30">
        <v>2004</v>
      </c>
      <c r="B410" s="102">
        <v>2</v>
      </c>
      <c r="C410" s="102" t="s">
        <v>182</v>
      </c>
      <c r="D410" s="30">
        <v>23</v>
      </c>
      <c r="E410" s="31" t="s">
        <v>241</v>
      </c>
      <c r="F410" s="32" t="s">
        <v>5</v>
      </c>
      <c r="G410" s="20">
        <v>20173</v>
      </c>
      <c r="H410" s="112">
        <f t="shared" si="93"/>
        <v>18019</v>
      </c>
      <c r="I410" s="20">
        <v>11974</v>
      </c>
      <c r="J410" s="111">
        <f t="shared" si="94"/>
        <v>0.66</v>
      </c>
      <c r="K410" s="111">
        <f t="shared" si="95"/>
        <v>17.559999999999999</v>
      </c>
      <c r="L410" s="20">
        <v>14855</v>
      </c>
      <c r="M410" s="20">
        <v>2142</v>
      </c>
      <c r="N410" s="20">
        <v>836</v>
      </c>
      <c r="O410" s="20"/>
      <c r="P410" s="20"/>
      <c r="Q410" s="20">
        <v>186</v>
      </c>
      <c r="R410" s="20">
        <v>0</v>
      </c>
      <c r="S410" s="112">
        <f t="shared" si="96"/>
        <v>3164</v>
      </c>
      <c r="T410" s="20">
        <v>128</v>
      </c>
      <c r="U410" s="20">
        <v>3276</v>
      </c>
      <c r="V410" s="20">
        <v>1425</v>
      </c>
      <c r="W410" s="104">
        <f t="shared" si="80"/>
        <v>82.440756978744659</v>
      </c>
      <c r="X410" s="105">
        <f t="shared" si="81"/>
        <v>11.887452133858705</v>
      </c>
      <c r="Y410" s="105">
        <f t="shared" si="82"/>
        <v>4.6395471446806145</v>
      </c>
      <c r="Z410" s="105">
        <f t="shared" si="83"/>
        <v>1.0322437427160218</v>
      </c>
      <c r="AA410" s="105">
        <f t="shared" si="84"/>
        <v>0</v>
      </c>
      <c r="AB410" s="105">
        <f t="shared" si="85"/>
        <v>17.559243021255341</v>
      </c>
      <c r="AC410" s="106"/>
    </row>
    <row r="411" spans="1:29" s="6" customFormat="1" hidden="1">
      <c r="A411" s="30">
        <v>2004</v>
      </c>
      <c r="B411" s="102">
        <v>2</v>
      </c>
      <c r="C411" s="102" t="s">
        <v>182</v>
      </c>
      <c r="D411" s="30">
        <v>26</v>
      </c>
      <c r="E411" s="31" t="s">
        <v>242</v>
      </c>
      <c r="F411" s="32" t="s">
        <v>71</v>
      </c>
      <c r="G411" s="20">
        <v>12062</v>
      </c>
      <c r="H411" s="112">
        <f t="shared" si="93"/>
        <v>10733</v>
      </c>
      <c r="I411" s="20">
        <v>9240</v>
      </c>
      <c r="J411" s="111">
        <f t="shared" si="94"/>
        <v>0.86</v>
      </c>
      <c r="K411" s="111">
        <f t="shared" si="95"/>
        <v>22.88</v>
      </c>
      <c r="L411" s="20">
        <v>8277</v>
      </c>
      <c r="M411" s="20">
        <v>1637</v>
      </c>
      <c r="N411" s="20">
        <v>710</v>
      </c>
      <c r="O411" s="20"/>
      <c r="P411" s="20"/>
      <c r="Q411" s="20">
        <v>109</v>
      </c>
      <c r="R411" s="20">
        <v>0</v>
      </c>
      <c r="S411" s="112">
        <f t="shared" si="96"/>
        <v>2456</v>
      </c>
      <c r="T411" s="20">
        <v>586</v>
      </c>
      <c r="U411" s="20">
        <v>2041</v>
      </c>
      <c r="V411" s="20">
        <v>837</v>
      </c>
      <c r="W411" s="104">
        <f t="shared" si="80"/>
        <v>77.11730177955836</v>
      </c>
      <c r="X411" s="105">
        <f t="shared" si="81"/>
        <v>15.252026460449084</v>
      </c>
      <c r="Y411" s="105">
        <f t="shared" si="82"/>
        <v>6.6151122705674092</v>
      </c>
      <c r="Z411" s="105">
        <f t="shared" si="83"/>
        <v>1.0155594894251374</v>
      </c>
      <c r="AA411" s="105">
        <f t="shared" si="84"/>
        <v>0</v>
      </c>
      <c r="AB411" s="105">
        <f t="shared" si="85"/>
        <v>22.882698220441629</v>
      </c>
      <c r="AC411" s="106"/>
    </row>
    <row r="412" spans="1:29" s="6" customFormat="1" hidden="1">
      <c r="A412" s="30">
        <v>2004</v>
      </c>
      <c r="B412" s="102">
        <v>2</v>
      </c>
      <c r="C412" s="102" t="s">
        <v>182</v>
      </c>
      <c r="D412" s="30">
        <v>27</v>
      </c>
      <c r="E412" s="31" t="s">
        <v>243</v>
      </c>
      <c r="F412" s="32" t="s">
        <v>72</v>
      </c>
      <c r="G412" s="20">
        <v>22565</v>
      </c>
      <c r="H412" s="112">
        <f t="shared" si="93"/>
        <v>17754</v>
      </c>
      <c r="I412" s="20">
        <v>15338</v>
      </c>
      <c r="J412" s="111">
        <f t="shared" si="94"/>
        <v>0.86</v>
      </c>
      <c r="K412" s="111">
        <f t="shared" si="95"/>
        <v>27.77</v>
      </c>
      <c r="L412" s="20">
        <v>12824</v>
      </c>
      <c r="M412" s="20">
        <v>3169</v>
      </c>
      <c r="N412" s="20">
        <v>1461</v>
      </c>
      <c r="O412" s="20"/>
      <c r="P412" s="20"/>
      <c r="Q412" s="20">
        <v>300</v>
      </c>
      <c r="R412" s="20">
        <v>0</v>
      </c>
      <c r="S412" s="112">
        <f t="shared" si="96"/>
        <v>4930</v>
      </c>
      <c r="T412" s="20">
        <v>521</v>
      </c>
      <c r="U412" s="20">
        <v>2618</v>
      </c>
      <c r="V412" s="20">
        <v>919</v>
      </c>
      <c r="W412" s="104">
        <f t="shared" si="80"/>
        <v>72.23160977807818</v>
      </c>
      <c r="X412" s="105">
        <f t="shared" si="81"/>
        <v>17.849498704517291</v>
      </c>
      <c r="Y412" s="105">
        <f t="shared" si="82"/>
        <v>8.229131463332207</v>
      </c>
      <c r="Z412" s="105">
        <f t="shared" si="83"/>
        <v>1.6897600540723219</v>
      </c>
      <c r="AA412" s="105">
        <f t="shared" si="84"/>
        <v>0</v>
      </c>
      <c r="AB412" s="105">
        <f t="shared" si="85"/>
        <v>27.76839022192182</v>
      </c>
      <c r="AC412" s="106"/>
    </row>
    <row r="413" spans="1:29" s="6" customFormat="1" hidden="1">
      <c r="A413" s="30">
        <v>2004</v>
      </c>
      <c r="B413" s="102">
        <v>2</v>
      </c>
      <c r="C413" s="102" t="s">
        <v>182</v>
      </c>
      <c r="D413" s="30">
        <v>28</v>
      </c>
      <c r="E413" s="31" t="s">
        <v>244</v>
      </c>
      <c r="F413" s="32" t="s">
        <v>73</v>
      </c>
      <c r="G413" s="113">
        <v>9476</v>
      </c>
      <c r="H413" s="120">
        <f t="shared" si="93"/>
        <v>9419</v>
      </c>
      <c r="I413" s="113">
        <v>8106</v>
      </c>
      <c r="J413" s="121">
        <f t="shared" si="94"/>
        <v>0.86</v>
      </c>
      <c r="K413" s="111">
        <f t="shared" si="95"/>
        <v>22.26</v>
      </c>
      <c r="L413" s="20">
        <v>7322</v>
      </c>
      <c r="M413" s="113">
        <v>1369</v>
      </c>
      <c r="N413" s="113">
        <v>595</v>
      </c>
      <c r="O413" s="113"/>
      <c r="P413" s="113"/>
      <c r="Q413" s="113">
        <v>133</v>
      </c>
      <c r="R413" s="113">
        <v>0</v>
      </c>
      <c r="S413" s="120">
        <f t="shared" si="96"/>
        <v>2097</v>
      </c>
      <c r="T413" s="113">
        <v>312</v>
      </c>
      <c r="U413" s="113">
        <v>1989</v>
      </c>
      <c r="V413" s="113">
        <v>827</v>
      </c>
      <c r="W413" s="104">
        <f t="shared" si="80"/>
        <v>77.736490073256178</v>
      </c>
      <c r="X413" s="105">
        <f t="shared" si="81"/>
        <v>14.534451640301519</v>
      </c>
      <c r="Y413" s="105">
        <f t="shared" si="82"/>
        <v>6.3170187918038012</v>
      </c>
      <c r="Z413" s="105">
        <f t="shared" si="83"/>
        <v>1.4120394946384967</v>
      </c>
      <c r="AA413" s="105">
        <f t="shared" si="84"/>
        <v>0</v>
      </c>
      <c r="AB413" s="105">
        <f t="shared" si="85"/>
        <v>22.263509926743815</v>
      </c>
      <c r="AC413" s="106"/>
    </row>
    <row r="414" spans="1:29" s="6" customFormat="1" hidden="1">
      <c r="A414" s="30">
        <v>2004</v>
      </c>
      <c r="B414" s="102">
        <v>2</v>
      </c>
      <c r="C414" s="102" t="s">
        <v>182</v>
      </c>
      <c r="D414" s="30">
        <v>34</v>
      </c>
      <c r="E414" s="31" t="s">
        <v>245</v>
      </c>
      <c r="F414" s="32" t="s">
        <v>74</v>
      </c>
      <c r="G414" s="113">
        <v>11838</v>
      </c>
      <c r="H414" s="120">
        <f t="shared" si="93"/>
        <v>9030</v>
      </c>
      <c r="I414" s="113">
        <v>8043</v>
      </c>
      <c r="J414" s="121">
        <f t="shared" si="94"/>
        <v>0.89</v>
      </c>
      <c r="K414" s="111">
        <f t="shared" si="95"/>
        <v>24.8</v>
      </c>
      <c r="L414" s="20">
        <v>6791</v>
      </c>
      <c r="M414" s="113">
        <v>1509</v>
      </c>
      <c r="N414" s="113">
        <v>584</v>
      </c>
      <c r="O414" s="113"/>
      <c r="P414" s="113"/>
      <c r="Q414" s="113">
        <v>146</v>
      </c>
      <c r="R414" s="113">
        <v>0</v>
      </c>
      <c r="S414" s="120">
        <f t="shared" si="96"/>
        <v>2239</v>
      </c>
      <c r="T414" s="113">
        <v>49</v>
      </c>
      <c r="U414" s="113">
        <v>1080</v>
      </c>
      <c r="V414" s="113">
        <v>54</v>
      </c>
      <c r="W414" s="104">
        <f t="shared" si="80"/>
        <v>75.204872646733108</v>
      </c>
      <c r="X414" s="105">
        <f t="shared" si="81"/>
        <v>16.710963455149503</v>
      </c>
      <c r="Y414" s="105">
        <f t="shared" si="82"/>
        <v>6.4673311184939086</v>
      </c>
      <c r="Z414" s="105">
        <f t="shared" si="83"/>
        <v>1.6168327796234772</v>
      </c>
      <c r="AA414" s="105">
        <f t="shared" si="84"/>
        <v>0</v>
      </c>
      <c r="AB414" s="105">
        <f t="shared" si="85"/>
        <v>24.795127353266889</v>
      </c>
      <c r="AC414" s="106"/>
    </row>
    <row r="415" spans="1:29" s="6" customFormat="1" hidden="1">
      <c r="A415" s="30">
        <v>2004</v>
      </c>
      <c r="B415" s="102">
        <v>2</v>
      </c>
      <c r="C415" s="102" t="s">
        <v>182</v>
      </c>
      <c r="D415" s="30">
        <v>40</v>
      </c>
      <c r="E415" s="31" t="s">
        <v>246</v>
      </c>
      <c r="F415" s="32" t="s">
        <v>6</v>
      </c>
      <c r="G415" s="113">
        <v>8954</v>
      </c>
      <c r="H415" s="120">
        <f t="shared" si="93"/>
        <v>4905</v>
      </c>
      <c r="I415" s="113">
        <v>7576</v>
      </c>
      <c r="J415" s="121">
        <f t="shared" si="94"/>
        <v>1.54</v>
      </c>
      <c r="K415" s="111">
        <f t="shared" si="95"/>
        <v>37.369999999999997</v>
      </c>
      <c r="L415" s="20">
        <v>3072</v>
      </c>
      <c r="M415" s="113">
        <v>1163</v>
      </c>
      <c r="N415" s="113">
        <v>534</v>
      </c>
      <c r="O415" s="113"/>
      <c r="P415" s="113"/>
      <c r="Q415" s="113">
        <v>136</v>
      </c>
      <c r="R415" s="113">
        <v>0</v>
      </c>
      <c r="S415" s="120">
        <f t="shared" si="96"/>
        <v>1833</v>
      </c>
      <c r="T415" s="113">
        <v>149</v>
      </c>
      <c r="U415" s="113">
        <v>726</v>
      </c>
      <c r="V415" s="113">
        <v>109</v>
      </c>
      <c r="W415" s="104">
        <f t="shared" ref="W415:W478" si="97">L415/$H415*100</f>
        <v>62.629969418960243</v>
      </c>
      <c r="X415" s="105">
        <f t="shared" ref="X415:X478" si="98">M415/$H415*100</f>
        <v>23.710499490316003</v>
      </c>
      <c r="Y415" s="105">
        <f t="shared" ref="Y415:Y478" si="99">N415/$H415*100</f>
        <v>10.886850152905199</v>
      </c>
      <c r="Z415" s="105">
        <f t="shared" ref="Z415:Z478" si="100">Q415/$H415*100</f>
        <v>2.7726809378185524</v>
      </c>
      <c r="AA415" s="105">
        <f t="shared" ref="AA415:AA478" si="101">R415/$H415*100</f>
        <v>0</v>
      </c>
      <c r="AB415" s="105">
        <f t="shared" ref="AB415:AB478" si="102">S415/$H415*100</f>
        <v>37.370030581039757</v>
      </c>
      <c r="AC415" s="106"/>
    </row>
    <row r="416" spans="1:29" s="6" customFormat="1" hidden="1">
      <c r="A416" s="30">
        <v>2004</v>
      </c>
      <c r="B416" s="102">
        <v>2</v>
      </c>
      <c r="C416" s="102" t="s">
        <v>182</v>
      </c>
      <c r="D416" s="30">
        <v>40</v>
      </c>
      <c r="E416" s="31" t="s">
        <v>247</v>
      </c>
      <c r="F416" s="32" t="s">
        <v>75</v>
      </c>
      <c r="G416" s="20">
        <v>13134</v>
      </c>
      <c r="H416" s="112">
        <f t="shared" si="93"/>
        <v>11992</v>
      </c>
      <c r="I416" s="20">
        <v>12125</v>
      </c>
      <c r="J416" s="111">
        <f t="shared" si="94"/>
        <v>1.01</v>
      </c>
      <c r="K416" s="111">
        <f t="shared" si="95"/>
        <v>27.68</v>
      </c>
      <c r="L416" s="20">
        <v>8673</v>
      </c>
      <c r="M416" s="20">
        <v>2308</v>
      </c>
      <c r="N416" s="20">
        <v>850</v>
      </c>
      <c r="O416" s="20"/>
      <c r="P416" s="20"/>
      <c r="Q416" s="20">
        <v>151</v>
      </c>
      <c r="R416" s="20">
        <v>10</v>
      </c>
      <c r="S416" s="112">
        <f t="shared" si="96"/>
        <v>3319</v>
      </c>
      <c r="T416" s="20">
        <v>261</v>
      </c>
      <c r="U416" s="20">
        <v>1467</v>
      </c>
      <c r="V416" s="20">
        <v>686</v>
      </c>
      <c r="W416" s="104">
        <f t="shared" si="97"/>
        <v>72.323215476984657</v>
      </c>
      <c r="X416" s="105">
        <f t="shared" si="98"/>
        <v>19.246164109406273</v>
      </c>
      <c r="Y416" s="105">
        <f t="shared" si="99"/>
        <v>7.0880587058038698</v>
      </c>
      <c r="Z416" s="105">
        <f t="shared" si="100"/>
        <v>1.2591727818545697</v>
      </c>
      <c r="AA416" s="105">
        <f t="shared" si="101"/>
        <v>8.3388925950633755E-2</v>
      </c>
      <c r="AB416" s="105">
        <f t="shared" si="102"/>
        <v>27.676784523015343</v>
      </c>
      <c r="AC416" s="106"/>
    </row>
    <row r="417" spans="1:29" s="6" customFormat="1" hidden="1">
      <c r="A417" s="30">
        <v>2004</v>
      </c>
      <c r="B417" s="102">
        <v>2</v>
      </c>
      <c r="C417" s="102" t="s">
        <v>182</v>
      </c>
      <c r="D417" s="30">
        <v>1</v>
      </c>
      <c r="E417" s="31" t="s">
        <v>248</v>
      </c>
      <c r="F417" s="32" t="s">
        <v>76</v>
      </c>
      <c r="G417" s="20">
        <v>2953</v>
      </c>
      <c r="H417" s="112">
        <f t="shared" si="93"/>
        <v>2571</v>
      </c>
      <c r="I417" s="20">
        <v>3901</v>
      </c>
      <c r="J417" s="111">
        <f t="shared" si="94"/>
        <v>1.52</v>
      </c>
      <c r="K417" s="111">
        <f t="shared" si="95"/>
        <v>33.409999999999997</v>
      </c>
      <c r="L417" s="20">
        <v>1712</v>
      </c>
      <c r="M417" s="20">
        <v>529</v>
      </c>
      <c r="N417" s="20">
        <v>273</v>
      </c>
      <c r="O417" s="20"/>
      <c r="P417" s="20"/>
      <c r="Q417" s="20">
        <v>57</v>
      </c>
      <c r="R417" s="20">
        <v>0</v>
      </c>
      <c r="S417" s="112">
        <f t="shared" si="96"/>
        <v>859</v>
      </c>
      <c r="T417" s="20">
        <v>58</v>
      </c>
      <c r="U417" s="20">
        <v>278</v>
      </c>
      <c r="V417" s="20">
        <v>2</v>
      </c>
      <c r="W417" s="104">
        <f t="shared" si="97"/>
        <v>66.588875923765073</v>
      </c>
      <c r="X417" s="105">
        <f t="shared" si="98"/>
        <v>20.575651497471799</v>
      </c>
      <c r="Y417" s="105">
        <f t="shared" si="99"/>
        <v>10.618436406067678</v>
      </c>
      <c r="Z417" s="105">
        <f t="shared" si="100"/>
        <v>2.2170361726954493</v>
      </c>
      <c r="AA417" s="105">
        <f t="shared" si="101"/>
        <v>0</v>
      </c>
      <c r="AB417" s="105">
        <f t="shared" si="102"/>
        <v>33.411124076234927</v>
      </c>
      <c r="AC417" s="106"/>
    </row>
    <row r="418" spans="1:29" s="6" customFormat="1" hidden="1">
      <c r="A418" s="30">
        <v>2004</v>
      </c>
      <c r="B418" s="102">
        <v>2</v>
      </c>
      <c r="C418" s="102" t="s">
        <v>182</v>
      </c>
      <c r="D418" s="30">
        <v>1</v>
      </c>
      <c r="E418" s="31" t="s">
        <v>249</v>
      </c>
      <c r="F418" s="32" t="s">
        <v>109</v>
      </c>
      <c r="G418" s="20">
        <v>1906</v>
      </c>
      <c r="H418" s="112">
        <f t="shared" si="93"/>
        <v>1611</v>
      </c>
      <c r="I418" s="20">
        <v>2687</v>
      </c>
      <c r="J418" s="111">
        <f t="shared" si="94"/>
        <v>1.67</v>
      </c>
      <c r="K418" s="111">
        <f t="shared" si="95"/>
        <v>33.89</v>
      </c>
      <c r="L418" s="20">
        <v>1065</v>
      </c>
      <c r="M418" s="20">
        <v>286</v>
      </c>
      <c r="N418" s="20">
        <v>211</v>
      </c>
      <c r="O418" s="20"/>
      <c r="P418" s="20"/>
      <c r="Q418" s="20">
        <v>49</v>
      </c>
      <c r="R418" s="20">
        <v>0</v>
      </c>
      <c r="S418" s="112">
        <f t="shared" si="96"/>
        <v>546</v>
      </c>
      <c r="T418" s="20">
        <v>8</v>
      </c>
      <c r="U418" s="20">
        <v>177</v>
      </c>
      <c r="V418" s="20">
        <v>113</v>
      </c>
      <c r="W418" s="104">
        <f t="shared" si="97"/>
        <v>66.108007448789579</v>
      </c>
      <c r="X418" s="105">
        <f t="shared" si="98"/>
        <v>17.752948479205465</v>
      </c>
      <c r="Y418" s="105">
        <f t="shared" si="99"/>
        <v>13.097454996896337</v>
      </c>
      <c r="Z418" s="105">
        <f t="shared" si="100"/>
        <v>3.0415890751086283</v>
      </c>
      <c r="AA418" s="105">
        <f t="shared" si="101"/>
        <v>0</v>
      </c>
      <c r="AB418" s="105">
        <f t="shared" si="102"/>
        <v>33.891992551210429</v>
      </c>
      <c r="AC418" s="106"/>
    </row>
    <row r="419" spans="1:29" s="6" customFormat="1" hidden="1">
      <c r="A419" s="30">
        <v>2004</v>
      </c>
      <c r="B419" s="102">
        <v>2</v>
      </c>
      <c r="C419" s="102" t="s">
        <v>182</v>
      </c>
      <c r="D419" s="30">
        <v>5</v>
      </c>
      <c r="E419" s="31" t="s">
        <v>250</v>
      </c>
      <c r="F419" s="32" t="s">
        <v>77</v>
      </c>
      <c r="G419" s="20">
        <v>2779</v>
      </c>
      <c r="H419" s="112">
        <f t="shared" si="93"/>
        <v>2553</v>
      </c>
      <c r="I419" s="20">
        <v>5389</v>
      </c>
      <c r="J419" s="111">
        <f t="shared" si="94"/>
        <v>2.11</v>
      </c>
      <c r="K419" s="111">
        <f t="shared" si="95"/>
        <v>42.03</v>
      </c>
      <c r="L419" s="20">
        <v>1480</v>
      </c>
      <c r="M419" s="20">
        <v>602</v>
      </c>
      <c r="N419" s="20">
        <v>372</v>
      </c>
      <c r="O419" s="20"/>
      <c r="P419" s="20"/>
      <c r="Q419" s="20">
        <v>99</v>
      </c>
      <c r="R419" s="20">
        <v>0</v>
      </c>
      <c r="S419" s="112">
        <f t="shared" si="96"/>
        <v>1073</v>
      </c>
      <c r="T419" s="20">
        <v>29</v>
      </c>
      <c r="U419" s="20">
        <v>259</v>
      </c>
      <c r="V419" s="20">
        <v>52</v>
      </c>
      <c r="W419" s="104">
        <f t="shared" si="97"/>
        <v>57.971014492753625</v>
      </c>
      <c r="X419" s="105">
        <f t="shared" si="98"/>
        <v>23.580101840971405</v>
      </c>
      <c r="Y419" s="105">
        <f t="shared" si="99"/>
        <v>14.571092831962398</v>
      </c>
      <c r="Z419" s="105">
        <f t="shared" si="100"/>
        <v>3.8777908343125738</v>
      </c>
      <c r="AA419" s="105">
        <f t="shared" si="101"/>
        <v>0</v>
      </c>
      <c r="AB419" s="105">
        <f t="shared" si="102"/>
        <v>42.028985507246375</v>
      </c>
      <c r="AC419" s="106"/>
    </row>
    <row r="420" spans="1:29" s="6" customFormat="1" hidden="1">
      <c r="A420" s="30">
        <v>2004</v>
      </c>
      <c r="B420" s="102">
        <v>2</v>
      </c>
      <c r="C420" s="102" t="s">
        <v>182</v>
      </c>
      <c r="D420" s="30">
        <v>7</v>
      </c>
      <c r="E420" s="31" t="s">
        <v>251</v>
      </c>
      <c r="F420" s="32" t="s">
        <v>78</v>
      </c>
      <c r="G420" s="20">
        <v>3444</v>
      </c>
      <c r="H420" s="112">
        <f t="shared" si="93"/>
        <v>3121</v>
      </c>
      <c r="I420" s="20">
        <v>5570</v>
      </c>
      <c r="J420" s="111">
        <f t="shared" si="94"/>
        <v>1.78</v>
      </c>
      <c r="K420" s="111">
        <f t="shared" si="95"/>
        <v>38.03</v>
      </c>
      <c r="L420" s="20">
        <v>1934</v>
      </c>
      <c r="M420" s="20">
        <v>657</v>
      </c>
      <c r="N420" s="20">
        <v>405</v>
      </c>
      <c r="O420" s="20"/>
      <c r="P420" s="20"/>
      <c r="Q420" s="20">
        <v>125</v>
      </c>
      <c r="R420" s="20">
        <v>0</v>
      </c>
      <c r="S420" s="112">
        <f t="shared" si="96"/>
        <v>1187</v>
      </c>
      <c r="T420" s="20">
        <v>230</v>
      </c>
      <c r="U420" s="20">
        <v>600</v>
      </c>
      <c r="V420" s="20">
        <v>166</v>
      </c>
      <c r="W420" s="104">
        <f t="shared" si="97"/>
        <v>61.967318167254085</v>
      </c>
      <c r="X420" s="105">
        <f t="shared" si="98"/>
        <v>21.050945209868633</v>
      </c>
      <c r="Y420" s="105">
        <f t="shared" si="99"/>
        <v>12.976610060877924</v>
      </c>
      <c r="Z420" s="105">
        <f t="shared" si="100"/>
        <v>4.0051265619993597</v>
      </c>
      <c r="AA420" s="105">
        <f t="shared" si="101"/>
        <v>0</v>
      </c>
      <c r="AB420" s="105">
        <f t="shared" si="102"/>
        <v>38.032681832745915</v>
      </c>
      <c r="AC420" s="106"/>
    </row>
    <row r="421" spans="1:29" s="6" customFormat="1" hidden="1">
      <c r="A421" s="30">
        <v>2004</v>
      </c>
      <c r="B421" s="102">
        <v>2</v>
      </c>
      <c r="C421" s="102" t="s">
        <v>182</v>
      </c>
      <c r="D421" s="30">
        <v>7</v>
      </c>
      <c r="E421" s="31" t="s">
        <v>252</v>
      </c>
      <c r="F421" s="32" t="s">
        <v>7</v>
      </c>
      <c r="G421" s="20">
        <v>3292</v>
      </c>
      <c r="H421" s="112">
        <f t="shared" si="93"/>
        <v>2942</v>
      </c>
      <c r="I421" s="20">
        <v>5534</v>
      </c>
      <c r="J421" s="111">
        <f t="shared" si="94"/>
        <v>1.88</v>
      </c>
      <c r="K421" s="111">
        <f t="shared" si="95"/>
        <v>40.479999999999997</v>
      </c>
      <c r="L421" s="20">
        <v>1751</v>
      </c>
      <c r="M421" s="20">
        <v>683</v>
      </c>
      <c r="N421" s="20">
        <v>366</v>
      </c>
      <c r="O421" s="20"/>
      <c r="P421" s="20"/>
      <c r="Q421" s="20">
        <v>139</v>
      </c>
      <c r="R421" s="20">
        <v>3</v>
      </c>
      <c r="S421" s="112">
        <f t="shared" si="96"/>
        <v>1191</v>
      </c>
      <c r="T421" s="20">
        <v>15</v>
      </c>
      <c r="U421" s="20">
        <v>304</v>
      </c>
      <c r="V421" s="20">
        <v>38</v>
      </c>
      <c r="W421" s="104">
        <f t="shared" si="97"/>
        <v>59.517335146159077</v>
      </c>
      <c r="X421" s="105">
        <f t="shared" si="98"/>
        <v>23.215499660095173</v>
      </c>
      <c r="Y421" s="105">
        <f t="shared" si="99"/>
        <v>12.440516655336506</v>
      </c>
      <c r="Z421" s="105">
        <f t="shared" si="100"/>
        <v>4.7246770904146844</v>
      </c>
      <c r="AA421" s="105">
        <f t="shared" si="101"/>
        <v>0.10197144799456152</v>
      </c>
      <c r="AB421" s="105">
        <f t="shared" si="102"/>
        <v>40.48266485384093</v>
      </c>
      <c r="AC421" s="106"/>
    </row>
    <row r="422" spans="1:29" s="6" customFormat="1" hidden="1">
      <c r="A422" s="30">
        <v>2004</v>
      </c>
      <c r="B422" s="102">
        <v>2</v>
      </c>
      <c r="C422" s="102" t="s">
        <v>182</v>
      </c>
      <c r="D422" s="30">
        <v>9</v>
      </c>
      <c r="E422" s="31" t="s">
        <v>254</v>
      </c>
      <c r="F422" s="32" t="s">
        <v>8</v>
      </c>
      <c r="G422" s="20">
        <v>4800</v>
      </c>
      <c r="H422" s="112">
        <f t="shared" si="93"/>
        <v>4232</v>
      </c>
      <c r="I422" s="20">
        <v>5066</v>
      </c>
      <c r="J422" s="111">
        <f t="shared" si="94"/>
        <v>1.2</v>
      </c>
      <c r="K422" s="111">
        <f t="shared" si="95"/>
        <v>27.29</v>
      </c>
      <c r="L422" s="20">
        <v>3077</v>
      </c>
      <c r="M422" s="20">
        <v>714</v>
      </c>
      <c r="N422" s="20">
        <v>339</v>
      </c>
      <c r="O422" s="20"/>
      <c r="P422" s="20"/>
      <c r="Q422" s="20">
        <v>100</v>
      </c>
      <c r="R422" s="20">
        <v>2</v>
      </c>
      <c r="S422" s="112">
        <f t="shared" si="96"/>
        <v>1155</v>
      </c>
      <c r="T422" s="20">
        <v>156</v>
      </c>
      <c r="U422" s="20">
        <v>668</v>
      </c>
      <c r="V422" s="20">
        <v>535</v>
      </c>
      <c r="W422" s="104">
        <f t="shared" si="97"/>
        <v>72.707939508506612</v>
      </c>
      <c r="X422" s="105">
        <f t="shared" si="98"/>
        <v>16.871455576559548</v>
      </c>
      <c r="Y422" s="105">
        <f t="shared" si="99"/>
        <v>8.0103969754253317</v>
      </c>
      <c r="Z422" s="105">
        <f t="shared" si="100"/>
        <v>2.3629489603024574</v>
      </c>
      <c r="AA422" s="105">
        <f t="shared" si="101"/>
        <v>4.725897920604915E-2</v>
      </c>
      <c r="AB422" s="105">
        <f t="shared" si="102"/>
        <v>27.292060491493388</v>
      </c>
      <c r="AC422" s="106"/>
    </row>
    <row r="423" spans="1:29" s="6" customFormat="1" hidden="1">
      <c r="A423" s="30">
        <v>2004</v>
      </c>
      <c r="B423" s="102">
        <v>2</v>
      </c>
      <c r="C423" s="102" t="s">
        <v>182</v>
      </c>
      <c r="D423" s="30">
        <v>11</v>
      </c>
      <c r="E423" s="31" t="s">
        <v>256</v>
      </c>
      <c r="F423" s="32" t="s">
        <v>320</v>
      </c>
      <c r="G423" s="20">
        <v>2951</v>
      </c>
      <c r="H423" s="112">
        <f t="shared" si="93"/>
        <v>2618</v>
      </c>
      <c r="I423" s="20">
        <v>2879</v>
      </c>
      <c r="J423" s="111">
        <f t="shared" si="94"/>
        <v>1.1000000000000001</v>
      </c>
      <c r="K423" s="111">
        <f t="shared" si="95"/>
        <v>23.19</v>
      </c>
      <c r="L423" s="20">
        <v>2011</v>
      </c>
      <c r="M423" s="20">
        <v>416</v>
      </c>
      <c r="N423" s="20">
        <v>168</v>
      </c>
      <c r="O423" s="20"/>
      <c r="P423" s="20"/>
      <c r="Q423" s="20">
        <v>23</v>
      </c>
      <c r="R423" s="20">
        <v>0</v>
      </c>
      <c r="S423" s="112">
        <f t="shared" si="96"/>
        <v>607</v>
      </c>
      <c r="T423" s="20">
        <v>49</v>
      </c>
      <c r="U423" s="20">
        <v>227</v>
      </c>
      <c r="V423" s="20">
        <v>94</v>
      </c>
      <c r="W423" s="104">
        <f t="shared" si="97"/>
        <v>76.814362108479756</v>
      </c>
      <c r="X423" s="105">
        <f t="shared" si="98"/>
        <v>15.889992360580596</v>
      </c>
      <c r="Y423" s="105">
        <f t="shared" si="99"/>
        <v>6.4171122994652414</v>
      </c>
      <c r="Z423" s="105">
        <f t="shared" si="100"/>
        <v>0.87853323147440798</v>
      </c>
      <c r="AA423" s="105">
        <f t="shared" si="101"/>
        <v>0</v>
      </c>
      <c r="AB423" s="105">
        <f t="shared" si="102"/>
        <v>23.185637891520244</v>
      </c>
      <c r="AC423" s="106"/>
    </row>
    <row r="424" spans="1:29" s="6" customFormat="1" hidden="1">
      <c r="A424" s="30">
        <v>2004</v>
      </c>
      <c r="B424" s="102">
        <v>2</v>
      </c>
      <c r="C424" s="102" t="s">
        <v>182</v>
      </c>
      <c r="D424" s="30">
        <v>12</v>
      </c>
      <c r="E424" s="31" t="s">
        <v>257</v>
      </c>
      <c r="F424" s="32" t="s">
        <v>321</v>
      </c>
      <c r="G424" s="20">
        <v>5564</v>
      </c>
      <c r="H424" s="112">
        <f t="shared" si="93"/>
        <v>4600</v>
      </c>
      <c r="I424" s="20">
        <v>3641</v>
      </c>
      <c r="J424" s="111">
        <f t="shared" si="94"/>
        <v>0.79</v>
      </c>
      <c r="K424" s="111">
        <f t="shared" si="95"/>
        <v>21.63</v>
      </c>
      <c r="L424" s="20">
        <v>3605</v>
      </c>
      <c r="M424" s="20">
        <v>684</v>
      </c>
      <c r="N424" s="20">
        <v>252</v>
      </c>
      <c r="O424" s="20"/>
      <c r="P424" s="20"/>
      <c r="Q424" s="20">
        <v>59</v>
      </c>
      <c r="R424" s="20">
        <v>0</v>
      </c>
      <c r="S424" s="112">
        <f t="shared" si="96"/>
        <v>995</v>
      </c>
      <c r="T424" s="20">
        <v>127</v>
      </c>
      <c r="U424" s="20">
        <v>349</v>
      </c>
      <c r="V424" s="20">
        <v>167</v>
      </c>
      <c r="W424" s="104">
        <f t="shared" si="97"/>
        <v>78.369565217391298</v>
      </c>
      <c r="X424" s="105">
        <f t="shared" si="98"/>
        <v>14.869565217391303</v>
      </c>
      <c r="Y424" s="105">
        <f t="shared" si="99"/>
        <v>5.4782608695652169</v>
      </c>
      <c r="Z424" s="105">
        <f t="shared" si="100"/>
        <v>1.2826086956521738</v>
      </c>
      <c r="AA424" s="105">
        <f t="shared" si="101"/>
        <v>0</v>
      </c>
      <c r="AB424" s="105">
        <f t="shared" si="102"/>
        <v>21.630434782608695</v>
      </c>
      <c r="AC424" s="106"/>
    </row>
    <row r="425" spans="1:29" s="6" customFormat="1" hidden="1">
      <c r="A425" s="30">
        <v>2004</v>
      </c>
      <c r="B425" s="102">
        <v>2</v>
      </c>
      <c r="C425" s="102" t="s">
        <v>182</v>
      </c>
      <c r="D425" s="30">
        <v>14</v>
      </c>
      <c r="E425" s="31" t="s">
        <v>258</v>
      </c>
      <c r="F425" s="32" t="s">
        <v>134</v>
      </c>
      <c r="G425" s="20">
        <v>3813</v>
      </c>
      <c r="H425" s="112">
        <f t="shared" si="93"/>
        <v>3549</v>
      </c>
      <c r="I425" s="20">
        <v>5368</v>
      </c>
      <c r="J425" s="111">
        <f t="shared" si="94"/>
        <v>1.51</v>
      </c>
      <c r="K425" s="111">
        <f t="shared" si="95"/>
        <v>33.78</v>
      </c>
      <c r="L425" s="20">
        <v>2350</v>
      </c>
      <c r="M425" s="20">
        <v>673</v>
      </c>
      <c r="N425" s="20">
        <v>395</v>
      </c>
      <c r="O425" s="20"/>
      <c r="P425" s="20"/>
      <c r="Q425" s="20">
        <v>131</v>
      </c>
      <c r="R425" s="20">
        <v>0</v>
      </c>
      <c r="S425" s="112">
        <f t="shared" si="96"/>
        <v>1199</v>
      </c>
      <c r="T425" s="20">
        <v>320</v>
      </c>
      <c r="U425" s="20">
        <v>1022</v>
      </c>
      <c r="V425" s="20">
        <v>368</v>
      </c>
      <c r="W425" s="104">
        <f t="shared" si="97"/>
        <v>66.215835446604672</v>
      </c>
      <c r="X425" s="105">
        <f t="shared" si="98"/>
        <v>18.963088193857423</v>
      </c>
      <c r="Y425" s="105">
        <f t="shared" si="99"/>
        <v>11.129895745280361</v>
      </c>
      <c r="Z425" s="105">
        <f t="shared" si="100"/>
        <v>3.6911806142575374</v>
      </c>
      <c r="AA425" s="105">
        <f t="shared" si="101"/>
        <v>0</v>
      </c>
      <c r="AB425" s="105">
        <f t="shared" si="102"/>
        <v>33.784164553395321</v>
      </c>
      <c r="AC425" s="106"/>
    </row>
    <row r="426" spans="1:29" s="6" customFormat="1" hidden="1">
      <c r="A426" s="30">
        <v>2004</v>
      </c>
      <c r="B426" s="102">
        <v>2</v>
      </c>
      <c r="C426" s="102" t="s">
        <v>182</v>
      </c>
      <c r="D426" s="30">
        <v>14</v>
      </c>
      <c r="E426" s="31" t="s">
        <v>259</v>
      </c>
      <c r="F426" s="32" t="s">
        <v>322</v>
      </c>
      <c r="G426" s="20">
        <v>6177</v>
      </c>
      <c r="H426" s="112">
        <f t="shared" si="93"/>
        <v>5351</v>
      </c>
      <c r="I426" s="20">
        <v>6212</v>
      </c>
      <c r="J426" s="111">
        <f t="shared" si="94"/>
        <v>1.1599999999999999</v>
      </c>
      <c r="K426" s="111">
        <f t="shared" si="95"/>
        <v>27.58</v>
      </c>
      <c r="L426" s="20">
        <v>3875</v>
      </c>
      <c r="M426" s="20">
        <v>958</v>
      </c>
      <c r="N426" s="20">
        <v>447</v>
      </c>
      <c r="O426" s="20"/>
      <c r="P426" s="20"/>
      <c r="Q426" s="20">
        <v>69</v>
      </c>
      <c r="R426" s="20">
        <v>2</v>
      </c>
      <c r="S426" s="112">
        <f t="shared" si="96"/>
        <v>1476</v>
      </c>
      <c r="T426" s="20">
        <v>15</v>
      </c>
      <c r="U426" s="20">
        <v>598</v>
      </c>
      <c r="V426" s="20">
        <v>0</v>
      </c>
      <c r="W426" s="104">
        <f t="shared" si="97"/>
        <v>72.41637077181835</v>
      </c>
      <c r="X426" s="105">
        <f t="shared" si="98"/>
        <v>17.9031956643618</v>
      </c>
      <c r="Y426" s="105">
        <f t="shared" si="99"/>
        <v>8.3535787703233044</v>
      </c>
      <c r="Z426" s="105">
        <f t="shared" si="100"/>
        <v>1.289478602130443</v>
      </c>
      <c r="AA426" s="105">
        <f t="shared" si="101"/>
        <v>3.7376191366099792E-2</v>
      </c>
      <c r="AB426" s="105">
        <f t="shared" si="102"/>
        <v>27.58362922818165</v>
      </c>
      <c r="AC426" s="106"/>
    </row>
    <row r="427" spans="1:29" s="6" customFormat="1" hidden="1">
      <c r="A427" s="30">
        <v>2004</v>
      </c>
      <c r="B427" s="102">
        <v>2</v>
      </c>
      <c r="C427" s="102" t="s">
        <v>182</v>
      </c>
      <c r="D427" s="30">
        <v>15</v>
      </c>
      <c r="E427" s="31" t="s">
        <v>260</v>
      </c>
      <c r="F427" s="32" t="s">
        <v>82</v>
      </c>
      <c r="G427" s="20">
        <v>4568</v>
      </c>
      <c r="H427" s="112">
        <f t="shared" si="93"/>
        <v>4251</v>
      </c>
      <c r="I427" s="20">
        <v>3742</v>
      </c>
      <c r="J427" s="111">
        <f t="shared" si="94"/>
        <v>0.88</v>
      </c>
      <c r="K427" s="111">
        <f t="shared" si="95"/>
        <v>23.76</v>
      </c>
      <c r="L427" s="20">
        <v>3241</v>
      </c>
      <c r="M427" s="20">
        <v>653</v>
      </c>
      <c r="N427" s="20">
        <v>286</v>
      </c>
      <c r="O427" s="20"/>
      <c r="P427" s="20"/>
      <c r="Q427" s="20">
        <v>71</v>
      </c>
      <c r="R427" s="20">
        <v>0</v>
      </c>
      <c r="S427" s="112">
        <f t="shared" si="96"/>
        <v>1010</v>
      </c>
      <c r="T427" s="20">
        <v>20</v>
      </c>
      <c r="U427" s="20">
        <v>240</v>
      </c>
      <c r="V427" s="20">
        <v>154</v>
      </c>
      <c r="W427" s="104">
        <f t="shared" si="97"/>
        <v>76.240884497765222</v>
      </c>
      <c r="X427" s="105">
        <f t="shared" si="98"/>
        <v>15.361091507880499</v>
      </c>
      <c r="Y427" s="105">
        <f t="shared" si="99"/>
        <v>6.7278287461773694</v>
      </c>
      <c r="Z427" s="105">
        <f t="shared" si="100"/>
        <v>1.6701952481768996</v>
      </c>
      <c r="AA427" s="105">
        <f t="shared" si="101"/>
        <v>0</v>
      </c>
      <c r="AB427" s="105">
        <f t="shared" si="102"/>
        <v>23.759115502234767</v>
      </c>
      <c r="AC427" s="106"/>
    </row>
    <row r="428" spans="1:29" s="6" customFormat="1" hidden="1">
      <c r="A428" s="30">
        <v>2004</v>
      </c>
      <c r="B428" s="102">
        <v>2</v>
      </c>
      <c r="C428" s="102" t="s">
        <v>182</v>
      </c>
      <c r="D428" s="30">
        <v>16</v>
      </c>
      <c r="E428" s="31" t="s">
        <v>261</v>
      </c>
      <c r="F428" s="32" t="s">
        <v>466</v>
      </c>
      <c r="G428" s="20">
        <v>3078</v>
      </c>
      <c r="H428" s="112">
        <f t="shared" si="93"/>
        <v>2761</v>
      </c>
      <c r="I428" s="20">
        <v>4031</v>
      </c>
      <c r="J428" s="111">
        <f t="shared" si="94"/>
        <v>1.46</v>
      </c>
      <c r="K428" s="111">
        <f t="shared" si="95"/>
        <v>35.49</v>
      </c>
      <c r="L428" s="20">
        <v>1781</v>
      </c>
      <c r="M428" s="20">
        <v>647</v>
      </c>
      <c r="N428" s="20">
        <v>282</v>
      </c>
      <c r="O428" s="20"/>
      <c r="P428" s="20"/>
      <c r="Q428" s="20">
        <v>51</v>
      </c>
      <c r="R428" s="20">
        <v>0</v>
      </c>
      <c r="S428" s="112">
        <f t="shared" si="96"/>
        <v>980</v>
      </c>
      <c r="T428" s="20">
        <v>58</v>
      </c>
      <c r="U428" s="20">
        <v>401</v>
      </c>
      <c r="V428" s="20">
        <v>197</v>
      </c>
      <c r="W428" s="104">
        <f t="shared" si="97"/>
        <v>64.505613908004349</v>
      </c>
      <c r="X428" s="105">
        <f t="shared" si="98"/>
        <v>23.433538572980801</v>
      </c>
      <c r="Y428" s="105">
        <f t="shared" si="99"/>
        <v>10.213690691778341</v>
      </c>
      <c r="Z428" s="105">
        <f t="shared" si="100"/>
        <v>1.8471568272365086</v>
      </c>
      <c r="AA428" s="105">
        <f t="shared" si="101"/>
        <v>0</v>
      </c>
      <c r="AB428" s="105">
        <f t="shared" si="102"/>
        <v>35.494386091995658</v>
      </c>
      <c r="AC428" s="106"/>
    </row>
    <row r="429" spans="1:29" s="6" customFormat="1" hidden="1">
      <c r="A429" s="30">
        <v>2004</v>
      </c>
      <c r="B429" s="102">
        <v>2</v>
      </c>
      <c r="C429" s="102" t="s">
        <v>182</v>
      </c>
      <c r="D429" s="30">
        <v>17</v>
      </c>
      <c r="E429" s="31" t="s">
        <v>262</v>
      </c>
      <c r="F429" s="32" t="s">
        <v>467</v>
      </c>
      <c r="G429" s="20">
        <v>4492</v>
      </c>
      <c r="H429" s="112">
        <f t="shared" si="93"/>
        <v>4206</v>
      </c>
      <c r="I429" s="20">
        <v>3327</v>
      </c>
      <c r="J429" s="111">
        <f t="shared" si="94"/>
        <v>0.79</v>
      </c>
      <c r="K429" s="111">
        <f t="shared" si="95"/>
        <v>20.92</v>
      </c>
      <c r="L429" s="20">
        <v>3326</v>
      </c>
      <c r="M429" s="20">
        <v>595</v>
      </c>
      <c r="N429" s="20">
        <v>239</v>
      </c>
      <c r="O429" s="20"/>
      <c r="P429" s="20"/>
      <c r="Q429" s="20">
        <v>46</v>
      </c>
      <c r="R429" s="20">
        <v>0</v>
      </c>
      <c r="S429" s="112">
        <f t="shared" si="96"/>
        <v>880</v>
      </c>
      <c r="T429" s="20">
        <v>157</v>
      </c>
      <c r="U429" s="20">
        <v>518</v>
      </c>
      <c r="V429" s="20">
        <v>502</v>
      </c>
      <c r="W429" s="104">
        <f t="shared" si="97"/>
        <v>79.077508321445549</v>
      </c>
      <c r="X429" s="105">
        <f t="shared" si="98"/>
        <v>14.146457441749883</v>
      </c>
      <c r="Y429" s="105">
        <f t="shared" si="99"/>
        <v>5.6823585354255819</v>
      </c>
      <c r="Z429" s="105">
        <f t="shared" si="100"/>
        <v>1.0936757013789824</v>
      </c>
      <c r="AA429" s="105">
        <f t="shared" si="101"/>
        <v>0</v>
      </c>
      <c r="AB429" s="105">
        <f t="shared" si="102"/>
        <v>20.922491678554447</v>
      </c>
      <c r="AC429" s="106"/>
    </row>
    <row r="430" spans="1:29" s="6" customFormat="1" hidden="1">
      <c r="A430" s="30">
        <v>2004</v>
      </c>
      <c r="B430" s="102">
        <v>2</v>
      </c>
      <c r="C430" s="102" t="s">
        <v>182</v>
      </c>
      <c r="D430" s="30">
        <v>20</v>
      </c>
      <c r="E430" s="31" t="s">
        <v>263</v>
      </c>
      <c r="F430" s="32" t="s">
        <v>85</v>
      </c>
      <c r="G430" s="20">
        <v>3745</v>
      </c>
      <c r="H430" s="112">
        <f t="shared" si="93"/>
        <v>3423</v>
      </c>
      <c r="I430" s="20">
        <v>3608</v>
      </c>
      <c r="J430" s="111">
        <f t="shared" si="94"/>
        <v>1.05</v>
      </c>
      <c r="K430" s="111">
        <f t="shared" si="95"/>
        <v>27.17</v>
      </c>
      <c r="L430" s="20">
        <v>2493</v>
      </c>
      <c r="M430" s="20">
        <v>628</v>
      </c>
      <c r="N430" s="20">
        <v>255</v>
      </c>
      <c r="O430" s="20"/>
      <c r="P430" s="20"/>
      <c r="Q430" s="20">
        <v>47</v>
      </c>
      <c r="R430" s="20">
        <v>0</v>
      </c>
      <c r="S430" s="112">
        <f t="shared" si="96"/>
        <v>930</v>
      </c>
      <c r="T430" s="20">
        <v>27</v>
      </c>
      <c r="U430" s="20">
        <v>487</v>
      </c>
      <c r="V430" s="20">
        <v>2</v>
      </c>
      <c r="W430" s="104">
        <f t="shared" si="97"/>
        <v>72.830850131463635</v>
      </c>
      <c r="X430" s="105">
        <f t="shared" si="98"/>
        <v>18.346479696172949</v>
      </c>
      <c r="Y430" s="105">
        <f t="shared" si="99"/>
        <v>7.449605609114812</v>
      </c>
      <c r="Z430" s="105">
        <f t="shared" si="100"/>
        <v>1.3730645632486125</v>
      </c>
      <c r="AA430" s="105">
        <f t="shared" si="101"/>
        <v>0</v>
      </c>
      <c r="AB430" s="105">
        <f t="shared" si="102"/>
        <v>27.169149868536373</v>
      </c>
      <c r="AC430" s="106"/>
    </row>
    <row r="431" spans="1:29" s="6" customFormat="1" hidden="1">
      <c r="A431" s="30">
        <v>2004</v>
      </c>
      <c r="B431" s="102">
        <v>2</v>
      </c>
      <c r="C431" s="102" t="s">
        <v>182</v>
      </c>
      <c r="D431" s="30">
        <v>21</v>
      </c>
      <c r="E431" s="31" t="s">
        <v>264</v>
      </c>
      <c r="F431" s="32" t="s">
        <v>468</v>
      </c>
      <c r="G431" s="20">
        <v>3829</v>
      </c>
      <c r="H431" s="112">
        <f t="shared" si="93"/>
        <v>3419</v>
      </c>
      <c r="I431" s="20">
        <v>2110</v>
      </c>
      <c r="J431" s="111">
        <f t="shared" si="94"/>
        <v>0.62</v>
      </c>
      <c r="K431" s="111">
        <f t="shared" si="95"/>
        <v>18.57</v>
      </c>
      <c r="L431" s="20">
        <v>2784</v>
      </c>
      <c r="M431" s="20">
        <v>464</v>
      </c>
      <c r="N431" s="20">
        <v>143</v>
      </c>
      <c r="O431" s="20"/>
      <c r="P431" s="20"/>
      <c r="Q431" s="20">
        <v>28</v>
      </c>
      <c r="R431" s="20">
        <v>0</v>
      </c>
      <c r="S431" s="112">
        <f t="shared" si="96"/>
        <v>635</v>
      </c>
      <c r="T431" s="20">
        <v>1</v>
      </c>
      <c r="U431" s="20">
        <v>559</v>
      </c>
      <c r="V431" s="20">
        <v>106</v>
      </c>
      <c r="W431" s="104">
        <f t="shared" si="97"/>
        <v>81.427317929219072</v>
      </c>
      <c r="X431" s="105">
        <f t="shared" si="98"/>
        <v>13.571219654869845</v>
      </c>
      <c r="Y431" s="105">
        <f t="shared" si="99"/>
        <v>4.1825095057034218</v>
      </c>
      <c r="Z431" s="105">
        <f t="shared" si="100"/>
        <v>0.81895291020766314</v>
      </c>
      <c r="AA431" s="105">
        <f t="shared" si="101"/>
        <v>0</v>
      </c>
      <c r="AB431" s="105">
        <f t="shared" si="102"/>
        <v>18.572682070780928</v>
      </c>
      <c r="AC431" s="106"/>
    </row>
    <row r="432" spans="1:29" s="6" customFormat="1" hidden="1">
      <c r="A432" s="30">
        <v>2004</v>
      </c>
      <c r="B432" s="102">
        <v>2</v>
      </c>
      <c r="C432" s="102" t="s">
        <v>182</v>
      </c>
      <c r="D432" s="30">
        <v>22</v>
      </c>
      <c r="E432" s="31" t="s">
        <v>265</v>
      </c>
      <c r="F432" s="32" t="s">
        <v>88</v>
      </c>
      <c r="G432" s="20">
        <v>6292</v>
      </c>
      <c r="H432" s="112">
        <f t="shared" si="93"/>
        <v>3792</v>
      </c>
      <c r="I432" s="20">
        <v>2581</v>
      </c>
      <c r="J432" s="111">
        <f t="shared" si="94"/>
        <v>0.68</v>
      </c>
      <c r="K432" s="111">
        <f t="shared" si="95"/>
        <v>20.2</v>
      </c>
      <c r="L432" s="20">
        <v>3026</v>
      </c>
      <c r="M432" s="20">
        <v>519</v>
      </c>
      <c r="N432" s="20">
        <v>220</v>
      </c>
      <c r="O432" s="20"/>
      <c r="P432" s="20"/>
      <c r="Q432" s="20">
        <v>27</v>
      </c>
      <c r="R432" s="20">
        <v>0</v>
      </c>
      <c r="S432" s="112">
        <f t="shared" si="96"/>
        <v>766</v>
      </c>
      <c r="T432" s="20">
        <v>59</v>
      </c>
      <c r="U432" s="20">
        <v>634</v>
      </c>
      <c r="V432" s="20">
        <v>380</v>
      </c>
      <c r="W432" s="104">
        <f t="shared" si="97"/>
        <v>79.799578059071735</v>
      </c>
      <c r="X432" s="105">
        <f t="shared" si="98"/>
        <v>13.686708860759495</v>
      </c>
      <c r="Y432" s="105">
        <f t="shared" si="99"/>
        <v>5.8016877637130797</v>
      </c>
      <c r="Z432" s="105">
        <f t="shared" si="100"/>
        <v>0.71202531645569622</v>
      </c>
      <c r="AA432" s="105">
        <f t="shared" si="101"/>
        <v>0</v>
      </c>
      <c r="AB432" s="105">
        <f t="shared" si="102"/>
        <v>20.200421940928269</v>
      </c>
      <c r="AC432" s="106"/>
    </row>
    <row r="433" spans="1:29" s="6" customFormat="1" hidden="1">
      <c r="A433" s="30">
        <v>2004</v>
      </c>
      <c r="B433" s="102">
        <v>2</v>
      </c>
      <c r="C433" s="102" t="s">
        <v>182</v>
      </c>
      <c r="D433" s="30">
        <v>23</v>
      </c>
      <c r="E433" s="31" t="s">
        <v>266</v>
      </c>
      <c r="F433" s="32" t="s">
        <v>469</v>
      </c>
      <c r="G433" s="20">
        <v>4040</v>
      </c>
      <c r="H433" s="112">
        <f t="shared" si="93"/>
        <v>3692</v>
      </c>
      <c r="I433" s="20">
        <v>4195</v>
      </c>
      <c r="J433" s="111">
        <f t="shared" si="94"/>
        <v>1.1399999999999999</v>
      </c>
      <c r="K433" s="111">
        <f t="shared" si="95"/>
        <v>28.55</v>
      </c>
      <c r="L433" s="20">
        <v>2638</v>
      </c>
      <c r="M433" s="20">
        <v>690</v>
      </c>
      <c r="N433" s="20">
        <v>302</v>
      </c>
      <c r="O433" s="20"/>
      <c r="P433" s="20"/>
      <c r="Q433" s="20">
        <v>59</v>
      </c>
      <c r="R433" s="20">
        <v>3</v>
      </c>
      <c r="S433" s="112">
        <f t="shared" si="96"/>
        <v>1054</v>
      </c>
      <c r="T433" s="20">
        <v>72</v>
      </c>
      <c r="U433" s="20">
        <v>482</v>
      </c>
      <c r="V433" s="20">
        <v>161</v>
      </c>
      <c r="W433" s="104">
        <f t="shared" si="97"/>
        <v>71.45178764897075</v>
      </c>
      <c r="X433" s="105">
        <f t="shared" si="98"/>
        <v>18.689057421451789</v>
      </c>
      <c r="Y433" s="105">
        <f t="shared" si="99"/>
        <v>8.1798483206933899</v>
      </c>
      <c r="Z433" s="105">
        <f t="shared" si="100"/>
        <v>1.5980498374864573</v>
      </c>
      <c r="AA433" s="105">
        <f t="shared" si="101"/>
        <v>8.1256771397616473E-2</v>
      </c>
      <c r="AB433" s="105">
        <f t="shared" si="102"/>
        <v>28.54821235102925</v>
      </c>
      <c r="AC433" s="106"/>
    </row>
    <row r="434" spans="1:29" s="6" customFormat="1" hidden="1">
      <c r="A434" s="30">
        <v>2004</v>
      </c>
      <c r="B434" s="102">
        <v>2</v>
      </c>
      <c r="C434" s="102" t="s">
        <v>182</v>
      </c>
      <c r="D434" s="30">
        <v>23</v>
      </c>
      <c r="E434" s="31" t="s">
        <v>267</v>
      </c>
      <c r="F434" s="32" t="s">
        <v>470</v>
      </c>
      <c r="G434" s="20">
        <v>4037</v>
      </c>
      <c r="H434" s="112">
        <f t="shared" si="93"/>
        <v>3612</v>
      </c>
      <c r="I434" s="20">
        <v>2976</v>
      </c>
      <c r="J434" s="111">
        <f t="shared" si="94"/>
        <v>0.82</v>
      </c>
      <c r="K434" s="111">
        <f t="shared" si="95"/>
        <v>21.18</v>
      </c>
      <c r="L434" s="20">
        <v>2847</v>
      </c>
      <c r="M434" s="20">
        <v>497</v>
      </c>
      <c r="N434" s="20">
        <v>212</v>
      </c>
      <c r="O434" s="20"/>
      <c r="P434" s="20"/>
      <c r="Q434" s="20">
        <v>56</v>
      </c>
      <c r="R434" s="20">
        <v>0</v>
      </c>
      <c r="S434" s="112">
        <f t="shared" si="96"/>
        <v>765</v>
      </c>
      <c r="T434" s="20">
        <v>123</v>
      </c>
      <c r="U434" s="20">
        <v>591</v>
      </c>
      <c r="V434" s="20">
        <v>199</v>
      </c>
      <c r="W434" s="104">
        <f t="shared" si="97"/>
        <v>78.820598006644516</v>
      </c>
      <c r="X434" s="105">
        <f t="shared" si="98"/>
        <v>13.75968992248062</v>
      </c>
      <c r="Y434" s="105">
        <f t="shared" si="99"/>
        <v>5.8693244739756363</v>
      </c>
      <c r="Z434" s="105">
        <f t="shared" si="100"/>
        <v>1.5503875968992249</v>
      </c>
      <c r="AA434" s="105">
        <f t="shared" si="101"/>
        <v>0</v>
      </c>
      <c r="AB434" s="105">
        <f t="shared" si="102"/>
        <v>21.17940199335548</v>
      </c>
      <c r="AC434" s="106"/>
    </row>
    <row r="435" spans="1:29" s="6" customFormat="1" hidden="1">
      <c r="A435" s="30">
        <v>2004</v>
      </c>
      <c r="B435" s="102">
        <v>2</v>
      </c>
      <c r="C435" s="102" t="s">
        <v>182</v>
      </c>
      <c r="D435" s="30">
        <v>23</v>
      </c>
      <c r="E435" s="31" t="s">
        <v>269</v>
      </c>
      <c r="F435" s="32" t="s">
        <v>323</v>
      </c>
      <c r="G435" s="20">
        <v>3820</v>
      </c>
      <c r="H435" s="112">
        <f t="shared" si="93"/>
        <v>3592</v>
      </c>
      <c r="I435" s="20">
        <v>4045</v>
      </c>
      <c r="J435" s="111">
        <f t="shared" si="94"/>
        <v>1.1299999999999999</v>
      </c>
      <c r="K435" s="111">
        <f t="shared" si="95"/>
        <v>27.37</v>
      </c>
      <c r="L435" s="20">
        <v>2609</v>
      </c>
      <c r="M435" s="20">
        <v>642</v>
      </c>
      <c r="N435" s="20">
        <v>273</v>
      </c>
      <c r="O435" s="20"/>
      <c r="P435" s="20"/>
      <c r="Q435" s="20">
        <v>68</v>
      </c>
      <c r="R435" s="20">
        <v>0</v>
      </c>
      <c r="S435" s="112">
        <f t="shared" si="96"/>
        <v>983</v>
      </c>
      <c r="T435" s="20">
        <v>49</v>
      </c>
      <c r="U435" s="20">
        <v>545</v>
      </c>
      <c r="V435" s="20">
        <v>22</v>
      </c>
      <c r="W435" s="104">
        <f t="shared" si="97"/>
        <v>72.633630289532292</v>
      </c>
      <c r="X435" s="105">
        <f t="shared" si="98"/>
        <v>17.873051224944319</v>
      </c>
      <c r="Y435" s="105">
        <f t="shared" si="99"/>
        <v>7.6002227171492205</v>
      </c>
      <c r="Z435" s="105">
        <f t="shared" si="100"/>
        <v>1.8930957683741649</v>
      </c>
      <c r="AA435" s="105">
        <f t="shared" si="101"/>
        <v>0</v>
      </c>
      <c r="AB435" s="105">
        <f t="shared" si="102"/>
        <v>27.366369710467708</v>
      </c>
      <c r="AC435" s="106"/>
    </row>
    <row r="436" spans="1:29" s="6" customFormat="1" hidden="1">
      <c r="A436" s="30">
        <v>2004</v>
      </c>
      <c r="B436" s="102">
        <v>2</v>
      </c>
      <c r="C436" s="102" t="s">
        <v>182</v>
      </c>
      <c r="D436" s="30">
        <v>27</v>
      </c>
      <c r="E436" s="31" t="s">
        <v>270</v>
      </c>
      <c r="F436" s="32" t="s">
        <v>471</v>
      </c>
      <c r="G436" s="20">
        <v>7956</v>
      </c>
      <c r="H436" s="112">
        <f t="shared" si="93"/>
        <v>6861</v>
      </c>
      <c r="I436" s="20">
        <v>9549</v>
      </c>
      <c r="J436" s="111">
        <f t="shared" si="94"/>
        <v>1.39</v>
      </c>
      <c r="K436" s="111">
        <f t="shared" si="95"/>
        <v>32.49</v>
      </c>
      <c r="L436" s="20">
        <v>4632</v>
      </c>
      <c r="M436" s="20">
        <v>1358</v>
      </c>
      <c r="N436" s="20">
        <v>678</v>
      </c>
      <c r="O436" s="20"/>
      <c r="P436" s="20"/>
      <c r="Q436" s="20">
        <v>193</v>
      </c>
      <c r="R436" s="20">
        <v>0</v>
      </c>
      <c r="S436" s="112">
        <f t="shared" si="96"/>
        <v>2229</v>
      </c>
      <c r="T436" s="20">
        <v>37</v>
      </c>
      <c r="U436" s="20">
        <v>839</v>
      </c>
      <c r="V436" s="20">
        <v>61</v>
      </c>
      <c r="W436" s="104">
        <f t="shared" si="97"/>
        <v>67.512024486226494</v>
      </c>
      <c r="X436" s="105">
        <f t="shared" si="98"/>
        <v>19.79303308555604</v>
      </c>
      <c r="Y436" s="105">
        <f t="shared" si="99"/>
        <v>9.8819414079580241</v>
      </c>
      <c r="Z436" s="105">
        <f t="shared" si="100"/>
        <v>2.8130010202594371</v>
      </c>
      <c r="AA436" s="105">
        <f t="shared" si="101"/>
        <v>0</v>
      </c>
      <c r="AB436" s="105">
        <f t="shared" si="102"/>
        <v>32.487975513773506</v>
      </c>
      <c r="AC436" s="106"/>
    </row>
    <row r="437" spans="1:29" s="6" customFormat="1" hidden="1">
      <c r="A437" s="30">
        <v>2004</v>
      </c>
      <c r="B437" s="102">
        <v>2</v>
      </c>
      <c r="C437" s="102" t="s">
        <v>182</v>
      </c>
      <c r="D437" s="30">
        <v>27</v>
      </c>
      <c r="E437" s="31" t="s">
        <v>272</v>
      </c>
      <c r="F437" s="32" t="s">
        <v>324</v>
      </c>
      <c r="G437" s="20">
        <v>3316</v>
      </c>
      <c r="H437" s="112">
        <f t="shared" si="93"/>
        <v>2894</v>
      </c>
      <c r="I437" s="20">
        <v>3691</v>
      </c>
      <c r="J437" s="111">
        <f t="shared" si="94"/>
        <v>1.28</v>
      </c>
      <c r="K437" s="111">
        <f t="shared" si="95"/>
        <v>29.92</v>
      </c>
      <c r="L437" s="20">
        <v>2028</v>
      </c>
      <c r="M437" s="20">
        <v>567</v>
      </c>
      <c r="N437" s="20">
        <v>232</v>
      </c>
      <c r="O437" s="20"/>
      <c r="P437" s="20"/>
      <c r="Q437" s="20">
        <v>55</v>
      </c>
      <c r="R437" s="20">
        <v>12</v>
      </c>
      <c r="S437" s="112">
        <f t="shared" si="96"/>
        <v>866</v>
      </c>
      <c r="T437" s="20">
        <v>70</v>
      </c>
      <c r="U437" s="20">
        <v>359</v>
      </c>
      <c r="V437" s="20">
        <v>95</v>
      </c>
      <c r="W437" s="104">
        <f t="shared" si="97"/>
        <v>70.076019350380093</v>
      </c>
      <c r="X437" s="105">
        <f t="shared" si="98"/>
        <v>19.592259847961298</v>
      </c>
      <c r="Y437" s="105">
        <f t="shared" si="99"/>
        <v>8.016586040082931</v>
      </c>
      <c r="Z437" s="105">
        <f t="shared" si="100"/>
        <v>1.9004837595024187</v>
      </c>
      <c r="AA437" s="105">
        <f t="shared" si="101"/>
        <v>0.414651002073255</v>
      </c>
      <c r="AB437" s="105">
        <f t="shared" si="102"/>
        <v>29.923980649619903</v>
      </c>
      <c r="AC437" s="106"/>
    </row>
    <row r="438" spans="1:29" s="6" customFormat="1" hidden="1">
      <c r="A438" s="30">
        <v>2004</v>
      </c>
      <c r="B438" s="102">
        <v>2</v>
      </c>
      <c r="C438" s="102" t="s">
        <v>182</v>
      </c>
      <c r="D438" s="30">
        <v>27</v>
      </c>
      <c r="E438" s="31" t="s">
        <v>273</v>
      </c>
      <c r="F438" s="32" t="s">
        <v>472</v>
      </c>
      <c r="G438" s="20">
        <v>4957</v>
      </c>
      <c r="H438" s="112">
        <f t="shared" si="93"/>
        <v>4140</v>
      </c>
      <c r="I438" s="20">
        <v>4956</v>
      </c>
      <c r="J438" s="111">
        <f t="shared" si="94"/>
        <v>1.2</v>
      </c>
      <c r="K438" s="111">
        <f t="shared" si="95"/>
        <v>28.55</v>
      </c>
      <c r="L438" s="20">
        <v>2958</v>
      </c>
      <c r="M438" s="20">
        <v>780</v>
      </c>
      <c r="N438" s="20">
        <v>339</v>
      </c>
      <c r="O438" s="20"/>
      <c r="P438" s="20"/>
      <c r="Q438" s="20">
        <v>63</v>
      </c>
      <c r="R438" s="20">
        <v>0</v>
      </c>
      <c r="S438" s="112">
        <f t="shared" si="96"/>
        <v>1182</v>
      </c>
      <c r="T438" s="20">
        <v>576</v>
      </c>
      <c r="U438" s="20">
        <v>48</v>
      </c>
      <c r="V438" s="20">
        <v>59</v>
      </c>
      <c r="W438" s="104">
        <f t="shared" si="97"/>
        <v>71.449275362318843</v>
      </c>
      <c r="X438" s="105">
        <f t="shared" si="98"/>
        <v>18.840579710144929</v>
      </c>
      <c r="Y438" s="105">
        <f t="shared" si="99"/>
        <v>8.1884057971014492</v>
      </c>
      <c r="Z438" s="105">
        <f t="shared" si="100"/>
        <v>1.5217391304347827</v>
      </c>
      <c r="AA438" s="105">
        <f t="shared" si="101"/>
        <v>0</v>
      </c>
      <c r="AB438" s="105">
        <f t="shared" si="102"/>
        <v>28.550724637681157</v>
      </c>
      <c r="AC438" s="106"/>
    </row>
    <row r="439" spans="1:29" s="6" customFormat="1" hidden="1">
      <c r="A439" s="30">
        <v>2004</v>
      </c>
      <c r="B439" s="102">
        <v>2</v>
      </c>
      <c r="C439" s="102" t="s">
        <v>182</v>
      </c>
      <c r="D439" s="30">
        <v>28</v>
      </c>
      <c r="E439" s="31" t="s">
        <v>274</v>
      </c>
      <c r="F439" s="32" t="s">
        <v>473</v>
      </c>
      <c r="G439" s="20">
        <v>5207</v>
      </c>
      <c r="H439" s="112">
        <f t="shared" si="93"/>
        <v>4807</v>
      </c>
      <c r="I439" s="20">
        <v>4573</v>
      </c>
      <c r="J439" s="111">
        <f t="shared" si="94"/>
        <v>0.95</v>
      </c>
      <c r="K439" s="111">
        <f t="shared" si="95"/>
        <v>24.13</v>
      </c>
      <c r="L439" s="20">
        <v>3647</v>
      </c>
      <c r="M439" s="20">
        <v>733</v>
      </c>
      <c r="N439" s="20">
        <v>362</v>
      </c>
      <c r="O439" s="20"/>
      <c r="P439" s="20"/>
      <c r="Q439" s="20">
        <v>65</v>
      </c>
      <c r="R439" s="20">
        <v>0</v>
      </c>
      <c r="S439" s="112">
        <f t="shared" si="96"/>
        <v>1160</v>
      </c>
      <c r="T439" s="20">
        <v>49</v>
      </c>
      <c r="U439" s="20">
        <v>846</v>
      </c>
      <c r="V439" s="20">
        <v>265</v>
      </c>
      <c r="W439" s="104">
        <f t="shared" si="97"/>
        <v>75.868525067609738</v>
      </c>
      <c r="X439" s="105">
        <f t="shared" si="98"/>
        <v>15.248595797794884</v>
      </c>
      <c r="Y439" s="105">
        <f t="shared" si="99"/>
        <v>7.5306844185562714</v>
      </c>
      <c r="Z439" s="105">
        <f t="shared" si="100"/>
        <v>1.3521947160391097</v>
      </c>
      <c r="AA439" s="105">
        <f t="shared" si="101"/>
        <v>0</v>
      </c>
      <c r="AB439" s="105">
        <f t="shared" si="102"/>
        <v>24.131474932390265</v>
      </c>
      <c r="AC439" s="106"/>
    </row>
    <row r="440" spans="1:29" s="6" customFormat="1" hidden="1">
      <c r="A440" s="30">
        <v>2004</v>
      </c>
      <c r="B440" s="102">
        <v>2</v>
      </c>
      <c r="C440" s="102" t="s">
        <v>182</v>
      </c>
      <c r="D440" s="30">
        <v>29</v>
      </c>
      <c r="E440" s="31" t="s">
        <v>275</v>
      </c>
      <c r="F440" s="32" t="s">
        <v>325</v>
      </c>
      <c r="G440" s="20">
        <v>3351</v>
      </c>
      <c r="H440" s="112">
        <f t="shared" si="93"/>
        <v>2751</v>
      </c>
      <c r="I440" s="20">
        <v>3788</v>
      </c>
      <c r="J440" s="111">
        <f t="shared" si="94"/>
        <v>1.38</v>
      </c>
      <c r="K440" s="111">
        <f t="shared" si="95"/>
        <v>34.020000000000003</v>
      </c>
      <c r="L440" s="20">
        <v>1815</v>
      </c>
      <c r="M440" s="20">
        <v>581</v>
      </c>
      <c r="N440" s="20">
        <v>301</v>
      </c>
      <c r="O440" s="20"/>
      <c r="P440" s="20"/>
      <c r="Q440" s="20">
        <v>54</v>
      </c>
      <c r="R440" s="20">
        <v>0</v>
      </c>
      <c r="S440" s="112">
        <f t="shared" si="96"/>
        <v>936</v>
      </c>
      <c r="T440" s="20">
        <v>26</v>
      </c>
      <c r="U440" s="20">
        <v>451</v>
      </c>
      <c r="V440" s="20">
        <v>246</v>
      </c>
      <c r="W440" s="104">
        <f t="shared" si="97"/>
        <v>65.976008724100339</v>
      </c>
      <c r="X440" s="105">
        <f t="shared" si="98"/>
        <v>21.119592875318066</v>
      </c>
      <c r="Y440" s="105">
        <f t="shared" si="99"/>
        <v>10.941475826972011</v>
      </c>
      <c r="Z440" s="105">
        <f t="shared" si="100"/>
        <v>1.9629225736095965</v>
      </c>
      <c r="AA440" s="105">
        <f t="shared" si="101"/>
        <v>0</v>
      </c>
      <c r="AB440" s="105">
        <f t="shared" si="102"/>
        <v>34.023991275899675</v>
      </c>
      <c r="AC440" s="106"/>
    </row>
    <row r="441" spans="1:29" s="6" customFormat="1" hidden="1">
      <c r="A441" s="30">
        <v>2004</v>
      </c>
      <c r="B441" s="102">
        <v>2</v>
      </c>
      <c r="C441" s="102" t="s">
        <v>182</v>
      </c>
      <c r="D441" s="30">
        <v>30</v>
      </c>
      <c r="E441" s="31" t="s">
        <v>276</v>
      </c>
      <c r="F441" s="32" t="s">
        <v>474</v>
      </c>
      <c r="G441" s="20">
        <v>3575</v>
      </c>
      <c r="H441" s="112">
        <f t="shared" si="93"/>
        <v>2902</v>
      </c>
      <c r="I441" s="20">
        <v>4637</v>
      </c>
      <c r="J441" s="111">
        <f t="shared" si="94"/>
        <v>1.6</v>
      </c>
      <c r="K441" s="111">
        <f t="shared" si="95"/>
        <v>36.909999999999997</v>
      </c>
      <c r="L441" s="20">
        <v>1831</v>
      </c>
      <c r="M441" s="20">
        <v>655</v>
      </c>
      <c r="N441" s="20">
        <v>362</v>
      </c>
      <c r="O441" s="20"/>
      <c r="P441" s="20"/>
      <c r="Q441" s="20">
        <v>54</v>
      </c>
      <c r="R441" s="20">
        <v>0</v>
      </c>
      <c r="S441" s="112">
        <f t="shared" si="96"/>
        <v>1071</v>
      </c>
      <c r="T441" s="20">
        <v>33</v>
      </c>
      <c r="U441" s="20">
        <v>399</v>
      </c>
      <c r="V441" s="20">
        <v>3</v>
      </c>
      <c r="W441" s="104">
        <f t="shared" si="97"/>
        <v>63.094417643004832</v>
      </c>
      <c r="X441" s="105">
        <f t="shared" si="98"/>
        <v>22.57064093728463</v>
      </c>
      <c r="Y441" s="105">
        <f t="shared" si="99"/>
        <v>12.474155754651964</v>
      </c>
      <c r="Z441" s="105">
        <f t="shared" si="100"/>
        <v>1.8607856650585803</v>
      </c>
      <c r="AA441" s="105">
        <f t="shared" si="101"/>
        <v>0</v>
      </c>
      <c r="AB441" s="105">
        <f t="shared" si="102"/>
        <v>36.905582356995176</v>
      </c>
      <c r="AC441" s="106"/>
    </row>
    <row r="442" spans="1:29" s="6" customFormat="1" hidden="1">
      <c r="A442" s="30">
        <v>2004</v>
      </c>
      <c r="B442" s="102">
        <v>2</v>
      </c>
      <c r="C442" s="102" t="s">
        <v>182</v>
      </c>
      <c r="D442" s="30">
        <v>33</v>
      </c>
      <c r="E442" s="31" t="s">
        <v>277</v>
      </c>
      <c r="F442" s="32" t="s">
        <v>97</v>
      </c>
      <c r="G442" s="20">
        <v>6608</v>
      </c>
      <c r="H442" s="112">
        <f t="shared" si="93"/>
        <v>5398</v>
      </c>
      <c r="I442" s="20">
        <v>5959</v>
      </c>
      <c r="J442" s="111">
        <f t="shared" si="94"/>
        <v>1.1000000000000001</v>
      </c>
      <c r="K442" s="111">
        <f t="shared" si="95"/>
        <v>26.45</v>
      </c>
      <c r="L442" s="20">
        <v>3970</v>
      </c>
      <c r="M442" s="20">
        <v>841</v>
      </c>
      <c r="N442" s="20">
        <v>490</v>
      </c>
      <c r="O442" s="20"/>
      <c r="P442" s="20"/>
      <c r="Q442" s="20">
        <v>97</v>
      </c>
      <c r="R442" s="20">
        <v>0</v>
      </c>
      <c r="S442" s="112">
        <f t="shared" si="96"/>
        <v>1428</v>
      </c>
      <c r="T442" s="20">
        <v>218</v>
      </c>
      <c r="U442" s="20">
        <v>1289</v>
      </c>
      <c r="V442" s="20">
        <v>159</v>
      </c>
      <c r="W442" s="104">
        <f t="shared" si="97"/>
        <v>73.545757688032609</v>
      </c>
      <c r="X442" s="105">
        <f t="shared" si="98"/>
        <v>15.579844386809929</v>
      </c>
      <c r="Y442" s="105">
        <f t="shared" si="99"/>
        <v>9.0774360874397928</v>
      </c>
      <c r="Z442" s="105">
        <f t="shared" si="100"/>
        <v>1.796961837717673</v>
      </c>
      <c r="AA442" s="105">
        <f t="shared" si="101"/>
        <v>0</v>
      </c>
      <c r="AB442" s="105">
        <f t="shared" si="102"/>
        <v>26.454242311967395</v>
      </c>
      <c r="AC442" s="106"/>
    </row>
    <row r="443" spans="1:29" s="6" customFormat="1" hidden="1">
      <c r="A443" s="30">
        <v>2004</v>
      </c>
      <c r="B443" s="102">
        <v>2</v>
      </c>
      <c r="C443" s="102" t="s">
        <v>182</v>
      </c>
      <c r="D443" s="30">
        <v>33</v>
      </c>
      <c r="E443" s="31" t="s">
        <v>278</v>
      </c>
      <c r="F443" s="32" t="s">
        <v>326</v>
      </c>
      <c r="G443" s="20">
        <v>4761</v>
      </c>
      <c r="H443" s="112">
        <f t="shared" si="93"/>
        <v>3615</v>
      </c>
      <c r="I443" s="20">
        <v>4430</v>
      </c>
      <c r="J443" s="111">
        <f t="shared" si="94"/>
        <v>1.23</v>
      </c>
      <c r="K443" s="111">
        <f t="shared" si="95"/>
        <v>31.34</v>
      </c>
      <c r="L443" s="20">
        <v>2482</v>
      </c>
      <c r="M443" s="20">
        <v>724</v>
      </c>
      <c r="N443" s="20">
        <v>327</v>
      </c>
      <c r="O443" s="20"/>
      <c r="P443" s="20"/>
      <c r="Q443" s="20">
        <v>82</v>
      </c>
      <c r="R443" s="20">
        <v>0</v>
      </c>
      <c r="S443" s="112">
        <f t="shared" si="96"/>
        <v>1133</v>
      </c>
      <c r="T443" s="20">
        <v>55</v>
      </c>
      <c r="U443" s="20">
        <v>575</v>
      </c>
      <c r="V443" s="20">
        <v>154</v>
      </c>
      <c r="W443" s="104">
        <f t="shared" si="97"/>
        <v>68.658367911479942</v>
      </c>
      <c r="X443" s="105">
        <f t="shared" si="98"/>
        <v>20.027662517289073</v>
      </c>
      <c r="Y443" s="105">
        <f t="shared" si="99"/>
        <v>9.0456431535269708</v>
      </c>
      <c r="Z443" s="105">
        <f t="shared" si="100"/>
        <v>2.268326417704011</v>
      </c>
      <c r="AA443" s="105">
        <f t="shared" si="101"/>
        <v>0</v>
      </c>
      <c r="AB443" s="105">
        <f t="shared" si="102"/>
        <v>31.341632088520054</v>
      </c>
      <c r="AC443" s="106"/>
    </row>
    <row r="444" spans="1:29" s="6" customFormat="1" hidden="1">
      <c r="A444" s="30">
        <v>2004</v>
      </c>
      <c r="B444" s="102">
        <v>2</v>
      </c>
      <c r="C444" s="102" t="s">
        <v>182</v>
      </c>
      <c r="D444" s="30">
        <v>34</v>
      </c>
      <c r="E444" s="31" t="s">
        <v>279</v>
      </c>
      <c r="F444" s="32" t="s">
        <v>475</v>
      </c>
      <c r="G444" s="20">
        <v>4085</v>
      </c>
      <c r="H444" s="112">
        <f t="shared" si="93"/>
        <v>3450</v>
      </c>
      <c r="I444" s="20">
        <v>3102</v>
      </c>
      <c r="J444" s="111">
        <f t="shared" si="94"/>
        <v>0.9</v>
      </c>
      <c r="K444" s="111">
        <f t="shared" si="95"/>
        <v>23.51</v>
      </c>
      <c r="L444" s="20">
        <v>2639</v>
      </c>
      <c r="M444" s="20">
        <v>544</v>
      </c>
      <c r="N444" s="20">
        <v>208</v>
      </c>
      <c r="O444" s="20"/>
      <c r="P444" s="20"/>
      <c r="Q444" s="20">
        <v>59</v>
      </c>
      <c r="R444" s="20">
        <v>0</v>
      </c>
      <c r="S444" s="112">
        <f t="shared" si="96"/>
        <v>811</v>
      </c>
      <c r="T444" s="20">
        <v>130</v>
      </c>
      <c r="U444" s="20">
        <v>290</v>
      </c>
      <c r="V444" s="20">
        <v>38</v>
      </c>
      <c r="W444" s="104">
        <f t="shared" si="97"/>
        <v>76.492753623188406</v>
      </c>
      <c r="X444" s="105">
        <f t="shared" si="98"/>
        <v>15.768115942028984</v>
      </c>
      <c r="Y444" s="105">
        <f t="shared" si="99"/>
        <v>6.0289855072463769</v>
      </c>
      <c r="Z444" s="105">
        <f t="shared" si="100"/>
        <v>1.7101449275362317</v>
      </c>
      <c r="AA444" s="105">
        <f t="shared" si="101"/>
        <v>0</v>
      </c>
      <c r="AB444" s="105">
        <f t="shared" si="102"/>
        <v>23.507246376811594</v>
      </c>
      <c r="AC444" s="106"/>
    </row>
    <row r="445" spans="1:29" s="6" customFormat="1" hidden="1">
      <c r="A445" s="30">
        <v>2004</v>
      </c>
      <c r="B445" s="102">
        <v>2</v>
      </c>
      <c r="C445" s="102" t="s">
        <v>182</v>
      </c>
      <c r="D445" s="30">
        <v>35</v>
      </c>
      <c r="E445" s="31" t="s">
        <v>280</v>
      </c>
      <c r="F445" s="32" t="s">
        <v>113</v>
      </c>
      <c r="G445" s="20">
        <v>2078</v>
      </c>
      <c r="H445" s="112">
        <f t="shared" si="93"/>
        <v>1158</v>
      </c>
      <c r="I445" s="20">
        <v>1640</v>
      </c>
      <c r="J445" s="111">
        <f t="shared" si="94"/>
        <v>1.42</v>
      </c>
      <c r="K445" s="111">
        <f t="shared" si="95"/>
        <v>34.72</v>
      </c>
      <c r="L445" s="20">
        <v>756</v>
      </c>
      <c r="M445" s="20">
        <v>254</v>
      </c>
      <c r="N445" s="20">
        <v>117</v>
      </c>
      <c r="O445" s="20"/>
      <c r="P445" s="20"/>
      <c r="Q445" s="20">
        <v>31</v>
      </c>
      <c r="R445" s="20">
        <v>0</v>
      </c>
      <c r="S445" s="112">
        <f t="shared" si="96"/>
        <v>402</v>
      </c>
      <c r="T445" s="20">
        <v>73</v>
      </c>
      <c r="U445" s="20">
        <v>287</v>
      </c>
      <c r="V445" s="20">
        <v>115</v>
      </c>
      <c r="W445" s="104">
        <f t="shared" si="97"/>
        <v>65.284974093264253</v>
      </c>
      <c r="X445" s="105">
        <f t="shared" si="98"/>
        <v>21.934369602763386</v>
      </c>
      <c r="Y445" s="105">
        <f t="shared" si="99"/>
        <v>10.103626943005182</v>
      </c>
      <c r="Z445" s="105">
        <f t="shared" si="100"/>
        <v>2.6770293609671847</v>
      </c>
      <c r="AA445" s="105">
        <f t="shared" si="101"/>
        <v>0</v>
      </c>
      <c r="AB445" s="105">
        <f t="shared" si="102"/>
        <v>34.715025906735754</v>
      </c>
      <c r="AC445" s="106"/>
    </row>
    <row r="446" spans="1:29" s="6" customFormat="1" hidden="1">
      <c r="A446" s="30">
        <v>2004</v>
      </c>
      <c r="B446" s="102">
        <v>2</v>
      </c>
      <c r="C446" s="102" t="s">
        <v>182</v>
      </c>
      <c r="D446" s="30">
        <v>37</v>
      </c>
      <c r="E446" s="31" t="s">
        <v>281</v>
      </c>
      <c r="F446" s="32" t="s">
        <v>476</v>
      </c>
      <c r="G446" s="20">
        <v>3504</v>
      </c>
      <c r="H446" s="112">
        <f t="shared" si="93"/>
        <v>2894</v>
      </c>
      <c r="I446" s="20">
        <v>2817</v>
      </c>
      <c r="J446" s="111">
        <f t="shared" si="94"/>
        <v>0.97</v>
      </c>
      <c r="K446" s="111">
        <f t="shared" si="95"/>
        <v>34.659999999999997</v>
      </c>
      <c r="L446" s="20">
        <v>1891</v>
      </c>
      <c r="M446" s="20">
        <v>616</v>
      </c>
      <c r="N446" s="20">
        <v>311</v>
      </c>
      <c r="O446" s="20"/>
      <c r="P446" s="20"/>
      <c r="Q446" s="20">
        <v>76</v>
      </c>
      <c r="R446" s="20">
        <v>0</v>
      </c>
      <c r="S446" s="112">
        <f t="shared" si="96"/>
        <v>1003</v>
      </c>
      <c r="T446" s="20">
        <v>56</v>
      </c>
      <c r="U446" s="20">
        <v>378</v>
      </c>
      <c r="V446" s="20">
        <v>153</v>
      </c>
      <c r="W446" s="104">
        <f t="shared" si="97"/>
        <v>65.342087076710428</v>
      </c>
      <c r="X446" s="105">
        <f t="shared" si="98"/>
        <v>21.285418106427091</v>
      </c>
      <c r="Y446" s="105">
        <f t="shared" si="99"/>
        <v>10.74637180373186</v>
      </c>
      <c r="Z446" s="105">
        <f t="shared" si="100"/>
        <v>2.626123013130615</v>
      </c>
      <c r="AA446" s="105">
        <f t="shared" si="101"/>
        <v>0</v>
      </c>
      <c r="AB446" s="105">
        <f t="shared" si="102"/>
        <v>34.657912923289565</v>
      </c>
      <c r="AC446" s="106"/>
    </row>
    <row r="447" spans="1:29" s="6" customFormat="1" hidden="1">
      <c r="A447" s="30">
        <v>2004</v>
      </c>
      <c r="B447" s="102">
        <v>2</v>
      </c>
      <c r="C447" s="102" t="s">
        <v>182</v>
      </c>
      <c r="D447" s="30">
        <v>38</v>
      </c>
      <c r="E447" s="31" t="s">
        <v>282</v>
      </c>
      <c r="F447" s="32" t="s">
        <v>102</v>
      </c>
      <c r="G447" s="20">
        <v>4682</v>
      </c>
      <c r="H447" s="112">
        <f t="shared" si="93"/>
        <v>3443</v>
      </c>
      <c r="I447" s="20">
        <v>4191</v>
      </c>
      <c r="J447" s="111">
        <f t="shared" si="94"/>
        <v>1.22</v>
      </c>
      <c r="K447" s="111">
        <f t="shared" si="95"/>
        <v>29.1</v>
      </c>
      <c r="L447" s="20">
        <v>2441</v>
      </c>
      <c r="M447" s="20">
        <v>599</v>
      </c>
      <c r="N447" s="20">
        <v>316</v>
      </c>
      <c r="O447" s="20"/>
      <c r="P447" s="20"/>
      <c r="Q447" s="20">
        <v>87</v>
      </c>
      <c r="R447" s="20">
        <v>0</v>
      </c>
      <c r="S447" s="112">
        <f t="shared" si="96"/>
        <v>1002</v>
      </c>
      <c r="T447" s="20">
        <v>0</v>
      </c>
      <c r="U447" s="20">
        <v>879</v>
      </c>
      <c r="V447" s="20">
        <v>123</v>
      </c>
      <c r="W447" s="104">
        <f t="shared" si="97"/>
        <v>70.897473133894863</v>
      </c>
      <c r="X447" s="105">
        <f t="shared" si="98"/>
        <v>17.397618356084809</v>
      </c>
      <c r="Y447" s="105">
        <f t="shared" si="99"/>
        <v>9.1780424048794664</v>
      </c>
      <c r="Z447" s="105">
        <f t="shared" si="100"/>
        <v>2.5268661051408658</v>
      </c>
      <c r="AA447" s="105">
        <f t="shared" si="101"/>
        <v>0</v>
      </c>
      <c r="AB447" s="105">
        <f t="shared" si="102"/>
        <v>29.102526866105137</v>
      </c>
      <c r="AC447" s="106"/>
    </row>
    <row r="448" spans="1:29" s="6" customFormat="1" hidden="1">
      <c r="A448" s="30">
        <v>2004</v>
      </c>
      <c r="B448" s="102">
        <v>2</v>
      </c>
      <c r="C448" s="102" t="s">
        <v>182</v>
      </c>
      <c r="D448" s="30">
        <v>39</v>
      </c>
      <c r="E448" s="31" t="s">
        <v>283</v>
      </c>
      <c r="F448" s="32" t="s">
        <v>477</v>
      </c>
      <c r="G448" s="20">
        <v>3171</v>
      </c>
      <c r="H448" s="112">
        <f t="shared" si="93"/>
        <v>2318</v>
      </c>
      <c r="I448" s="20">
        <v>2839</v>
      </c>
      <c r="J448" s="111">
        <f t="shared" si="94"/>
        <v>1.22</v>
      </c>
      <c r="K448" s="111">
        <f t="shared" si="95"/>
        <v>28.77</v>
      </c>
      <c r="L448" s="20">
        <v>1651</v>
      </c>
      <c r="M448" s="20">
        <v>382</v>
      </c>
      <c r="N448" s="20">
        <v>213</v>
      </c>
      <c r="O448" s="20"/>
      <c r="P448" s="20"/>
      <c r="Q448" s="20">
        <v>72</v>
      </c>
      <c r="R448" s="20">
        <v>0</v>
      </c>
      <c r="S448" s="112">
        <f t="shared" si="96"/>
        <v>667</v>
      </c>
      <c r="T448" s="20">
        <v>203</v>
      </c>
      <c r="U448" s="20">
        <v>666</v>
      </c>
      <c r="V448" s="20">
        <v>236</v>
      </c>
      <c r="W448" s="104">
        <f t="shared" si="97"/>
        <v>71.22519413287317</v>
      </c>
      <c r="X448" s="105">
        <f t="shared" si="98"/>
        <v>16.479723899913719</v>
      </c>
      <c r="Y448" s="105">
        <f t="shared" si="99"/>
        <v>9.1889559965487493</v>
      </c>
      <c r="Z448" s="105">
        <f t="shared" si="100"/>
        <v>3.1061259706643658</v>
      </c>
      <c r="AA448" s="105">
        <f t="shared" si="101"/>
        <v>0</v>
      </c>
      <c r="AB448" s="105">
        <f t="shared" si="102"/>
        <v>28.774805867126833</v>
      </c>
      <c r="AC448" s="106"/>
    </row>
    <row r="449" spans="1:29" s="6" customFormat="1" hidden="1">
      <c r="A449" s="30">
        <v>2004</v>
      </c>
      <c r="B449" s="102">
        <v>2</v>
      </c>
      <c r="C449" s="102" t="s">
        <v>182</v>
      </c>
      <c r="D449" s="30">
        <v>42</v>
      </c>
      <c r="E449" s="31" t="s">
        <v>284</v>
      </c>
      <c r="F449" s="32" t="s">
        <v>478</v>
      </c>
      <c r="G449" s="20">
        <v>3798</v>
      </c>
      <c r="H449" s="112">
        <f t="shared" si="93"/>
        <v>3336</v>
      </c>
      <c r="I449" s="20">
        <v>4899</v>
      </c>
      <c r="J449" s="111">
        <f t="shared" si="94"/>
        <v>1.47</v>
      </c>
      <c r="K449" s="111">
        <f t="shared" si="95"/>
        <v>36.299999999999997</v>
      </c>
      <c r="L449" s="20">
        <v>2125</v>
      </c>
      <c r="M449" s="20">
        <v>703</v>
      </c>
      <c r="N449" s="20">
        <v>391</v>
      </c>
      <c r="O449" s="20"/>
      <c r="P449" s="20"/>
      <c r="Q449" s="20">
        <v>117</v>
      </c>
      <c r="R449" s="20">
        <v>0</v>
      </c>
      <c r="S449" s="112">
        <f t="shared" si="96"/>
        <v>1211</v>
      </c>
      <c r="T449" s="20">
        <v>38</v>
      </c>
      <c r="U449" s="20">
        <v>710</v>
      </c>
      <c r="V449" s="20">
        <v>405</v>
      </c>
      <c r="W449" s="104">
        <f t="shared" si="97"/>
        <v>63.699040767386094</v>
      </c>
      <c r="X449" s="105">
        <f t="shared" si="98"/>
        <v>21.073141486810552</v>
      </c>
      <c r="Y449" s="105">
        <f t="shared" si="99"/>
        <v>11.720623501199041</v>
      </c>
      <c r="Z449" s="105">
        <f t="shared" si="100"/>
        <v>3.5071942446043161</v>
      </c>
      <c r="AA449" s="105">
        <f t="shared" si="101"/>
        <v>0</v>
      </c>
      <c r="AB449" s="105">
        <f t="shared" si="102"/>
        <v>36.300959232613913</v>
      </c>
      <c r="AC449" s="106"/>
    </row>
    <row r="450" spans="1:29" s="6" customFormat="1" hidden="1">
      <c r="A450" s="30">
        <v>2004</v>
      </c>
      <c r="B450" s="102">
        <v>2</v>
      </c>
      <c r="C450" s="102" t="s">
        <v>182</v>
      </c>
      <c r="D450" s="30">
        <v>43</v>
      </c>
      <c r="E450" s="31" t="s">
        <v>327</v>
      </c>
      <c r="F450" s="32" t="s">
        <v>105</v>
      </c>
      <c r="G450" s="20">
        <v>6651</v>
      </c>
      <c r="H450" s="112">
        <f t="shared" si="93"/>
        <v>6127</v>
      </c>
      <c r="I450" s="20">
        <v>7985</v>
      </c>
      <c r="J450" s="111">
        <f t="shared" si="94"/>
        <v>1.3</v>
      </c>
      <c r="K450" s="111">
        <f t="shared" si="95"/>
        <v>30.03</v>
      </c>
      <c r="L450" s="20">
        <v>4287</v>
      </c>
      <c r="M450" s="20">
        <v>1071</v>
      </c>
      <c r="N450" s="20">
        <v>617</v>
      </c>
      <c r="O450" s="20"/>
      <c r="P450" s="20"/>
      <c r="Q450" s="20">
        <v>152</v>
      </c>
      <c r="R450" s="20">
        <v>0</v>
      </c>
      <c r="S450" s="112">
        <f t="shared" si="96"/>
        <v>1840</v>
      </c>
      <c r="T450" s="20">
        <v>1291</v>
      </c>
      <c r="U450" s="20">
        <v>1639</v>
      </c>
      <c r="V450" s="20">
        <v>606</v>
      </c>
      <c r="W450" s="104">
        <f t="shared" si="97"/>
        <v>69.968989717643211</v>
      </c>
      <c r="X450" s="105">
        <f t="shared" si="98"/>
        <v>17.480006528480494</v>
      </c>
      <c r="Y450" s="105">
        <f t="shared" si="99"/>
        <v>10.07018116533377</v>
      </c>
      <c r="Z450" s="105">
        <f t="shared" si="100"/>
        <v>2.4808225885425168</v>
      </c>
      <c r="AA450" s="105">
        <f t="shared" si="101"/>
        <v>0</v>
      </c>
      <c r="AB450" s="105">
        <f t="shared" si="102"/>
        <v>30.031010282356778</v>
      </c>
      <c r="AC450" s="106"/>
    </row>
    <row r="451" spans="1:29" s="6" customFormat="1" hidden="1">
      <c r="A451" s="30">
        <v>2004</v>
      </c>
      <c r="B451" s="102">
        <v>2</v>
      </c>
      <c r="C451" s="102" t="s">
        <v>182</v>
      </c>
      <c r="D451" s="30">
        <v>44</v>
      </c>
      <c r="E451" s="31" t="s">
        <v>328</v>
      </c>
      <c r="F451" s="32" t="s">
        <v>106</v>
      </c>
      <c r="G451" s="20">
        <v>4522</v>
      </c>
      <c r="H451" s="112">
        <f t="shared" si="93"/>
        <v>4050</v>
      </c>
      <c r="I451" s="20">
        <v>6523</v>
      </c>
      <c r="J451" s="111">
        <f t="shared" si="94"/>
        <v>1.61</v>
      </c>
      <c r="K451" s="111">
        <f t="shared" si="95"/>
        <v>36.57</v>
      </c>
      <c r="L451" s="20">
        <v>2569</v>
      </c>
      <c r="M451" s="20">
        <v>888</v>
      </c>
      <c r="N451" s="20">
        <v>491</v>
      </c>
      <c r="O451" s="20"/>
      <c r="P451" s="20"/>
      <c r="Q451" s="20">
        <v>102</v>
      </c>
      <c r="R451" s="20">
        <v>0</v>
      </c>
      <c r="S451" s="112">
        <f t="shared" si="96"/>
        <v>1481</v>
      </c>
      <c r="T451" s="20">
        <v>105</v>
      </c>
      <c r="U451" s="20">
        <v>542</v>
      </c>
      <c r="V451" s="20">
        <v>227</v>
      </c>
      <c r="W451" s="104">
        <f t="shared" si="97"/>
        <v>63.432098765432102</v>
      </c>
      <c r="X451" s="105">
        <f t="shared" si="98"/>
        <v>21.925925925925927</v>
      </c>
      <c r="Y451" s="105">
        <f t="shared" si="99"/>
        <v>12.123456790123457</v>
      </c>
      <c r="Z451" s="105">
        <f t="shared" si="100"/>
        <v>2.5185185185185186</v>
      </c>
      <c r="AA451" s="105">
        <f t="shared" si="101"/>
        <v>0</v>
      </c>
      <c r="AB451" s="105">
        <f t="shared" si="102"/>
        <v>36.567901234567898</v>
      </c>
      <c r="AC451" s="106"/>
    </row>
    <row r="452" spans="1:29" s="6" customFormat="1" hidden="1">
      <c r="A452" s="30">
        <v>2004</v>
      </c>
      <c r="B452" s="102">
        <v>2</v>
      </c>
      <c r="C452" s="102" t="s">
        <v>182</v>
      </c>
      <c r="D452" s="30">
        <v>45</v>
      </c>
      <c r="E452" s="31" t="s">
        <v>329</v>
      </c>
      <c r="F452" s="32" t="s">
        <v>107</v>
      </c>
      <c r="G452" s="20">
        <v>3147</v>
      </c>
      <c r="H452" s="112">
        <f t="shared" si="93"/>
        <v>2670</v>
      </c>
      <c r="I452" s="20">
        <v>4353</v>
      </c>
      <c r="J452" s="111">
        <f t="shared" si="94"/>
        <v>1.63</v>
      </c>
      <c r="K452" s="111">
        <f t="shared" si="95"/>
        <v>36.74</v>
      </c>
      <c r="L452" s="20">
        <v>1689</v>
      </c>
      <c r="M452" s="20">
        <v>561</v>
      </c>
      <c r="N452" s="20">
        <v>312</v>
      </c>
      <c r="O452" s="20"/>
      <c r="P452" s="20"/>
      <c r="Q452" s="20">
        <v>105</v>
      </c>
      <c r="R452" s="20">
        <v>3</v>
      </c>
      <c r="S452" s="112">
        <f t="shared" si="96"/>
        <v>981</v>
      </c>
      <c r="T452" s="20">
        <v>25</v>
      </c>
      <c r="U452" s="20">
        <v>395</v>
      </c>
      <c r="V452" s="20">
        <v>399</v>
      </c>
      <c r="W452" s="104">
        <f t="shared" si="97"/>
        <v>63.258426966292134</v>
      </c>
      <c r="X452" s="105">
        <f t="shared" si="98"/>
        <v>21.011235955056179</v>
      </c>
      <c r="Y452" s="105">
        <f t="shared" si="99"/>
        <v>11.685393258426966</v>
      </c>
      <c r="Z452" s="105">
        <f t="shared" si="100"/>
        <v>3.9325842696629212</v>
      </c>
      <c r="AA452" s="105">
        <f t="shared" si="101"/>
        <v>0.11235955056179776</v>
      </c>
      <c r="AB452" s="105">
        <f t="shared" si="102"/>
        <v>36.741573033707866</v>
      </c>
      <c r="AC452" s="106"/>
    </row>
    <row r="453" spans="1:29" s="6" customFormat="1" hidden="1">
      <c r="A453" s="30">
        <v>2004</v>
      </c>
      <c r="B453" s="102">
        <v>2</v>
      </c>
      <c r="C453" s="102" t="s">
        <v>182</v>
      </c>
      <c r="D453" s="30">
        <v>46</v>
      </c>
      <c r="E453" s="31" t="s">
        <v>285</v>
      </c>
      <c r="F453" s="32" t="s">
        <v>11</v>
      </c>
      <c r="G453" s="20">
        <v>5433</v>
      </c>
      <c r="H453" s="112">
        <f t="shared" si="93"/>
        <v>4923</v>
      </c>
      <c r="I453" s="20">
        <v>6759</v>
      </c>
      <c r="J453" s="111">
        <f t="shared" si="94"/>
        <v>1.37</v>
      </c>
      <c r="K453" s="111">
        <f t="shared" si="95"/>
        <v>33.17</v>
      </c>
      <c r="L453" s="20">
        <v>3290</v>
      </c>
      <c r="M453" s="20">
        <v>948</v>
      </c>
      <c r="N453" s="20">
        <v>522</v>
      </c>
      <c r="O453" s="20"/>
      <c r="P453" s="20"/>
      <c r="Q453" s="20">
        <v>163</v>
      </c>
      <c r="R453" s="20">
        <v>0</v>
      </c>
      <c r="S453" s="112">
        <f t="shared" si="96"/>
        <v>1633</v>
      </c>
      <c r="T453" s="20">
        <v>88</v>
      </c>
      <c r="U453" s="20">
        <v>736</v>
      </c>
      <c r="V453" s="20"/>
      <c r="W453" s="104">
        <f t="shared" si="97"/>
        <v>66.829169205768835</v>
      </c>
      <c r="X453" s="105">
        <f t="shared" si="98"/>
        <v>19.256550883607556</v>
      </c>
      <c r="Y453" s="105">
        <f t="shared" si="99"/>
        <v>10.603290676416819</v>
      </c>
      <c r="Z453" s="105">
        <f t="shared" si="100"/>
        <v>3.3109892342067848</v>
      </c>
      <c r="AA453" s="105">
        <f t="shared" si="101"/>
        <v>0</v>
      </c>
      <c r="AB453" s="105">
        <f t="shared" si="102"/>
        <v>33.170830794231158</v>
      </c>
      <c r="AC453" s="106"/>
    </row>
    <row r="454" spans="1:29" s="6" customFormat="1" hidden="1">
      <c r="A454" s="30">
        <v>2004</v>
      </c>
      <c r="B454" s="102">
        <v>2</v>
      </c>
      <c r="C454" s="102" t="s">
        <v>182</v>
      </c>
      <c r="D454" s="30">
        <v>1</v>
      </c>
      <c r="E454" s="31" t="s">
        <v>286</v>
      </c>
      <c r="F454" s="32" t="s">
        <v>108</v>
      </c>
      <c r="G454" s="20">
        <v>941</v>
      </c>
      <c r="H454" s="112">
        <f t="shared" si="93"/>
        <v>855</v>
      </c>
      <c r="I454" s="20">
        <v>1155</v>
      </c>
      <c r="J454" s="111">
        <f t="shared" si="94"/>
        <v>1.35</v>
      </c>
      <c r="K454" s="111">
        <f t="shared" si="95"/>
        <v>31.93</v>
      </c>
      <c r="L454" s="20">
        <v>582</v>
      </c>
      <c r="M454" s="20">
        <v>148</v>
      </c>
      <c r="N454" s="20">
        <v>90</v>
      </c>
      <c r="O454" s="20"/>
      <c r="P454" s="20"/>
      <c r="Q454" s="20">
        <v>35</v>
      </c>
      <c r="R454" s="20">
        <v>0</v>
      </c>
      <c r="S454" s="112">
        <f t="shared" si="96"/>
        <v>273</v>
      </c>
      <c r="T454" s="20">
        <v>15</v>
      </c>
      <c r="U454" s="20">
        <v>139</v>
      </c>
      <c r="V454" s="20">
        <v>64</v>
      </c>
      <c r="W454" s="104">
        <f t="shared" si="97"/>
        <v>68.070175438596493</v>
      </c>
      <c r="X454" s="105">
        <f t="shared" si="98"/>
        <v>17.309941520467838</v>
      </c>
      <c r="Y454" s="105">
        <f t="shared" si="99"/>
        <v>10.526315789473683</v>
      </c>
      <c r="Z454" s="105">
        <f t="shared" si="100"/>
        <v>4.0935672514619883</v>
      </c>
      <c r="AA454" s="105">
        <f t="shared" si="101"/>
        <v>0</v>
      </c>
      <c r="AB454" s="105">
        <f t="shared" si="102"/>
        <v>31.929824561403507</v>
      </c>
      <c r="AC454" s="106"/>
    </row>
    <row r="455" spans="1:29" s="6" customFormat="1" hidden="1">
      <c r="A455" s="30">
        <v>2004</v>
      </c>
      <c r="B455" s="102">
        <v>2</v>
      </c>
      <c r="C455" s="102" t="s">
        <v>182</v>
      </c>
      <c r="D455" s="30">
        <v>28</v>
      </c>
      <c r="E455" s="31" t="s">
        <v>287</v>
      </c>
      <c r="F455" s="32" t="s">
        <v>110</v>
      </c>
      <c r="G455" s="20">
        <v>4334</v>
      </c>
      <c r="H455" s="112">
        <f t="shared" si="93"/>
        <v>3720</v>
      </c>
      <c r="I455" s="20">
        <v>3069</v>
      </c>
      <c r="J455" s="111">
        <f t="shared" si="94"/>
        <v>0.83</v>
      </c>
      <c r="K455" s="111">
        <f t="shared" si="95"/>
        <v>20.86</v>
      </c>
      <c r="L455" s="20">
        <v>2944</v>
      </c>
      <c r="M455" s="20">
        <v>511</v>
      </c>
      <c r="N455" s="20">
        <v>228</v>
      </c>
      <c r="O455" s="20"/>
      <c r="P455" s="20"/>
      <c r="Q455" s="20">
        <v>37</v>
      </c>
      <c r="R455" s="20">
        <v>0</v>
      </c>
      <c r="S455" s="112">
        <f t="shared" si="96"/>
        <v>776</v>
      </c>
      <c r="T455" s="20">
        <v>29</v>
      </c>
      <c r="U455" s="20">
        <v>304</v>
      </c>
      <c r="V455" s="20">
        <v>165</v>
      </c>
      <c r="W455" s="104">
        <f t="shared" si="97"/>
        <v>79.13978494623656</v>
      </c>
      <c r="X455" s="105">
        <f t="shared" si="98"/>
        <v>13.736559139784946</v>
      </c>
      <c r="Y455" s="105">
        <f t="shared" si="99"/>
        <v>6.129032258064516</v>
      </c>
      <c r="Z455" s="105">
        <f t="shared" si="100"/>
        <v>0.9946236559139785</v>
      </c>
      <c r="AA455" s="105">
        <f t="shared" si="101"/>
        <v>0</v>
      </c>
      <c r="AB455" s="105">
        <f t="shared" si="102"/>
        <v>20.86021505376344</v>
      </c>
      <c r="AC455" s="106"/>
    </row>
    <row r="456" spans="1:29" s="6" customFormat="1" hidden="1">
      <c r="A456" s="30">
        <v>2004</v>
      </c>
      <c r="B456" s="102">
        <v>2</v>
      </c>
      <c r="C456" s="102" t="s">
        <v>182</v>
      </c>
      <c r="D456" s="30">
        <v>28</v>
      </c>
      <c r="E456" s="31" t="s">
        <v>288</v>
      </c>
      <c r="F456" s="32" t="s">
        <v>111</v>
      </c>
      <c r="G456" s="20">
        <v>4895</v>
      </c>
      <c r="H456" s="112">
        <f t="shared" si="93"/>
        <v>4367</v>
      </c>
      <c r="I456" s="20">
        <v>2840</v>
      </c>
      <c r="J456" s="111">
        <f t="shared" si="94"/>
        <v>0.65</v>
      </c>
      <c r="K456" s="111">
        <f t="shared" si="95"/>
        <v>20.59</v>
      </c>
      <c r="L456" s="20">
        <v>3468</v>
      </c>
      <c r="M456" s="20">
        <v>632</v>
      </c>
      <c r="N456" s="20">
        <v>228</v>
      </c>
      <c r="O456" s="20"/>
      <c r="P456" s="20"/>
      <c r="Q456" s="20">
        <v>39</v>
      </c>
      <c r="R456" s="20">
        <v>0</v>
      </c>
      <c r="S456" s="112">
        <f t="shared" si="96"/>
        <v>899</v>
      </c>
      <c r="T456" s="20">
        <v>180</v>
      </c>
      <c r="U456" s="20">
        <v>668</v>
      </c>
      <c r="V456" s="20">
        <v>319</v>
      </c>
      <c r="W456" s="104">
        <f t="shared" si="97"/>
        <v>79.413785207236089</v>
      </c>
      <c r="X456" s="105">
        <f t="shared" si="98"/>
        <v>14.472177696359056</v>
      </c>
      <c r="Y456" s="105">
        <f t="shared" si="99"/>
        <v>5.2209754980535834</v>
      </c>
      <c r="Z456" s="105">
        <f t="shared" si="100"/>
        <v>0.89306159835127086</v>
      </c>
      <c r="AA456" s="105">
        <f t="shared" si="101"/>
        <v>0</v>
      </c>
      <c r="AB456" s="105">
        <f t="shared" si="102"/>
        <v>20.586214792763911</v>
      </c>
      <c r="AC456" s="106"/>
    </row>
    <row r="457" spans="1:29" s="6" customFormat="1" hidden="1">
      <c r="A457" s="30">
        <v>2004</v>
      </c>
      <c r="B457" s="102">
        <v>2</v>
      </c>
      <c r="C457" s="102" t="s">
        <v>182</v>
      </c>
      <c r="D457" s="30">
        <v>34</v>
      </c>
      <c r="E457" s="31" t="s">
        <v>289</v>
      </c>
      <c r="F457" s="32" t="s">
        <v>112</v>
      </c>
      <c r="G457" s="20">
        <v>1842</v>
      </c>
      <c r="H457" s="112">
        <f t="shared" si="93"/>
        <v>1630</v>
      </c>
      <c r="I457" s="20">
        <v>1957</v>
      </c>
      <c r="J457" s="111">
        <f t="shared" si="94"/>
        <v>1.2</v>
      </c>
      <c r="K457" s="111">
        <f t="shared" si="95"/>
        <v>30.92</v>
      </c>
      <c r="L457" s="20">
        <v>1126</v>
      </c>
      <c r="M457" s="20">
        <v>322</v>
      </c>
      <c r="N457" s="20">
        <v>153</v>
      </c>
      <c r="O457" s="20"/>
      <c r="P457" s="20"/>
      <c r="Q457" s="20">
        <v>29</v>
      </c>
      <c r="R457" s="20">
        <v>0</v>
      </c>
      <c r="S457" s="112">
        <f t="shared" si="96"/>
        <v>504</v>
      </c>
      <c r="T457" s="20">
        <v>0</v>
      </c>
      <c r="U457" s="20">
        <v>162</v>
      </c>
      <c r="V457" s="20">
        <v>0</v>
      </c>
      <c r="W457" s="104">
        <f t="shared" si="97"/>
        <v>69.079754601226995</v>
      </c>
      <c r="X457" s="105">
        <f t="shared" si="98"/>
        <v>19.754601226993866</v>
      </c>
      <c r="Y457" s="105">
        <f t="shared" si="99"/>
        <v>9.3865030674846626</v>
      </c>
      <c r="Z457" s="105">
        <f t="shared" si="100"/>
        <v>1.7791411042944787</v>
      </c>
      <c r="AA457" s="105">
        <f t="shared" si="101"/>
        <v>0</v>
      </c>
      <c r="AB457" s="105">
        <f t="shared" si="102"/>
        <v>30.920245398773005</v>
      </c>
      <c r="AC457" s="106"/>
    </row>
    <row r="458" spans="1:29" s="6" customFormat="1" hidden="1">
      <c r="A458" s="30">
        <v>2004</v>
      </c>
      <c r="B458" s="102">
        <v>2</v>
      </c>
      <c r="C458" s="102" t="s">
        <v>182</v>
      </c>
      <c r="D458" s="30">
        <v>40</v>
      </c>
      <c r="E458" s="31" t="s">
        <v>290</v>
      </c>
      <c r="F458" s="32" t="s">
        <v>15</v>
      </c>
      <c r="G458" s="20">
        <v>985</v>
      </c>
      <c r="H458" s="112">
        <f t="shared" si="93"/>
        <v>753</v>
      </c>
      <c r="I458" s="20">
        <v>1059</v>
      </c>
      <c r="J458" s="111">
        <f t="shared" si="94"/>
        <v>1.41</v>
      </c>
      <c r="K458" s="111">
        <f t="shared" si="95"/>
        <v>37.32</v>
      </c>
      <c r="L458" s="20">
        <v>472</v>
      </c>
      <c r="M458" s="20">
        <v>168</v>
      </c>
      <c r="N458" s="20">
        <v>92</v>
      </c>
      <c r="O458" s="20"/>
      <c r="P458" s="20"/>
      <c r="Q458" s="20">
        <v>21</v>
      </c>
      <c r="R458" s="20">
        <v>0</v>
      </c>
      <c r="S458" s="112">
        <f t="shared" si="96"/>
        <v>281</v>
      </c>
      <c r="T458" s="20">
        <v>28</v>
      </c>
      <c r="U458" s="20">
        <v>221</v>
      </c>
      <c r="V458" s="20">
        <v>112</v>
      </c>
      <c r="W458" s="104">
        <f t="shared" si="97"/>
        <v>62.682602921646748</v>
      </c>
      <c r="X458" s="105">
        <f t="shared" si="98"/>
        <v>22.310756972111552</v>
      </c>
      <c r="Y458" s="105">
        <f t="shared" si="99"/>
        <v>12.217795484727755</v>
      </c>
      <c r="Z458" s="105">
        <f t="shared" si="100"/>
        <v>2.788844621513944</v>
      </c>
      <c r="AA458" s="105">
        <f t="shared" si="101"/>
        <v>0</v>
      </c>
      <c r="AB458" s="105">
        <f t="shared" si="102"/>
        <v>37.317397078353252</v>
      </c>
      <c r="AC458" s="106"/>
    </row>
    <row r="459" spans="1:29" s="6" customFormat="1" hidden="1">
      <c r="A459" s="30">
        <v>2004</v>
      </c>
      <c r="B459" s="102">
        <v>2</v>
      </c>
      <c r="C459" s="102" t="s">
        <v>182</v>
      </c>
      <c r="D459" s="30">
        <v>42</v>
      </c>
      <c r="E459" s="31" t="s">
        <v>291</v>
      </c>
      <c r="F459" s="32" t="s">
        <v>16</v>
      </c>
      <c r="G459" s="20">
        <v>2276</v>
      </c>
      <c r="H459" s="112">
        <f t="shared" si="93"/>
        <v>2010</v>
      </c>
      <c r="I459" s="20">
        <v>3016</v>
      </c>
      <c r="J459" s="111">
        <f t="shared" si="94"/>
        <v>1.5</v>
      </c>
      <c r="K459" s="111">
        <f t="shared" si="95"/>
        <v>36.520000000000003</v>
      </c>
      <c r="L459" s="20">
        <v>1276</v>
      </c>
      <c r="M459" s="20">
        <v>440</v>
      </c>
      <c r="N459" s="20">
        <v>254</v>
      </c>
      <c r="O459" s="20"/>
      <c r="P459" s="20"/>
      <c r="Q459" s="20">
        <v>40</v>
      </c>
      <c r="R459" s="20">
        <v>0</v>
      </c>
      <c r="S459" s="112">
        <f t="shared" si="96"/>
        <v>734</v>
      </c>
      <c r="T459" s="20">
        <v>104</v>
      </c>
      <c r="U459" s="20">
        <v>245</v>
      </c>
      <c r="V459" s="20">
        <v>76</v>
      </c>
      <c r="W459" s="104">
        <f t="shared" si="97"/>
        <v>63.482587064676622</v>
      </c>
      <c r="X459" s="105">
        <f t="shared" si="98"/>
        <v>21.890547263681594</v>
      </c>
      <c r="Y459" s="105">
        <f t="shared" si="99"/>
        <v>12.636815920398009</v>
      </c>
      <c r="Z459" s="105">
        <f t="shared" si="100"/>
        <v>1.9900497512437811</v>
      </c>
      <c r="AA459" s="105">
        <f t="shared" si="101"/>
        <v>0</v>
      </c>
      <c r="AB459" s="105">
        <f t="shared" si="102"/>
        <v>36.517412935323385</v>
      </c>
      <c r="AC459" s="106"/>
    </row>
    <row r="460" spans="1:29" s="6" customFormat="1" hidden="1">
      <c r="A460" s="30">
        <v>2004</v>
      </c>
      <c r="B460" s="102">
        <v>2</v>
      </c>
      <c r="C460" s="102" t="s">
        <v>182</v>
      </c>
      <c r="D460" s="30">
        <v>13</v>
      </c>
      <c r="E460" s="109" t="s">
        <v>292</v>
      </c>
      <c r="F460" s="110" t="s">
        <v>17</v>
      </c>
      <c r="G460" s="20">
        <v>291</v>
      </c>
      <c r="H460" s="112">
        <f t="shared" si="93"/>
        <v>226</v>
      </c>
      <c r="I460" s="20">
        <v>89</v>
      </c>
      <c r="J460" s="111">
        <f t="shared" si="94"/>
        <v>0.39</v>
      </c>
      <c r="K460" s="111">
        <f t="shared" si="95"/>
        <v>13.72</v>
      </c>
      <c r="L460" s="20">
        <v>195</v>
      </c>
      <c r="M460" s="20">
        <v>21</v>
      </c>
      <c r="N460" s="20">
        <v>9</v>
      </c>
      <c r="O460" s="20"/>
      <c r="P460" s="20"/>
      <c r="Q460" s="20">
        <v>1</v>
      </c>
      <c r="R460" s="20">
        <v>0</v>
      </c>
      <c r="S460" s="112">
        <f t="shared" si="96"/>
        <v>31</v>
      </c>
      <c r="T460" s="20">
        <v>2</v>
      </c>
      <c r="U460" s="20">
        <v>64</v>
      </c>
      <c r="V460" s="20">
        <v>7</v>
      </c>
      <c r="W460" s="104">
        <f t="shared" si="97"/>
        <v>86.283185840707972</v>
      </c>
      <c r="X460" s="105">
        <f t="shared" si="98"/>
        <v>9.2920353982300892</v>
      </c>
      <c r="Y460" s="105">
        <f t="shared" si="99"/>
        <v>3.9823008849557522</v>
      </c>
      <c r="Z460" s="105">
        <f t="shared" si="100"/>
        <v>0.44247787610619471</v>
      </c>
      <c r="AA460" s="105">
        <f t="shared" si="101"/>
        <v>0</v>
      </c>
      <c r="AB460" s="105">
        <f t="shared" si="102"/>
        <v>13.716814159292035</v>
      </c>
      <c r="AC460" s="106"/>
    </row>
    <row r="461" spans="1:29" s="6" customFormat="1" hidden="1">
      <c r="A461" s="30">
        <v>2004</v>
      </c>
      <c r="B461" s="102">
        <v>2</v>
      </c>
      <c r="C461" s="102" t="s">
        <v>182</v>
      </c>
      <c r="D461" s="30">
        <v>13</v>
      </c>
      <c r="E461" s="109" t="s">
        <v>293</v>
      </c>
      <c r="F461" s="110" t="s">
        <v>114</v>
      </c>
      <c r="G461" s="20">
        <v>671</v>
      </c>
      <c r="H461" s="112">
        <f t="shared" si="93"/>
        <v>546</v>
      </c>
      <c r="I461" s="20">
        <v>309</v>
      </c>
      <c r="J461" s="111">
        <f t="shared" si="94"/>
        <v>0.56999999999999995</v>
      </c>
      <c r="K461" s="111">
        <f t="shared" si="95"/>
        <v>17.03</v>
      </c>
      <c r="L461" s="20">
        <v>453</v>
      </c>
      <c r="M461" s="20">
        <v>64</v>
      </c>
      <c r="N461" s="20">
        <v>21</v>
      </c>
      <c r="O461" s="20"/>
      <c r="P461" s="20"/>
      <c r="Q461" s="20">
        <v>8</v>
      </c>
      <c r="R461" s="20">
        <v>0</v>
      </c>
      <c r="S461" s="112">
        <f t="shared" si="96"/>
        <v>93</v>
      </c>
      <c r="T461" s="20">
        <v>1</v>
      </c>
      <c r="U461" s="20">
        <v>56</v>
      </c>
      <c r="V461" s="20">
        <v>12</v>
      </c>
      <c r="W461" s="104">
        <f t="shared" si="97"/>
        <v>82.967032967032978</v>
      </c>
      <c r="X461" s="105">
        <f t="shared" si="98"/>
        <v>11.721611721611721</v>
      </c>
      <c r="Y461" s="105">
        <f t="shared" si="99"/>
        <v>3.8461538461538463</v>
      </c>
      <c r="Z461" s="105">
        <f t="shared" si="100"/>
        <v>1.4652014652014651</v>
      </c>
      <c r="AA461" s="105">
        <f t="shared" si="101"/>
        <v>0</v>
      </c>
      <c r="AB461" s="105">
        <f t="shared" si="102"/>
        <v>17.032967032967033</v>
      </c>
      <c r="AC461" s="106"/>
    </row>
    <row r="462" spans="1:29" s="6" customFormat="1" hidden="1">
      <c r="A462" s="30">
        <v>2004</v>
      </c>
      <c r="B462" s="102">
        <v>2</v>
      </c>
      <c r="C462" s="102" t="s">
        <v>182</v>
      </c>
      <c r="D462" s="30">
        <v>13</v>
      </c>
      <c r="E462" s="109" t="s">
        <v>294</v>
      </c>
      <c r="F462" s="110" t="s">
        <v>115</v>
      </c>
      <c r="G462" s="20">
        <v>1449</v>
      </c>
      <c r="H462" s="112">
        <f t="shared" si="93"/>
        <v>960</v>
      </c>
      <c r="I462" s="20">
        <v>490</v>
      </c>
      <c r="J462" s="111">
        <f t="shared" si="94"/>
        <v>0.51</v>
      </c>
      <c r="K462" s="111">
        <f t="shared" si="95"/>
        <v>15</v>
      </c>
      <c r="L462" s="20">
        <v>816</v>
      </c>
      <c r="M462" s="20">
        <v>104</v>
      </c>
      <c r="N462" s="20">
        <v>32</v>
      </c>
      <c r="O462" s="20"/>
      <c r="P462" s="20"/>
      <c r="Q462" s="20">
        <v>8</v>
      </c>
      <c r="R462" s="20">
        <v>0</v>
      </c>
      <c r="S462" s="112">
        <f t="shared" si="96"/>
        <v>144</v>
      </c>
      <c r="T462" s="20">
        <v>8</v>
      </c>
      <c r="U462" s="20">
        <v>130</v>
      </c>
      <c r="V462" s="20">
        <v>93</v>
      </c>
      <c r="W462" s="104">
        <f t="shared" si="97"/>
        <v>85</v>
      </c>
      <c r="X462" s="105">
        <f t="shared" si="98"/>
        <v>10.833333333333334</v>
      </c>
      <c r="Y462" s="105">
        <f t="shared" si="99"/>
        <v>3.3333333333333335</v>
      </c>
      <c r="Z462" s="105">
        <f t="shared" si="100"/>
        <v>0.83333333333333337</v>
      </c>
      <c r="AA462" s="105">
        <f t="shared" si="101"/>
        <v>0</v>
      </c>
      <c r="AB462" s="105">
        <f t="shared" si="102"/>
        <v>15</v>
      </c>
      <c r="AC462" s="106"/>
    </row>
    <row r="463" spans="1:29" s="6" customFormat="1" hidden="1">
      <c r="A463" s="30">
        <v>2004</v>
      </c>
      <c r="B463" s="102">
        <v>2</v>
      </c>
      <c r="C463" s="102" t="s">
        <v>182</v>
      </c>
      <c r="D463" s="30">
        <v>13</v>
      </c>
      <c r="E463" s="109" t="s">
        <v>295</v>
      </c>
      <c r="F463" s="110" t="s">
        <v>116</v>
      </c>
      <c r="G463" s="20">
        <v>1848</v>
      </c>
      <c r="H463" s="112">
        <f t="shared" si="93"/>
        <v>1500</v>
      </c>
      <c r="I463" s="20">
        <v>948</v>
      </c>
      <c r="J463" s="111">
        <f t="shared" si="94"/>
        <v>0.63</v>
      </c>
      <c r="K463" s="111">
        <f t="shared" si="95"/>
        <v>18.27</v>
      </c>
      <c r="L463" s="20">
        <v>1226</v>
      </c>
      <c r="M463" s="20">
        <v>183</v>
      </c>
      <c r="N463" s="20">
        <v>72</v>
      </c>
      <c r="O463" s="20"/>
      <c r="P463" s="20"/>
      <c r="Q463" s="20">
        <v>19</v>
      </c>
      <c r="R463" s="20">
        <v>0</v>
      </c>
      <c r="S463" s="112">
        <f t="shared" si="96"/>
        <v>274</v>
      </c>
      <c r="T463" s="20">
        <v>42</v>
      </c>
      <c r="U463" s="20">
        <v>260</v>
      </c>
      <c r="V463" s="20">
        <v>137</v>
      </c>
      <c r="W463" s="104">
        <f t="shared" si="97"/>
        <v>81.733333333333334</v>
      </c>
      <c r="X463" s="105">
        <f t="shared" si="98"/>
        <v>12.2</v>
      </c>
      <c r="Y463" s="105">
        <f t="shared" si="99"/>
        <v>4.8</v>
      </c>
      <c r="Z463" s="105">
        <f t="shared" si="100"/>
        <v>1.2666666666666666</v>
      </c>
      <c r="AA463" s="105">
        <f t="shared" si="101"/>
        <v>0</v>
      </c>
      <c r="AB463" s="105">
        <f t="shared" si="102"/>
        <v>18.266666666666666</v>
      </c>
      <c r="AC463" s="106"/>
    </row>
    <row r="464" spans="1:29" s="6" customFormat="1" hidden="1">
      <c r="A464" s="30">
        <v>2004</v>
      </c>
      <c r="B464" s="102">
        <v>2</v>
      </c>
      <c r="C464" s="102" t="s">
        <v>182</v>
      </c>
      <c r="D464" s="30">
        <v>13</v>
      </c>
      <c r="E464" s="109" t="s">
        <v>296</v>
      </c>
      <c r="F464" s="110" t="s">
        <v>117</v>
      </c>
      <c r="G464" s="20">
        <v>1227</v>
      </c>
      <c r="H464" s="112">
        <f t="shared" si="93"/>
        <v>1017</v>
      </c>
      <c r="I464" s="20">
        <v>565</v>
      </c>
      <c r="J464" s="111">
        <f t="shared" si="94"/>
        <v>0.56000000000000005</v>
      </c>
      <c r="K464" s="111">
        <f t="shared" si="95"/>
        <v>17.399999999999999</v>
      </c>
      <c r="L464" s="20">
        <v>840</v>
      </c>
      <c r="M464" s="20">
        <v>128</v>
      </c>
      <c r="N464" s="20">
        <v>40</v>
      </c>
      <c r="O464" s="20"/>
      <c r="P464" s="20"/>
      <c r="Q464" s="20">
        <v>9</v>
      </c>
      <c r="R464" s="20">
        <v>0</v>
      </c>
      <c r="S464" s="112">
        <f t="shared" si="96"/>
        <v>177</v>
      </c>
      <c r="T464" s="20">
        <v>8</v>
      </c>
      <c r="U464" s="20">
        <v>161</v>
      </c>
      <c r="V464" s="20">
        <v>146</v>
      </c>
      <c r="W464" s="104">
        <f t="shared" si="97"/>
        <v>82.595870206489678</v>
      </c>
      <c r="X464" s="105">
        <f t="shared" si="98"/>
        <v>12.586037364798427</v>
      </c>
      <c r="Y464" s="105">
        <f t="shared" si="99"/>
        <v>3.9331366764995082</v>
      </c>
      <c r="Z464" s="105">
        <f t="shared" si="100"/>
        <v>0.88495575221238942</v>
      </c>
      <c r="AA464" s="105">
        <f t="shared" si="101"/>
        <v>0</v>
      </c>
      <c r="AB464" s="105">
        <f t="shared" si="102"/>
        <v>17.404129793510325</v>
      </c>
      <c r="AC464" s="106"/>
    </row>
    <row r="465" spans="1:29" s="6" customFormat="1" hidden="1">
      <c r="A465" s="30">
        <v>2004</v>
      </c>
      <c r="B465" s="102">
        <v>2</v>
      </c>
      <c r="C465" s="102" t="s">
        <v>182</v>
      </c>
      <c r="D465" s="30">
        <v>13</v>
      </c>
      <c r="E465" s="109" t="s">
        <v>297</v>
      </c>
      <c r="F465" s="110" t="s">
        <v>118</v>
      </c>
      <c r="G465" s="20">
        <v>1043</v>
      </c>
      <c r="H465" s="112">
        <f t="shared" si="93"/>
        <v>910</v>
      </c>
      <c r="I465" s="20">
        <v>877</v>
      </c>
      <c r="J465" s="111">
        <f t="shared" si="94"/>
        <v>0.96</v>
      </c>
      <c r="K465" s="111">
        <f t="shared" si="95"/>
        <v>23.08</v>
      </c>
      <c r="L465" s="20">
        <v>700</v>
      </c>
      <c r="M465" s="20">
        <v>127</v>
      </c>
      <c r="N465" s="20">
        <v>68</v>
      </c>
      <c r="O465" s="20"/>
      <c r="P465" s="20"/>
      <c r="Q465" s="20">
        <v>15</v>
      </c>
      <c r="R465" s="20">
        <v>0</v>
      </c>
      <c r="S465" s="112">
        <f t="shared" si="96"/>
        <v>210</v>
      </c>
      <c r="T465" s="20">
        <v>47</v>
      </c>
      <c r="U465" s="20">
        <v>215</v>
      </c>
      <c r="V465" s="20">
        <v>93</v>
      </c>
      <c r="W465" s="104">
        <f t="shared" si="97"/>
        <v>76.923076923076934</v>
      </c>
      <c r="X465" s="105">
        <f t="shared" si="98"/>
        <v>13.956043956043956</v>
      </c>
      <c r="Y465" s="105">
        <f t="shared" si="99"/>
        <v>7.4725274725274726</v>
      </c>
      <c r="Z465" s="105">
        <f t="shared" si="100"/>
        <v>1.6483516483516485</v>
      </c>
      <c r="AA465" s="105">
        <f t="shared" si="101"/>
        <v>0</v>
      </c>
      <c r="AB465" s="105">
        <f t="shared" si="102"/>
        <v>23.076923076923077</v>
      </c>
      <c r="AC465" s="106"/>
    </row>
    <row r="466" spans="1:29" s="6" customFormat="1" hidden="1">
      <c r="A466" s="30">
        <v>2004</v>
      </c>
      <c r="B466" s="102">
        <v>2</v>
      </c>
      <c r="C466" s="102" t="s">
        <v>182</v>
      </c>
      <c r="D466" s="30">
        <v>13</v>
      </c>
      <c r="E466" s="109" t="s">
        <v>298</v>
      </c>
      <c r="F466" s="110" t="s">
        <v>119</v>
      </c>
      <c r="G466" s="20">
        <v>1770</v>
      </c>
      <c r="H466" s="112">
        <f t="shared" si="93"/>
        <v>1606</v>
      </c>
      <c r="I466" s="20">
        <v>1348</v>
      </c>
      <c r="J466" s="111">
        <f t="shared" si="94"/>
        <v>0.84</v>
      </c>
      <c r="K466" s="111">
        <f t="shared" si="95"/>
        <v>21.48</v>
      </c>
      <c r="L466" s="20">
        <v>1261</v>
      </c>
      <c r="M466" s="20">
        <v>240</v>
      </c>
      <c r="N466" s="20">
        <v>96</v>
      </c>
      <c r="O466" s="20"/>
      <c r="P466" s="20"/>
      <c r="Q466" s="20">
        <v>9</v>
      </c>
      <c r="R466" s="20">
        <v>0</v>
      </c>
      <c r="S466" s="112">
        <f t="shared" si="96"/>
        <v>345</v>
      </c>
      <c r="T466" s="20">
        <v>14</v>
      </c>
      <c r="U466" s="20">
        <v>97</v>
      </c>
      <c r="V466" s="20">
        <v>84</v>
      </c>
      <c r="W466" s="104">
        <f t="shared" si="97"/>
        <v>78.518057285180575</v>
      </c>
      <c r="X466" s="105">
        <f t="shared" si="98"/>
        <v>14.943960149439601</v>
      </c>
      <c r="Y466" s="105">
        <f t="shared" si="99"/>
        <v>5.9775840597758405</v>
      </c>
      <c r="Z466" s="105">
        <f t="shared" si="100"/>
        <v>0.56039850560398508</v>
      </c>
      <c r="AA466" s="105">
        <f t="shared" si="101"/>
        <v>0</v>
      </c>
      <c r="AB466" s="105">
        <f t="shared" si="102"/>
        <v>21.481942714819429</v>
      </c>
      <c r="AC466" s="106"/>
    </row>
    <row r="467" spans="1:29" s="6" customFormat="1" hidden="1">
      <c r="A467" s="30">
        <v>2004</v>
      </c>
      <c r="B467" s="102">
        <v>2</v>
      </c>
      <c r="C467" s="102" t="s">
        <v>182</v>
      </c>
      <c r="D467" s="30">
        <v>13</v>
      </c>
      <c r="E467" s="109" t="s">
        <v>299</v>
      </c>
      <c r="F467" s="110" t="s">
        <v>120</v>
      </c>
      <c r="G467" s="20">
        <v>3481</v>
      </c>
      <c r="H467" s="112">
        <f t="shared" ref="H467:H482" si="103">L467+S467</f>
        <v>2777</v>
      </c>
      <c r="I467" s="20">
        <v>1717</v>
      </c>
      <c r="J467" s="111">
        <f t="shared" ref="J467:J483" si="104">ROUND(I467/H467,2)</f>
        <v>0.62</v>
      </c>
      <c r="K467" s="111">
        <f t="shared" ref="K467:K483" si="105">ROUND(S467/H467*100,2)</f>
        <v>18.260000000000002</v>
      </c>
      <c r="L467" s="20">
        <v>2270</v>
      </c>
      <c r="M467" s="20">
        <v>357</v>
      </c>
      <c r="N467" s="20">
        <v>124</v>
      </c>
      <c r="O467" s="20"/>
      <c r="P467" s="20"/>
      <c r="Q467" s="20">
        <v>26</v>
      </c>
      <c r="R467" s="20">
        <v>0</v>
      </c>
      <c r="S467" s="112">
        <f t="shared" ref="S467:S481" si="106">SUM(M467:R467)</f>
        <v>507</v>
      </c>
      <c r="T467" s="20">
        <v>58</v>
      </c>
      <c r="U467" s="20">
        <v>369</v>
      </c>
      <c r="V467" s="20">
        <v>193</v>
      </c>
      <c r="W467" s="104">
        <f t="shared" si="97"/>
        <v>81.742888008642424</v>
      </c>
      <c r="X467" s="105">
        <f t="shared" si="98"/>
        <v>12.855599567879006</v>
      </c>
      <c r="Y467" s="105">
        <f t="shared" si="99"/>
        <v>4.4652502700756216</v>
      </c>
      <c r="Z467" s="105">
        <f t="shared" si="100"/>
        <v>0.93626215340295282</v>
      </c>
      <c r="AA467" s="105">
        <f t="shared" si="101"/>
        <v>0</v>
      </c>
      <c r="AB467" s="105">
        <f t="shared" si="102"/>
        <v>18.257111991357579</v>
      </c>
      <c r="AC467" s="106"/>
    </row>
    <row r="468" spans="1:29" s="6" customFormat="1" hidden="1">
      <c r="A468" s="30">
        <v>2004</v>
      </c>
      <c r="B468" s="102">
        <v>2</v>
      </c>
      <c r="C468" s="102" t="s">
        <v>182</v>
      </c>
      <c r="D468" s="30">
        <v>13</v>
      </c>
      <c r="E468" s="109" t="s">
        <v>300</v>
      </c>
      <c r="F468" s="110" t="s">
        <v>121</v>
      </c>
      <c r="G468" s="20">
        <v>2408</v>
      </c>
      <c r="H468" s="112">
        <f t="shared" si="103"/>
        <v>2019</v>
      </c>
      <c r="I468" s="20">
        <v>1164</v>
      </c>
      <c r="J468" s="111">
        <f t="shared" si="104"/>
        <v>0.57999999999999996</v>
      </c>
      <c r="K468" s="111">
        <f t="shared" si="105"/>
        <v>16.690000000000001</v>
      </c>
      <c r="L468" s="20">
        <v>1682</v>
      </c>
      <c r="M468" s="20">
        <v>245</v>
      </c>
      <c r="N468" s="20">
        <v>78</v>
      </c>
      <c r="O468" s="20"/>
      <c r="P468" s="20"/>
      <c r="Q468" s="20">
        <v>14</v>
      </c>
      <c r="R468" s="20">
        <v>0</v>
      </c>
      <c r="S468" s="112">
        <f t="shared" si="106"/>
        <v>337</v>
      </c>
      <c r="T468" s="20">
        <v>47</v>
      </c>
      <c r="U468" s="20">
        <v>301</v>
      </c>
      <c r="V468" s="20">
        <v>175</v>
      </c>
      <c r="W468" s="104">
        <f t="shared" si="97"/>
        <v>83.308568598316</v>
      </c>
      <c r="X468" s="105">
        <f t="shared" si="98"/>
        <v>12.134720158494304</v>
      </c>
      <c r="Y468" s="105">
        <f t="shared" si="99"/>
        <v>3.8632986627043091</v>
      </c>
      <c r="Z468" s="105">
        <f t="shared" si="100"/>
        <v>0.69341258048538879</v>
      </c>
      <c r="AA468" s="105">
        <f t="shared" si="101"/>
        <v>0</v>
      </c>
      <c r="AB468" s="105">
        <f t="shared" si="102"/>
        <v>16.691431401684</v>
      </c>
      <c r="AC468" s="106"/>
    </row>
    <row r="469" spans="1:29" s="6" customFormat="1" hidden="1">
      <c r="A469" s="30">
        <v>2004</v>
      </c>
      <c r="B469" s="102">
        <v>2</v>
      </c>
      <c r="C469" s="102" t="s">
        <v>182</v>
      </c>
      <c r="D469" s="30">
        <v>13</v>
      </c>
      <c r="E469" s="109" t="s">
        <v>301</v>
      </c>
      <c r="F469" s="110" t="s">
        <v>122</v>
      </c>
      <c r="G469" s="20">
        <v>1722</v>
      </c>
      <c r="H469" s="112">
        <f t="shared" si="103"/>
        <v>1356</v>
      </c>
      <c r="I469" s="20">
        <v>882</v>
      </c>
      <c r="J469" s="111">
        <f t="shared" si="104"/>
        <v>0.65</v>
      </c>
      <c r="K469" s="111">
        <f t="shared" si="105"/>
        <v>17.48</v>
      </c>
      <c r="L469" s="20">
        <v>1119</v>
      </c>
      <c r="M469" s="20">
        <v>153</v>
      </c>
      <c r="N469" s="20">
        <v>72</v>
      </c>
      <c r="O469" s="20"/>
      <c r="P469" s="20"/>
      <c r="Q469" s="20">
        <v>12</v>
      </c>
      <c r="R469" s="20">
        <v>0</v>
      </c>
      <c r="S469" s="112">
        <f t="shared" si="106"/>
        <v>237</v>
      </c>
      <c r="T469" s="20">
        <v>55</v>
      </c>
      <c r="U469" s="20">
        <v>293</v>
      </c>
      <c r="V469" s="20">
        <v>255</v>
      </c>
      <c r="W469" s="104">
        <f t="shared" si="97"/>
        <v>82.522123893805315</v>
      </c>
      <c r="X469" s="105">
        <f t="shared" si="98"/>
        <v>11.283185840707963</v>
      </c>
      <c r="Y469" s="105">
        <f t="shared" si="99"/>
        <v>5.3097345132743365</v>
      </c>
      <c r="Z469" s="105">
        <f t="shared" si="100"/>
        <v>0.88495575221238942</v>
      </c>
      <c r="AA469" s="105">
        <f t="shared" si="101"/>
        <v>0</v>
      </c>
      <c r="AB469" s="105">
        <f t="shared" si="102"/>
        <v>17.477876106194689</v>
      </c>
      <c r="AC469" s="106"/>
    </row>
    <row r="470" spans="1:29" s="6" customFormat="1" hidden="1">
      <c r="A470" s="30">
        <v>2004</v>
      </c>
      <c r="B470" s="102">
        <v>2</v>
      </c>
      <c r="C470" s="102" t="s">
        <v>182</v>
      </c>
      <c r="D470" s="30">
        <v>13</v>
      </c>
      <c r="E470" s="109" t="s">
        <v>302</v>
      </c>
      <c r="F470" s="110" t="s">
        <v>123</v>
      </c>
      <c r="G470" s="20">
        <v>5306</v>
      </c>
      <c r="H470" s="112">
        <f t="shared" si="103"/>
        <v>4588</v>
      </c>
      <c r="I470" s="20">
        <v>3812</v>
      </c>
      <c r="J470" s="111">
        <f t="shared" si="104"/>
        <v>0.83</v>
      </c>
      <c r="K470" s="111">
        <f t="shared" si="105"/>
        <v>22.65</v>
      </c>
      <c r="L470" s="20">
        <v>3549</v>
      </c>
      <c r="M470" s="20">
        <v>681</v>
      </c>
      <c r="N470" s="20">
        <v>280</v>
      </c>
      <c r="O470" s="20"/>
      <c r="P470" s="20"/>
      <c r="Q470" s="20">
        <v>78</v>
      </c>
      <c r="R470" s="20">
        <v>0</v>
      </c>
      <c r="S470" s="112">
        <f t="shared" si="106"/>
        <v>1039</v>
      </c>
      <c r="T470" s="20">
        <v>149</v>
      </c>
      <c r="U470" s="20">
        <v>1038</v>
      </c>
      <c r="V470" s="20">
        <v>812</v>
      </c>
      <c r="W470" s="104">
        <f t="shared" si="97"/>
        <v>77.353966870095903</v>
      </c>
      <c r="X470" s="105">
        <f t="shared" si="98"/>
        <v>14.84306887532694</v>
      </c>
      <c r="Y470" s="105">
        <f t="shared" si="99"/>
        <v>6.1028770706190061</v>
      </c>
      <c r="Z470" s="105">
        <f t="shared" si="100"/>
        <v>1.7000871839581517</v>
      </c>
      <c r="AA470" s="105">
        <f t="shared" si="101"/>
        <v>0</v>
      </c>
      <c r="AB470" s="105">
        <f t="shared" si="102"/>
        <v>22.646033129904097</v>
      </c>
      <c r="AC470" s="106"/>
    </row>
    <row r="471" spans="1:29" s="6" customFormat="1" hidden="1">
      <c r="A471" s="30">
        <v>2004</v>
      </c>
      <c r="B471" s="102">
        <v>2</v>
      </c>
      <c r="C471" s="102" t="s">
        <v>182</v>
      </c>
      <c r="D471" s="30">
        <v>13</v>
      </c>
      <c r="E471" s="109" t="s">
        <v>303</v>
      </c>
      <c r="F471" s="110" t="s">
        <v>18</v>
      </c>
      <c r="G471" s="20">
        <v>5979</v>
      </c>
      <c r="H471" s="112">
        <f t="shared" si="103"/>
        <v>5050</v>
      </c>
      <c r="I471" s="20">
        <v>2987</v>
      </c>
      <c r="J471" s="111">
        <f t="shared" si="104"/>
        <v>0.59</v>
      </c>
      <c r="K471" s="111">
        <f t="shared" si="105"/>
        <v>16.829999999999998</v>
      </c>
      <c r="L471" s="20">
        <v>4200</v>
      </c>
      <c r="M471" s="20">
        <v>588</v>
      </c>
      <c r="N471" s="20">
        <v>229</v>
      </c>
      <c r="O471" s="20"/>
      <c r="P471" s="20"/>
      <c r="Q471" s="20">
        <v>33</v>
      </c>
      <c r="R471" s="20">
        <v>0</v>
      </c>
      <c r="S471" s="112">
        <f t="shared" si="106"/>
        <v>850</v>
      </c>
      <c r="T471" s="20">
        <v>166</v>
      </c>
      <c r="U471" s="20">
        <v>849</v>
      </c>
      <c r="V471" s="20">
        <v>18</v>
      </c>
      <c r="W471" s="104">
        <f t="shared" si="97"/>
        <v>83.168316831683171</v>
      </c>
      <c r="X471" s="105">
        <f t="shared" si="98"/>
        <v>11.643564356435645</v>
      </c>
      <c r="Y471" s="105">
        <f t="shared" si="99"/>
        <v>4.5346534653465342</v>
      </c>
      <c r="Z471" s="105">
        <f t="shared" si="100"/>
        <v>0.65346534653465349</v>
      </c>
      <c r="AA471" s="105">
        <f t="shared" si="101"/>
        <v>0</v>
      </c>
      <c r="AB471" s="105">
        <f t="shared" si="102"/>
        <v>16.831683168316832</v>
      </c>
      <c r="AC471" s="106"/>
    </row>
    <row r="472" spans="1:29" s="6" customFormat="1" hidden="1">
      <c r="A472" s="30">
        <v>2004</v>
      </c>
      <c r="B472" s="102">
        <v>2</v>
      </c>
      <c r="C472" s="102" t="s">
        <v>182</v>
      </c>
      <c r="D472" s="30">
        <v>13</v>
      </c>
      <c r="E472" s="109" t="s">
        <v>304</v>
      </c>
      <c r="F472" s="110" t="s">
        <v>124</v>
      </c>
      <c r="G472" s="20">
        <v>1353</v>
      </c>
      <c r="H472" s="112">
        <f t="shared" si="103"/>
        <v>1031</v>
      </c>
      <c r="I472" s="20">
        <v>832</v>
      </c>
      <c r="J472" s="111">
        <f t="shared" si="104"/>
        <v>0.81</v>
      </c>
      <c r="K472" s="111">
        <f t="shared" si="105"/>
        <v>23.28</v>
      </c>
      <c r="L472" s="20">
        <v>791</v>
      </c>
      <c r="M472" s="20">
        <v>159</v>
      </c>
      <c r="N472" s="20">
        <v>64</v>
      </c>
      <c r="O472" s="20"/>
      <c r="P472" s="20"/>
      <c r="Q472" s="20">
        <v>17</v>
      </c>
      <c r="R472" s="20">
        <v>0</v>
      </c>
      <c r="S472" s="112">
        <f t="shared" si="106"/>
        <v>240</v>
      </c>
      <c r="T472" s="20">
        <v>80</v>
      </c>
      <c r="U472" s="20">
        <v>209</v>
      </c>
      <c r="V472" s="20">
        <v>404</v>
      </c>
      <c r="W472" s="104">
        <f t="shared" si="97"/>
        <v>76.721629485935978</v>
      </c>
      <c r="X472" s="105">
        <f t="shared" si="98"/>
        <v>15.42192046556741</v>
      </c>
      <c r="Y472" s="105">
        <f t="shared" si="99"/>
        <v>6.2075654704170713</v>
      </c>
      <c r="Z472" s="105">
        <f t="shared" si="100"/>
        <v>1.6488845780795343</v>
      </c>
      <c r="AA472" s="105">
        <f t="shared" si="101"/>
        <v>0</v>
      </c>
      <c r="AB472" s="105">
        <f t="shared" si="102"/>
        <v>23.278370514064015</v>
      </c>
      <c r="AC472" s="106"/>
    </row>
    <row r="473" spans="1:29" s="6" customFormat="1" hidden="1">
      <c r="A473" s="30">
        <v>2004</v>
      </c>
      <c r="B473" s="102">
        <v>2</v>
      </c>
      <c r="C473" s="102" t="s">
        <v>182</v>
      </c>
      <c r="D473" s="30">
        <v>13</v>
      </c>
      <c r="E473" s="109" t="s">
        <v>305</v>
      </c>
      <c r="F473" s="110" t="s">
        <v>125</v>
      </c>
      <c r="G473" s="20">
        <v>1903</v>
      </c>
      <c r="H473" s="112">
        <f t="shared" si="103"/>
        <v>1328</v>
      </c>
      <c r="I473" s="20">
        <v>565</v>
      </c>
      <c r="J473" s="111">
        <f t="shared" si="104"/>
        <v>0.43</v>
      </c>
      <c r="K473" s="111">
        <f t="shared" si="105"/>
        <v>12.42</v>
      </c>
      <c r="L473" s="20">
        <v>1163</v>
      </c>
      <c r="M473" s="20">
        <v>113</v>
      </c>
      <c r="N473" s="20">
        <v>43</v>
      </c>
      <c r="O473" s="20"/>
      <c r="P473" s="20"/>
      <c r="Q473" s="20">
        <v>9</v>
      </c>
      <c r="R473" s="20">
        <v>0</v>
      </c>
      <c r="S473" s="112">
        <f t="shared" si="106"/>
        <v>165</v>
      </c>
      <c r="T473" s="20">
        <v>3</v>
      </c>
      <c r="U473" s="20">
        <v>221</v>
      </c>
      <c r="V473" s="20">
        <v>113</v>
      </c>
      <c r="W473" s="104">
        <f t="shared" si="97"/>
        <v>87.575301204819283</v>
      </c>
      <c r="X473" s="105">
        <f t="shared" si="98"/>
        <v>8.5090361445783138</v>
      </c>
      <c r="Y473" s="105">
        <f t="shared" si="99"/>
        <v>3.2379518072289155</v>
      </c>
      <c r="Z473" s="105">
        <f t="shared" si="100"/>
        <v>0.67771084337349397</v>
      </c>
      <c r="AA473" s="105">
        <f t="shared" si="101"/>
        <v>0</v>
      </c>
      <c r="AB473" s="105">
        <f t="shared" si="102"/>
        <v>12.424698795180724</v>
      </c>
      <c r="AC473" s="106"/>
    </row>
    <row r="474" spans="1:29" s="6" customFormat="1" hidden="1">
      <c r="A474" s="30">
        <v>2004</v>
      </c>
      <c r="B474" s="102">
        <v>2</v>
      </c>
      <c r="C474" s="102" t="s">
        <v>182</v>
      </c>
      <c r="D474" s="30">
        <v>13</v>
      </c>
      <c r="E474" s="109" t="s">
        <v>306</v>
      </c>
      <c r="F474" s="110" t="s">
        <v>126</v>
      </c>
      <c r="G474" s="20">
        <v>3267</v>
      </c>
      <c r="H474" s="112">
        <f t="shared" si="103"/>
        <v>3030</v>
      </c>
      <c r="I474" s="20">
        <v>2217</v>
      </c>
      <c r="J474" s="111">
        <f t="shared" si="104"/>
        <v>0.73</v>
      </c>
      <c r="K474" s="111">
        <f t="shared" si="105"/>
        <v>17.329999999999998</v>
      </c>
      <c r="L474" s="20">
        <v>2505</v>
      </c>
      <c r="M474" s="20">
        <v>385</v>
      </c>
      <c r="N474" s="20">
        <v>114</v>
      </c>
      <c r="O474" s="20"/>
      <c r="P474" s="20"/>
      <c r="Q474" s="20">
        <v>26</v>
      </c>
      <c r="R474" s="20">
        <v>0</v>
      </c>
      <c r="S474" s="112">
        <f t="shared" si="106"/>
        <v>525</v>
      </c>
      <c r="T474" s="20">
        <v>33</v>
      </c>
      <c r="U474" s="20">
        <v>369</v>
      </c>
      <c r="V474" s="20">
        <v>237</v>
      </c>
      <c r="W474" s="104">
        <f t="shared" si="97"/>
        <v>82.67326732673267</v>
      </c>
      <c r="X474" s="105">
        <f t="shared" si="98"/>
        <v>12.706270627062707</v>
      </c>
      <c r="Y474" s="105">
        <f t="shared" si="99"/>
        <v>3.7623762376237622</v>
      </c>
      <c r="Z474" s="105">
        <f t="shared" si="100"/>
        <v>0.85808580858085814</v>
      </c>
      <c r="AA474" s="105">
        <f t="shared" si="101"/>
        <v>0</v>
      </c>
      <c r="AB474" s="105">
        <f t="shared" si="102"/>
        <v>17.326732673267326</v>
      </c>
      <c r="AC474" s="106"/>
    </row>
    <row r="475" spans="1:29" s="6" customFormat="1" hidden="1">
      <c r="A475" s="30">
        <v>2004</v>
      </c>
      <c r="B475" s="102">
        <v>2</v>
      </c>
      <c r="C475" s="102" t="s">
        <v>182</v>
      </c>
      <c r="D475" s="30">
        <v>13</v>
      </c>
      <c r="E475" s="109" t="s">
        <v>307</v>
      </c>
      <c r="F475" s="110" t="s">
        <v>127</v>
      </c>
      <c r="G475" s="20">
        <v>1504</v>
      </c>
      <c r="H475" s="112">
        <f t="shared" si="103"/>
        <v>1258</v>
      </c>
      <c r="I475" s="20">
        <v>1019</v>
      </c>
      <c r="J475" s="111">
        <f t="shared" si="104"/>
        <v>0.81</v>
      </c>
      <c r="K475" s="111">
        <f t="shared" si="105"/>
        <v>21.38</v>
      </c>
      <c r="L475" s="20">
        <v>989</v>
      </c>
      <c r="M475" s="20">
        <v>174</v>
      </c>
      <c r="N475" s="20">
        <v>80</v>
      </c>
      <c r="O475" s="20"/>
      <c r="P475" s="20"/>
      <c r="Q475" s="20">
        <v>15</v>
      </c>
      <c r="R475" s="20">
        <v>0</v>
      </c>
      <c r="S475" s="112">
        <f t="shared" si="106"/>
        <v>269</v>
      </c>
      <c r="T475" s="20">
        <v>7</v>
      </c>
      <c r="U475" s="20">
        <v>78</v>
      </c>
      <c r="V475" s="20">
        <v>72</v>
      </c>
      <c r="W475" s="104">
        <f t="shared" si="97"/>
        <v>78.616852146263909</v>
      </c>
      <c r="X475" s="105">
        <f t="shared" si="98"/>
        <v>13.831478537360889</v>
      </c>
      <c r="Y475" s="105">
        <f t="shared" si="99"/>
        <v>6.359300476947535</v>
      </c>
      <c r="Z475" s="105">
        <f t="shared" si="100"/>
        <v>1.192368839427663</v>
      </c>
      <c r="AA475" s="105">
        <f t="shared" si="101"/>
        <v>0</v>
      </c>
      <c r="AB475" s="105">
        <f t="shared" si="102"/>
        <v>21.383147853736091</v>
      </c>
      <c r="AC475" s="106"/>
    </row>
    <row r="476" spans="1:29" s="6" customFormat="1" hidden="1">
      <c r="A476" s="30">
        <v>2004</v>
      </c>
      <c r="B476" s="102">
        <v>2</v>
      </c>
      <c r="C476" s="102" t="s">
        <v>182</v>
      </c>
      <c r="D476" s="30">
        <v>13</v>
      </c>
      <c r="E476" s="109" t="s">
        <v>308</v>
      </c>
      <c r="F476" s="110" t="s">
        <v>128</v>
      </c>
      <c r="G476" s="20">
        <v>2200</v>
      </c>
      <c r="H476" s="112">
        <f t="shared" si="103"/>
        <v>1976</v>
      </c>
      <c r="I476" s="20">
        <v>1611</v>
      </c>
      <c r="J476" s="111">
        <f t="shared" si="104"/>
        <v>0.82</v>
      </c>
      <c r="K476" s="111">
        <f t="shared" si="105"/>
        <v>20.65</v>
      </c>
      <c r="L476" s="20">
        <v>1568</v>
      </c>
      <c r="M476" s="20">
        <v>278</v>
      </c>
      <c r="N476" s="20">
        <v>108</v>
      </c>
      <c r="O476" s="20"/>
      <c r="P476" s="20"/>
      <c r="Q476" s="20">
        <v>22</v>
      </c>
      <c r="R476" s="20">
        <v>0</v>
      </c>
      <c r="S476" s="112">
        <f t="shared" si="106"/>
        <v>408</v>
      </c>
      <c r="T476" s="20">
        <v>5</v>
      </c>
      <c r="U476" s="20">
        <v>283</v>
      </c>
      <c r="V476" s="20">
        <v>139</v>
      </c>
      <c r="W476" s="104">
        <f t="shared" si="97"/>
        <v>79.352226720647778</v>
      </c>
      <c r="X476" s="105">
        <f t="shared" si="98"/>
        <v>14.068825910931174</v>
      </c>
      <c r="Y476" s="105">
        <f t="shared" si="99"/>
        <v>5.4655870445344128</v>
      </c>
      <c r="Z476" s="105">
        <f t="shared" si="100"/>
        <v>1.1133603238866396</v>
      </c>
      <c r="AA476" s="105">
        <f t="shared" si="101"/>
        <v>0</v>
      </c>
      <c r="AB476" s="105">
        <f t="shared" si="102"/>
        <v>20.647773279352226</v>
      </c>
      <c r="AC476" s="106"/>
    </row>
    <row r="477" spans="1:29" s="6" customFormat="1" hidden="1">
      <c r="A477" s="30">
        <v>2004</v>
      </c>
      <c r="B477" s="102">
        <v>2</v>
      </c>
      <c r="C477" s="102" t="s">
        <v>182</v>
      </c>
      <c r="D477" s="30">
        <v>13</v>
      </c>
      <c r="E477" s="109" t="s">
        <v>309</v>
      </c>
      <c r="F477" s="110" t="s">
        <v>129</v>
      </c>
      <c r="G477" s="20">
        <v>1399</v>
      </c>
      <c r="H477" s="112">
        <f t="shared" si="103"/>
        <v>1201</v>
      </c>
      <c r="I477" s="20">
        <v>790</v>
      </c>
      <c r="J477" s="111">
        <f t="shared" si="104"/>
        <v>0.66</v>
      </c>
      <c r="K477" s="111">
        <f t="shared" si="105"/>
        <v>18.82</v>
      </c>
      <c r="L477" s="20">
        <v>975</v>
      </c>
      <c r="M477" s="20">
        <v>159</v>
      </c>
      <c r="N477" s="20">
        <v>61</v>
      </c>
      <c r="O477" s="20"/>
      <c r="P477" s="20"/>
      <c r="Q477" s="20">
        <v>6</v>
      </c>
      <c r="R477" s="20">
        <v>0</v>
      </c>
      <c r="S477" s="112">
        <f t="shared" si="106"/>
        <v>226</v>
      </c>
      <c r="T477" s="20">
        <v>24</v>
      </c>
      <c r="U477" s="20">
        <v>159</v>
      </c>
      <c r="V477" s="20">
        <v>72</v>
      </c>
      <c r="W477" s="104">
        <f t="shared" si="97"/>
        <v>81.182348043297253</v>
      </c>
      <c r="X477" s="105">
        <f t="shared" si="98"/>
        <v>13.238967527060783</v>
      </c>
      <c r="Y477" s="105">
        <f t="shared" si="99"/>
        <v>5.0791007493755203</v>
      </c>
      <c r="Z477" s="105">
        <f t="shared" si="100"/>
        <v>0.49958368026644462</v>
      </c>
      <c r="AA477" s="105">
        <f t="shared" si="101"/>
        <v>0</v>
      </c>
      <c r="AB477" s="105">
        <f t="shared" si="102"/>
        <v>18.817651956702747</v>
      </c>
      <c r="AC477" s="106"/>
    </row>
    <row r="478" spans="1:29" s="6" customFormat="1" hidden="1">
      <c r="A478" s="30">
        <v>2004</v>
      </c>
      <c r="B478" s="102">
        <v>2</v>
      </c>
      <c r="C478" s="102" t="s">
        <v>182</v>
      </c>
      <c r="D478" s="30">
        <v>13</v>
      </c>
      <c r="E478" s="109" t="s">
        <v>310</v>
      </c>
      <c r="F478" s="110" t="s">
        <v>130</v>
      </c>
      <c r="G478" s="20">
        <v>4118</v>
      </c>
      <c r="H478" s="112">
        <f t="shared" si="103"/>
        <v>3678</v>
      </c>
      <c r="I478" s="20">
        <v>2702</v>
      </c>
      <c r="J478" s="111">
        <f t="shared" si="104"/>
        <v>0.73</v>
      </c>
      <c r="K478" s="111">
        <f t="shared" si="105"/>
        <v>20.64</v>
      </c>
      <c r="L478" s="20">
        <v>2919</v>
      </c>
      <c r="M478" s="20">
        <v>508</v>
      </c>
      <c r="N478" s="20">
        <v>210</v>
      </c>
      <c r="O478" s="20"/>
      <c r="P478" s="20"/>
      <c r="Q478" s="20">
        <v>41</v>
      </c>
      <c r="R478" s="20">
        <v>0</v>
      </c>
      <c r="S478" s="112">
        <f t="shared" si="106"/>
        <v>759</v>
      </c>
      <c r="T478" s="20">
        <v>19</v>
      </c>
      <c r="U478" s="20">
        <v>339</v>
      </c>
      <c r="V478" s="20">
        <v>160</v>
      </c>
      <c r="W478" s="104">
        <f t="shared" si="97"/>
        <v>79.363784665579118</v>
      </c>
      <c r="X478" s="105">
        <f t="shared" si="98"/>
        <v>13.811854268624252</v>
      </c>
      <c r="Y478" s="105">
        <f t="shared" si="99"/>
        <v>5.709624796084829</v>
      </c>
      <c r="Z478" s="105">
        <f t="shared" si="100"/>
        <v>1.1147362697118</v>
      </c>
      <c r="AA478" s="105">
        <f t="shared" si="101"/>
        <v>0</v>
      </c>
      <c r="AB478" s="105">
        <f t="shared" si="102"/>
        <v>20.636215334420882</v>
      </c>
      <c r="AC478" s="106"/>
    </row>
    <row r="479" spans="1:29" s="6" customFormat="1" hidden="1">
      <c r="A479" s="30">
        <v>2004</v>
      </c>
      <c r="B479" s="102">
        <v>2</v>
      </c>
      <c r="C479" s="102" t="s">
        <v>182</v>
      </c>
      <c r="D479" s="30">
        <v>13</v>
      </c>
      <c r="E479" s="109" t="s">
        <v>311</v>
      </c>
      <c r="F479" s="110" t="s">
        <v>131</v>
      </c>
      <c r="G479" s="20">
        <v>6197</v>
      </c>
      <c r="H479" s="112">
        <f t="shared" si="103"/>
        <v>5490</v>
      </c>
      <c r="I479" s="20">
        <v>3697</v>
      </c>
      <c r="J479" s="111">
        <f t="shared" si="104"/>
        <v>0.67</v>
      </c>
      <c r="K479" s="111">
        <f t="shared" si="105"/>
        <v>19.27</v>
      </c>
      <c r="L479" s="20">
        <v>4432</v>
      </c>
      <c r="M479" s="20">
        <v>738</v>
      </c>
      <c r="N479" s="20">
        <v>251</v>
      </c>
      <c r="O479" s="20"/>
      <c r="P479" s="20"/>
      <c r="Q479" s="20">
        <v>69</v>
      </c>
      <c r="R479" s="20">
        <v>0</v>
      </c>
      <c r="S479" s="112">
        <f t="shared" si="106"/>
        <v>1058</v>
      </c>
      <c r="T479" s="20">
        <v>78</v>
      </c>
      <c r="U479" s="20">
        <v>514</v>
      </c>
      <c r="V479" s="20">
        <v>382</v>
      </c>
      <c r="W479" s="104">
        <f t="shared" ref="W479:W542" si="107">L479/$H479*100</f>
        <v>80.728597449908918</v>
      </c>
      <c r="X479" s="105">
        <f t="shared" ref="X479:X542" si="108">M479/$H479*100</f>
        <v>13.442622950819672</v>
      </c>
      <c r="Y479" s="105">
        <f t="shared" ref="Y479:Y542" si="109">N479/$H479*100</f>
        <v>4.5719489981785069</v>
      </c>
      <c r="Z479" s="105">
        <f t="shared" ref="Z479:Z542" si="110">Q479/$H479*100</f>
        <v>1.2568306010928962</v>
      </c>
      <c r="AA479" s="105">
        <f t="shared" ref="AA479:AA542" si="111">R479/$H479*100</f>
        <v>0</v>
      </c>
      <c r="AB479" s="105">
        <f t="shared" ref="AB479:AB542" si="112">S479/$H479*100</f>
        <v>19.271402550091075</v>
      </c>
      <c r="AC479" s="106"/>
    </row>
    <row r="480" spans="1:29" s="6" customFormat="1" hidden="1">
      <c r="A480" s="30">
        <v>2004</v>
      </c>
      <c r="B480" s="102">
        <v>2</v>
      </c>
      <c r="C480" s="102" t="s">
        <v>182</v>
      </c>
      <c r="D480" s="30">
        <v>13</v>
      </c>
      <c r="E480" s="33" t="s">
        <v>312</v>
      </c>
      <c r="F480" s="34" t="s">
        <v>132</v>
      </c>
      <c r="G480" s="20">
        <v>5767</v>
      </c>
      <c r="H480" s="112">
        <f t="shared" si="103"/>
        <v>5231</v>
      </c>
      <c r="I480" s="20">
        <v>5676</v>
      </c>
      <c r="J480" s="111">
        <f t="shared" si="104"/>
        <v>1.0900000000000001</v>
      </c>
      <c r="K480" s="111">
        <f t="shared" si="105"/>
        <v>26.92</v>
      </c>
      <c r="L480" s="20">
        <v>3823</v>
      </c>
      <c r="M480" s="20">
        <v>893</v>
      </c>
      <c r="N480" s="20">
        <v>430</v>
      </c>
      <c r="O480" s="20"/>
      <c r="P480" s="20"/>
      <c r="Q480" s="20">
        <v>85</v>
      </c>
      <c r="R480" s="20">
        <v>0</v>
      </c>
      <c r="S480" s="112">
        <f t="shared" si="106"/>
        <v>1408</v>
      </c>
      <c r="T480" s="20">
        <v>65</v>
      </c>
      <c r="U480" s="20">
        <v>523</v>
      </c>
      <c r="V480" s="20">
        <v>636</v>
      </c>
      <c r="W480" s="104">
        <f t="shared" si="107"/>
        <v>73.083540432039769</v>
      </c>
      <c r="X480" s="105">
        <f t="shared" si="108"/>
        <v>17.071305677690692</v>
      </c>
      <c r="Y480" s="105">
        <f t="shared" si="109"/>
        <v>8.2202255782833102</v>
      </c>
      <c r="Z480" s="105">
        <f t="shared" si="110"/>
        <v>1.6249283119862359</v>
      </c>
      <c r="AA480" s="105">
        <f t="shared" si="111"/>
        <v>0</v>
      </c>
      <c r="AB480" s="105">
        <f t="shared" si="112"/>
        <v>26.916459567960239</v>
      </c>
      <c r="AC480" s="106"/>
    </row>
    <row r="481" spans="1:29" s="6" customFormat="1" hidden="1">
      <c r="A481" s="30">
        <v>2004</v>
      </c>
      <c r="B481" s="102">
        <v>2</v>
      </c>
      <c r="C481" s="102" t="s">
        <v>182</v>
      </c>
      <c r="D481" s="30">
        <v>13</v>
      </c>
      <c r="E481" s="33" t="s">
        <v>313</v>
      </c>
      <c r="F481" s="34" t="s">
        <v>133</v>
      </c>
      <c r="G481" s="20">
        <v>3713</v>
      </c>
      <c r="H481" s="112">
        <f t="shared" si="103"/>
        <v>3299</v>
      </c>
      <c r="I481" s="20">
        <v>3569</v>
      </c>
      <c r="J481" s="111">
        <f t="shared" si="104"/>
        <v>1.08</v>
      </c>
      <c r="K481" s="111">
        <f t="shared" si="105"/>
        <v>24.64</v>
      </c>
      <c r="L481" s="20">
        <v>2486</v>
      </c>
      <c r="M481" s="20">
        <v>506</v>
      </c>
      <c r="N481" s="20">
        <v>252</v>
      </c>
      <c r="O481" s="20"/>
      <c r="P481" s="20"/>
      <c r="Q481" s="20">
        <v>55</v>
      </c>
      <c r="R481" s="20">
        <v>0</v>
      </c>
      <c r="S481" s="112">
        <f t="shared" si="106"/>
        <v>813</v>
      </c>
      <c r="T481" s="20">
        <v>35</v>
      </c>
      <c r="U481" s="20">
        <v>362</v>
      </c>
      <c r="V481" s="20">
        <v>163</v>
      </c>
      <c r="W481" s="104">
        <f t="shared" si="107"/>
        <v>75.356168535919977</v>
      </c>
      <c r="X481" s="105">
        <f t="shared" si="108"/>
        <v>15.337981206426191</v>
      </c>
      <c r="Y481" s="105">
        <f t="shared" si="109"/>
        <v>7.6386783873901187</v>
      </c>
      <c r="Z481" s="105">
        <f t="shared" si="110"/>
        <v>1.6671718702637162</v>
      </c>
      <c r="AA481" s="105">
        <f t="shared" si="111"/>
        <v>0</v>
      </c>
      <c r="AB481" s="105">
        <f t="shared" si="112"/>
        <v>24.643831464080023</v>
      </c>
      <c r="AC481" s="106"/>
    </row>
    <row r="482" spans="1:29" s="6" customFormat="1" hidden="1">
      <c r="A482" s="30">
        <v>2004</v>
      </c>
      <c r="B482" s="102">
        <v>2</v>
      </c>
      <c r="C482" s="102" t="s">
        <v>182</v>
      </c>
      <c r="D482" s="30">
        <v>13</v>
      </c>
      <c r="E482" s="33" t="s">
        <v>314</v>
      </c>
      <c r="F482" s="35" t="s">
        <v>19</v>
      </c>
      <c r="G482" s="20">
        <v>6923</v>
      </c>
      <c r="H482" s="112">
        <f t="shared" si="103"/>
        <v>5541</v>
      </c>
      <c r="I482" s="20">
        <v>4091</v>
      </c>
      <c r="J482" s="111">
        <f t="shared" si="104"/>
        <v>0.74</v>
      </c>
      <c r="K482" s="111">
        <f t="shared" si="105"/>
        <v>20.5</v>
      </c>
      <c r="L482" s="20">
        <v>4405</v>
      </c>
      <c r="M482" s="20">
        <v>782</v>
      </c>
      <c r="N482" s="20">
        <v>274</v>
      </c>
      <c r="O482" s="20"/>
      <c r="P482" s="20"/>
      <c r="Q482" s="20">
        <v>80</v>
      </c>
      <c r="R482" s="20">
        <v>0</v>
      </c>
      <c r="S482" s="112">
        <f>SUM(M482:R482)</f>
        <v>1136</v>
      </c>
      <c r="T482" s="20">
        <v>119</v>
      </c>
      <c r="U482" s="20">
        <v>778</v>
      </c>
      <c r="V482" s="20">
        <v>496</v>
      </c>
      <c r="W482" s="104">
        <f t="shared" si="107"/>
        <v>79.498285508031046</v>
      </c>
      <c r="X482" s="105">
        <f t="shared" si="108"/>
        <v>14.112975997112434</v>
      </c>
      <c r="Y482" s="105">
        <f t="shared" si="109"/>
        <v>4.9449557841544847</v>
      </c>
      <c r="Z482" s="105">
        <f t="shared" si="110"/>
        <v>1.4437827107020393</v>
      </c>
      <c r="AA482" s="105">
        <f t="shared" si="111"/>
        <v>0</v>
      </c>
      <c r="AB482" s="105">
        <f t="shared" si="112"/>
        <v>20.501714491968958</v>
      </c>
      <c r="AC482" s="106"/>
    </row>
    <row r="483" spans="1:29" s="6" customFormat="1" hidden="1">
      <c r="A483" s="30">
        <v>2004</v>
      </c>
      <c r="B483" s="102">
        <v>2</v>
      </c>
      <c r="C483" s="102" t="s">
        <v>182</v>
      </c>
      <c r="D483" s="30"/>
      <c r="E483" s="30"/>
      <c r="F483" s="110" t="s">
        <v>491</v>
      </c>
      <c r="G483" s="112">
        <f>SUM(G403:G482)</f>
        <v>432930</v>
      </c>
      <c r="H483" s="112">
        <f>SUM(H403:H482)</f>
        <v>370324</v>
      </c>
      <c r="I483" s="112">
        <f>SUM(I403:I482)</f>
        <v>373040</v>
      </c>
      <c r="J483" s="111">
        <f t="shared" si="104"/>
        <v>1.01</v>
      </c>
      <c r="K483" s="111">
        <f t="shared" si="105"/>
        <v>25.64</v>
      </c>
      <c r="L483" s="112">
        <f>SUM(L403:L482)</f>
        <v>275370</v>
      </c>
      <c r="M483" s="112">
        <f>SUM(M403:M482)</f>
        <v>60769</v>
      </c>
      <c r="N483" s="112">
        <f>SUM(N403:N482)</f>
        <v>27710</v>
      </c>
      <c r="O483" s="112"/>
      <c r="P483" s="112"/>
      <c r="Q483" s="112">
        <f t="shared" ref="Q483:V483" si="113">SUM(Q403:Q482)</f>
        <v>6440</v>
      </c>
      <c r="R483" s="112">
        <f t="shared" si="113"/>
        <v>35</v>
      </c>
      <c r="S483" s="112">
        <f t="shared" si="113"/>
        <v>94954</v>
      </c>
      <c r="T483" s="112">
        <f t="shared" si="113"/>
        <v>10070</v>
      </c>
      <c r="U483" s="112">
        <f t="shared" si="113"/>
        <v>56518</v>
      </c>
      <c r="V483" s="112">
        <f t="shared" si="113"/>
        <v>22812</v>
      </c>
      <c r="W483" s="104">
        <f t="shared" si="107"/>
        <v>74.359209773063583</v>
      </c>
      <c r="X483" s="105">
        <f t="shared" si="108"/>
        <v>16.40968449249846</v>
      </c>
      <c r="Y483" s="105">
        <f t="shared" si="109"/>
        <v>7.4826368261306317</v>
      </c>
      <c r="Z483" s="105">
        <f t="shared" si="110"/>
        <v>1.7390177250191725</v>
      </c>
      <c r="AA483" s="105">
        <f t="shared" si="111"/>
        <v>9.451183288147676E-3</v>
      </c>
      <c r="AB483" s="105">
        <f t="shared" si="112"/>
        <v>25.64079022693641</v>
      </c>
      <c r="AC483" s="106"/>
    </row>
    <row r="484" spans="1:29" s="6" customFormat="1" hidden="1">
      <c r="A484" s="30">
        <v>2004</v>
      </c>
      <c r="B484" s="102">
        <v>1</v>
      </c>
      <c r="C484" s="102" t="s">
        <v>181</v>
      </c>
      <c r="D484" s="30">
        <v>1</v>
      </c>
      <c r="E484" s="109" t="s">
        <v>315</v>
      </c>
      <c r="F484" s="110" t="s">
        <v>20</v>
      </c>
      <c r="G484" s="20">
        <v>46428</v>
      </c>
      <c r="H484" s="112">
        <v>40548</v>
      </c>
      <c r="I484" s="20">
        <v>58221</v>
      </c>
      <c r="J484" s="111">
        <v>1.44</v>
      </c>
      <c r="K484" s="111">
        <v>31.18</v>
      </c>
      <c r="L484" s="20">
        <v>27907</v>
      </c>
      <c r="M484" s="20">
        <v>7188</v>
      </c>
      <c r="N484" s="20">
        <v>4196</v>
      </c>
      <c r="O484" s="20"/>
      <c r="P484" s="20"/>
      <c r="Q484" s="20">
        <v>1185</v>
      </c>
      <c r="R484" s="20">
        <v>72</v>
      </c>
      <c r="S484" s="112">
        <v>12641</v>
      </c>
      <c r="T484" s="20">
        <v>759</v>
      </c>
      <c r="U484" s="20">
        <v>5307</v>
      </c>
      <c r="V484" s="20">
        <v>1135</v>
      </c>
      <c r="W484" s="104">
        <f t="shared" si="107"/>
        <v>68.82460293972575</v>
      </c>
      <c r="X484" s="105">
        <f t="shared" si="108"/>
        <v>17.727138206569993</v>
      </c>
      <c r="Y484" s="105">
        <f t="shared" si="109"/>
        <v>10.348229259149649</v>
      </c>
      <c r="Z484" s="105">
        <f t="shared" si="110"/>
        <v>2.9224622669428824</v>
      </c>
      <c r="AA484" s="105">
        <f t="shared" si="111"/>
        <v>0.17756732761171945</v>
      </c>
      <c r="AB484" s="105">
        <f t="shared" si="112"/>
        <v>31.175397060274239</v>
      </c>
      <c r="AC484" s="106"/>
    </row>
    <row r="485" spans="1:29" s="6" customFormat="1" hidden="1">
      <c r="A485" s="30">
        <v>2004</v>
      </c>
      <c r="B485" s="102">
        <v>1</v>
      </c>
      <c r="C485" s="102" t="s">
        <v>181</v>
      </c>
      <c r="D485" s="30">
        <v>2</v>
      </c>
      <c r="E485" s="109" t="s">
        <v>316</v>
      </c>
      <c r="F485" s="110" t="s">
        <v>21</v>
      </c>
      <c r="G485" s="20">
        <v>12963</v>
      </c>
      <c r="H485" s="112">
        <v>12043</v>
      </c>
      <c r="I485" s="20">
        <v>27637</v>
      </c>
      <c r="J485" s="111">
        <v>2.29</v>
      </c>
      <c r="K485" s="111">
        <v>46.69</v>
      </c>
      <c r="L485" s="20">
        <v>6420</v>
      </c>
      <c r="M485" s="20">
        <v>2897</v>
      </c>
      <c r="N485" s="20">
        <v>2202</v>
      </c>
      <c r="O485" s="20"/>
      <c r="P485" s="20"/>
      <c r="Q485" s="20">
        <v>467</v>
      </c>
      <c r="R485" s="20">
        <v>57</v>
      </c>
      <c r="S485" s="112">
        <v>5623</v>
      </c>
      <c r="T485" s="20">
        <v>95</v>
      </c>
      <c r="U485" s="20">
        <v>1256</v>
      </c>
      <c r="V485" s="20">
        <v>859</v>
      </c>
      <c r="W485" s="104">
        <f t="shared" si="107"/>
        <v>53.308976168728719</v>
      </c>
      <c r="X485" s="105">
        <f t="shared" si="108"/>
        <v>24.055467906667776</v>
      </c>
      <c r="Y485" s="105">
        <f t="shared" si="109"/>
        <v>18.284480611143401</v>
      </c>
      <c r="Z485" s="105">
        <f t="shared" si="110"/>
        <v>3.8777713194386783</v>
      </c>
      <c r="AA485" s="105">
        <f t="shared" si="111"/>
        <v>0.47330399402142326</v>
      </c>
      <c r="AB485" s="105">
        <f t="shared" si="112"/>
        <v>46.691023831271281</v>
      </c>
      <c r="AC485" s="106"/>
    </row>
    <row r="486" spans="1:29" s="6" customFormat="1" hidden="1">
      <c r="A486" s="30">
        <v>2004</v>
      </c>
      <c r="B486" s="102">
        <v>1</v>
      </c>
      <c r="C486" s="102" t="s">
        <v>181</v>
      </c>
      <c r="D486" s="30">
        <v>3</v>
      </c>
      <c r="E486" s="109" t="s">
        <v>317</v>
      </c>
      <c r="F486" s="110" t="s">
        <v>22</v>
      </c>
      <c r="G486" s="20">
        <v>12287</v>
      </c>
      <c r="H486" s="112">
        <v>11588</v>
      </c>
      <c r="I486" s="20">
        <v>21596</v>
      </c>
      <c r="J486" s="111">
        <v>1.86</v>
      </c>
      <c r="K486" s="111">
        <v>40.44</v>
      </c>
      <c r="L486" s="20">
        <v>6902</v>
      </c>
      <c r="M486" s="20">
        <v>2605</v>
      </c>
      <c r="N486" s="20">
        <v>1691</v>
      </c>
      <c r="O486" s="20"/>
      <c r="P486" s="20"/>
      <c r="Q486" s="20">
        <v>383</v>
      </c>
      <c r="R486" s="20">
        <v>7</v>
      </c>
      <c r="S486" s="112">
        <v>4686</v>
      </c>
      <c r="T486" s="20">
        <v>95</v>
      </c>
      <c r="U486" s="20">
        <v>1115</v>
      </c>
      <c r="V486" s="20">
        <v>151</v>
      </c>
      <c r="W486" s="104">
        <f t="shared" si="107"/>
        <v>59.561615464273387</v>
      </c>
      <c r="X486" s="105">
        <f t="shared" si="108"/>
        <v>22.480151881256472</v>
      </c>
      <c r="Y486" s="105">
        <f t="shared" si="109"/>
        <v>14.592682084915429</v>
      </c>
      <c r="Z486" s="105">
        <f t="shared" si="110"/>
        <v>3.3051432516396271</v>
      </c>
      <c r="AA486" s="105">
        <f t="shared" si="111"/>
        <v>6.0407317915084573E-2</v>
      </c>
      <c r="AB486" s="105">
        <f t="shared" si="112"/>
        <v>40.438384535726613</v>
      </c>
      <c r="AC486" s="106"/>
    </row>
    <row r="487" spans="1:29" s="6" customFormat="1" hidden="1">
      <c r="A487" s="30">
        <v>2004</v>
      </c>
      <c r="B487" s="102">
        <v>1</v>
      </c>
      <c r="C487" s="102" t="s">
        <v>181</v>
      </c>
      <c r="D487" s="30">
        <v>4</v>
      </c>
      <c r="E487" s="109" t="s">
        <v>190</v>
      </c>
      <c r="F487" s="110" t="s">
        <v>23</v>
      </c>
      <c r="G487" s="20">
        <v>22073</v>
      </c>
      <c r="H487" s="112">
        <v>19611</v>
      </c>
      <c r="I487" s="20">
        <v>41159</v>
      </c>
      <c r="J487" s="111">
        <v>2.1</v>
      </c>
      <c r="K487" s="111">
        <v>43.53</v>
      </c>
      <c r="L487" s="20">
        <v>11074</v>
      </c>
      <c r="M487" s="20">
        <v>4562</v>
      </c>
      <c r="N487" s="20">
        <v>3095</v>
      </c>
      <c r="O487" s="20"/>
      <c r="P487" s="20"/>
      <c r="Q487" s="20">
        <v>794</v>
      </c>
      <c r="R487" s="20">
        <v>86</v>
      </c>
      <c r="S487" s="112">
        <v>8537</v>
      </c>
      <c r="T487" s="20">
        <v>127</v>
      </c>
      <c r="U487" s="20">
        <v>2321</v>
      </c>
      <c r="V487" s="20">
        <v>995</v>
      </c>
      <c r="W487" s="104">
        <f t="shared" si="107"/>
        <v>56.468308602315034</v>
      </c>
      <c r="X487" s="105">
        <f t="shared" si="108"/>
        <v>23.262454744786091</v>
      </c>
      <c r="Y487" s="105">
        <f t="shared" si="109"/>
        <v>15.781959104584162</v>
      </c>
      <c r="Z487" s="105">
        <f t="shared" si="110"/>
        <v>4.0487481515476009</v>
      </c>
      <c r="AA487" s="105">
        <f t="shared" si="111"/>
        <v>0.43852939676712044</v>
      </c>
      <c r="AB487" s="105">
        <f t="shared" si="112"/>
        <v>43.531691397684973</v>
      </c>
      <c r="AC487" s="106"/>
    </row>
    <row r="488" spans="1:29" s="6" customFormat="1" hidden="1">
      <c r="A488" s="30">
        <v>2004</v>
      </c>
      <c r="B488" s="102">
        <v>1</v>
      </c>
      <c r="C488" s="102" t="s">
        <v>181</v>
      </c>
      <c r="D488" s="30">
        <v>5</v>
      </c>
      <c r="E488" s="109" t="s">
        <v>191</v>
      </c>
      <c r="F488" s="110" t="s">
        <v>24</v>
      </c>
      <c r="G488" s="20">
        <v>11581</v>
      </c>
      <c r="H488" s="112">
        <v>10808</v>
      </c>
      <c r="I488" s="20">
        <v>23461</v>
      </c>
      <c r="J488" s="111">
        <v>2.17</v>
      </c>
      <c r="K488" s="111">
        <v>44.93</v>
      </c>
      <c r="L488" s="20">
        <v>5952</v>
      </c>
      <c r="M488" s="20">
        <v>2651</v>
      </c>
      <c r="N488" s="20">
        <v>1733</v>
      </c>
      <c r="O488" s="20"/>
      <c r="P488" s="20"/>
      <c r="Q488" s="20">
        <v>462</v>
      </c>
      <c r="R488" s="20">
        <v>10</v>
      </c>
      <c r="S488" s="112">
        <v>4856</v>
      </c>
      <c r="T488" s="20">
        <v>104</v>
      </c>
      <c r="U488" s="20">
        <v>1057</v>
      </c>
      <c r="V488" s="20">
        <v>163</v>
      </c>
      <c r="W488" s="104">
        <f t="shared" si="107"/>
        <v>55.070318282753519</v>
      </c>
      <c r="X488" s="105">
        <f t="shared" si="108"/>
        <v>24.528127313101404</v>
      </c>
      <c r="Y488" s="105">
        <f t="shared" si="109"/>
        <v>16.034418948926721</v>
      </c>
      <c r="Z488" s="105">
        <f t="shared" si="110"/>
        <v>4.2746113989637307</v>
      </c>
      <c r="AA488" s="105">
        <f t="shared" si="111"/>
        <v>9.2524056254626202E-2</v>
      </c>
      <c r="AB488" s="105">
        <f t="shared" si="112"/>
        <v>44.929681717246481</v>
      </c>
      <c r="AC488" s="106"/>
    </row>
    <row r="489" spans="1:29" s="6" customFormat="1" hidden="1">
      <c r="A489" s="30">
        <v>2004</v>
      </c>
      <c r="B489" s="102">
        <v>1</v>
      </c>
      <c r="C489" s="102" t="s">
        <v>181</v>
      </c>
      <c r="D489" s="30">
        <v>6</v>
      </c>
      <c r="E489" s="109" t="s">
        <v>192</v>
      </c>
      <c r="F489" s="110" t="s">
        <v>25</v>
      </c>
      <c r="G489" s="20">
        <v>10889</v>
      </c>
      <c r="H489" s="112">
        <v>10576</v>
      </c>
      <c r="I489" s="20">
        <v>20263</v>
      </c>
      <c r="J489" s="111">
        <v>1.92</v>
      </c>
      <c r="K489" s="111">
        <v>41.83</v>
      </c>
      <c r="L489" s="20">
        <v>6152</v>
      </c>
      <c r="M489" s="20">
        <v>2502</v>
      </c>
      <c r="N489" s="20">
        <v>1576</v>
      </c>
      <c r="O489" s="20"/>
      <c r="P489" s="20"/>
      <c r="Q489" s="20">
        <v>344</v>
      </c>
      <c r="R489" s="20">
        <v>2</v>
      </c>
      <c r="S489" s="112">
        <v>4424</v>
      </c>
      <c r="T489" s="20">
        <v>121</v>
      </c>
      <c r="U489" s="20">
        <v>1019</v>
      </c>
      <c r="V489" s="20">
        <v>556</v>
      </c>
      <c r="W489" s="104">
        <f t="shared" si="107"/>
        <v>58.16944024205749</v>
      </c>
      <c r="X489" s="105">
        <f t="shared" si="108"/>
        <v>23.657337367624812</v>
      </c>
      <c r="Y489" s="105">
        <f t="shared" si="109"/>
        <v>14.901664145234495</v>
      </c>
      <c r="Z489" s="105">
        <f t="shared" si="110"/>
        <v>3.2526475037821481</v>
      </c>
      <c r="AA489" s="105">
        <f t="shared" si="111"/>
        <v>1.8910741301059002E-2</v>
      </c>
      <c r="AB489" s="105">
        <f t="shared" si="112"/>
        <v>41.83055975794251</v>
      </c>
      <c r="AC489" s="106"/>
    </row>
    <row r="490" spans="1:29" s="6" customFormat="1" hidden="1">
      <c r="A490" s="30">
        <v>2004</v>
      </c>
      <c r="B490" s="102">
        <v>1</v>
      </c>
      <c r="C490" s="102" t="s">
        <v>181</v>
      </c>
      <c r="D490" s="30">
        <v>7</v>
      </c>
      <c r="E490" s="109" t="s">
        <v>193</v>
      </c>
      <c r="F490" s="110" t="s">
        <v>26</v>
      </c>
      <c r="G490" s="20">
        <v>20104</v>
      </c>
      <c r="H490" s="112">
        <v>18567</v>
      </c>
      <c r="I490" s="20">
        <v>38266</v>
      </c>
      <c r="J490" s="111">
        <v>2.06</v>
      </c>
      <c r="K490" s="111">
        <v>43.32</v>
      </c>
      <c r="L490" s="20">
        <v>10523</v>
      </c>
      <c r="M490" s="20">
        <v>4380</v>
      </c>
      <c r="N490" s="20">
        <v>2861</v>
      </c>
      <c r="O490" s="20"/>
      <c r="P490" s="20"/>
      <c r="Q490" s="20">
        <v>766</v>
      </c>
      <c r="R490" s="20">
        <v>37</v>
      </c>
      <c r="S490" s="112">
        <v>8044</v>
      </c>
      <c r="T490" s="20">
        <v>336</v>
      </c>
      <c r="U490" s="20">
        <v>2112</v>
      </c>
      <c r="V490" s="20">
        <v>515</v>
      </c>
      <c r="W490" s="104">
        <f t="shared" si="107"/>
        <v>56.675822696181399</v>
      </c>
      <c r="X490" s="105">
        <f t="shared" si="108"/>
        <v>23.590240749717239</v>
      </c>
      <c r="Y490" s="105">
        <f t="shared" si="109"/>
        <v>15.409059083319868</v>
      </c>
      <c r="Z490" s="105">
        <f t="shared" si="110"/>
        <v>4.1255991813432429</v>
      </c>
      <c r="AA490" s="105">
        <f t="shared" si="111"/>
        <v>0.19927828943825066</v>
      </c>
      <c r="AB490" s="105">
        <f t="shared" si="112"/>
        <v>43.324177303818601</v>
      </c>
      <c r="AC490" s="106"/>
    </row>
    <row r="491" spans="1:29" s="6" customFormat="1" hidden="1">
      <c r="A491" s="30">
        <v>2004</v>
      </c>
      <c r="B491" s="102">
        <v>1</v>
      </c>
      <c r="C491" s="102" t="s">
        <v>181</v>
      </c>
      <c r="D491" s="30">
        <v>8</v>
      </c>
      <c r="E491" s="109" t="s">
        <v>194</v>
      </c>
      <c r="F491" s="110" t="s">
        <v>27</v>
      </c>
      <c r="G491" s="20">
        <v>28100</v>
      </c>
      <c r="H491" s="112">
        <v>24764</v>
      </c>
      <c r="I491" s="20">
        <v>36350</v>
      </c>
      <c r="J491" s="111">
        <v>1.47</v>
      </c>
      <c r="K491" s="111">
        <v>34.56</v>
      </c>
      <c r="L491" s="20">
        <v>16206</v>
      </c>
      <c r="M491" s="20">
        <v>4765</v>
      </c>
      <c r="N491" s="20">
        <v>3062</v>
      </c>
      <c r="O491" s="20"/>
      <c r="P491" s="20"/>
      <c r="Q491" s="20">
        <v>706</v>
      </c>
      <c r="R491" s="20">
        <v>25</v>
      </c>
      <c r="S491" s="112">
        <v>8558</v>
      </c>
      <c r="T491" s="20">
        <v>191</v>
      </c>
      <c r="U491" s="20">
        <v>3019</v>
      </c>
      <c r="V491" s="20">
        <v>307</v>
      </c>
      <c r="W491" s="104">
        <f t="shared" si="107"/>
        <v>65.441770311742857</v>
      </c>
      <c r="X491" s="105">
        <f t="shared" si="108"/>
        <v>19.241641091907606</v>
      </c>
      <c r="Y491" s="105">
        <f t="shared" si="109"/>
        <v>12.364722984978194</v>
      </c>
      <c r="Z491" s="105">
        <f t="shared" si="110"/>
        <v>2.8509126150864157</v>
      </c>
      <c r="AA491" s="105">
        <f t="shared" si="111"/>
        <v>0.10095299628492974</v>
      </c>
      <c r="AB491" s="105">
        <f t="shared" si="112"/>
        <v>34.55822968825715</v>
      </c>
      <c r="AC491" s="106"/>
    </row>
    <row r="492" spans="1:29" s="6" customFormat="1" hidden="1">
      <c r="A492" s="30">
        <v>2004</v>
      </c>
      <c r="B492" s="102">
        <v>1</v>
      </c>
      <c r="C492" s="102" t="s">
        <v>181</v>
      </c>
      <c r="D492" s="30">
        <v>9</v>
      </c>
      <c r="E492" s="109" t="s">
        <v>195</v>
      </c>
      <c r="F492" s="110" t="s">
        <v>28</v>
      </c>
      <c r="G492" s="20">
        <v>19343</v>
      </c>
      <c r="H492" s="112">
        <v>17611</v>
      </c>
      <c r="I492" s="20">
        <v>24807</v>
      </c>
      <c r="J492" s="111">
        <v>1.41</v>
      </c>
      <c r="K492" s="111">
        <v>31.46</v>
      </c>
      <c r="L492" s="20">
        <v>12070</v>
      </c>
      <c r="M492" s="20">
        <v>3154</v>
      </c>
      <c r="N492" s="20">
        <v>1681</v>
      </c>
      <c r="O492" s="20"/>
      <c r="P492" s="20"/>
      <c r="Q492" s="20">
        <v>486</v>
      </c>
      <c r="R492" s="20">
        <v>220</v>
      </c>
      <c r="S492" s="112">
        <v>5541</v>
      </c>
      <c r="T492" s="20">
        <v>382</v>
      </c>
      <c r="U492" s="20">
        <v>2271</v>
      </c>
      <c r="V492" s="20">
        <v>708</v>
      </c>
      <c r="W492" s="104">
        <f t="shared" si="107"/>
        <v>68.53671001078871</v>
      </c>
      <c r="X492" s="105">
        <f t="shared" si="108"/>
        <v>17.909261257168815</v>
      </c>
      <c r="Y492" s="105">
        <f t="shared" si="109"/>
        <v>9.5451706319913683</v>
      </c>
      <c r="Z492" s="105">
        <f t="shared" si="110"/>
        <v>2.7596388620748398</v>
      </c>
      <c r="AA492" s="105">
        <f t="shared" si="111"/>
        <v>1.2492192379762648</v>
      </c>
      <c r="AB492" s="105">
        <f t="shared" si="112"/>
        <v>31.46328998921129</v>
      </c>
      <c r="AC492" s="106"/>
    </row>
    <row r="493" spans="1:29" s="6" customFormat="1" hidden="1">
      <c r="A493" s="30">
        <v>2004</v>
      </c>
      <c r="B493" s="102">
        <v>1</v>
      </c>
      <c r="C493" s="102" t="s">
        <v>181</v>
      </c>
      <c r="D493" s="30">
        <v>10</v>
      </c>
      <c r="E493" s="109" t="s">
        <v>196</v>
      </c>
      <c r="F493" s="110" t="s">
        <v>29</v>
      </c>
      <c r="G493" s="20">
        <v>20514</v>
      </c>
      <c r="H493" s="112">
        <v>17812</v>
      </c>
      <c r="I493" s="20">
        <v>24809</v>
      </c>
      <c r="J493" s="111">
        <v>1.39</v>
      </c>
      <c r="K493" s="111">
        <v>33.25</v>
      </c>
      <c r="L493" s="20">
        <v>11890</v>
      </c>
      <c r="M493" s="20">
        <v>3618</v>
      </c>
      <c r="N493" s="20">
        <v>1876</v>
      </c>
      <c r="O493" s="20"/>
      <c r="P493" s="20"/>
      <c r="Q493" s="20">
        <v>416</v>
      </c>
      <c r="R493" s="20">
        <v>12</v>
      </c>
      <c r="S493" s="112">
        <v>5922</v>
      </c>
      <c r="T493" s="20">
        <v>129</v>
      </c>
      <c r="U493" s="20">
        <v>1950</v>
      </c>
      <c r="V493" s="20">
        <v>3141</v>
      </c>
      <c r="W493" s="104">
        <f t="shared" si="107"/>
        <v>66.752750954412761</v>
      </c>
      <c r="X493" s="105">
        <f t="shared" si="108"/>
        <v>20.312149112957556</v>
      </c>
      <c r="Y493" s="105">
        <f t="shared" si="109"/>
        <v>10.532225465977993</v>
      </c>
      <c r="Z493" s="105">
        <f t="shared" si="110"/>
        <v>2.3355041545025825</v>
      </c>
      <c r="AA493" s="105">
        <f t="shared" si="111"/>
        <v>6.737031214911296E-2</v>
      </c>
      <c r="AB493" s="105">
        <f t="shared" si="112"/>
        <v>33.247249045587246</v>
      </c>
      <c r="AC493" s="106"/>
    </row>
    <row r="494" spans="1:29" s="6" customFormat="1" hidden="1">
      <c r="A494" s="30">
        <v>2004</v>
      </c>
      <c r="B494" s="102">
        <v>1</v>
      </c>
      <c r="C494" s="102" t="s">
        <v>181</v>
      </c>
      <c r="D494" s="30">
        <v>11</v>
      </c>
      <c r="E494" s="109" t="s">
        <v>197</v>
      </c>
      <c r="F494" s="110" t="s">
        <v>30</v>
      </c>
      <c r="G494" s="20">
        <v>67302</v>
      </c>
      <c r="H494" s="112">
        <v>57727</v>
      </c>
      <c r="I494" s="20">
        <v>68948</v>
      </c>
      <c r="J494" s="111">
        <v>1.19</v>
      </c>
      <c r="K494" s="111">
        <v>28.57</v>
      </c>
      <c r="L494" s="20">
        <v>41234</v>
      </c>
      <c r="M494" s="20">
        <v>10516</v>
      </c>
      <c r="N494" s="20">
        <v>5062</v>
      </c>
      <c r="O494" s="20"/>
      <c r="P494" s="20"/>
      <c r="Q494" s="20">
        <v>862</v>
      </c>
      <c r="R494" s="20">
        <v>53</v>
      </c>
      <c r="S494" s="112">
        <v>16493</v>
      </c>
      <c r="T494" s="20">
        <v>910</v>
      </c>
      <c r="U494" s="20">
        <v>6410</v>
      </c>
      <c r="V494" s="20">
        <v>1622</v>
      </c>
      <c r="W494" s="104">
        <f t="shared" si="107"/>
        <v>71.429313839277981</v>
      </c>
      <c r="X494" s="105">
        <f t="shared" si="108"/>
        <v>18.21677897690855</v>
      </c>
      <c r="Y494" s="105">
        <f t="shared" si="109"/>
        <v>8.768860325324372</v>
      </c>
      <c r="Z494" s="105">
        <f t="shared" si="110"/>
        <v>1.4932354011121312</v>
      </c>
      <c r="AA494" s="105">
        <f t="shared" si="111"/>
        <v>9.1811457376963987E-2</v>
      </c>
      <c r="AB494" s="105">
        <f t="shared" si="112"/>
        <v>28.570686160722019</v>
      </c>
      <c r="AC494" s="106"/>
    </row>
    <row r="495" spans="1:29" s="6" customFormat="1" hidden="1">
      <c r="A495" s="30">
        <v>2004</v>
      </c>
      <c r="B495" s="102">
        <v>1</v>
      </c>
      <c r="C495" s="102" t="s">
        <v>181</v>
      </c>
      <c r="D495" s="30">
        <v>12</v>
      </c>
      <c r="E495" s="109" t="s">
        <v>198</v>
      </c>
      <c r="F495" s="110" t="s">
        <v>31</v>
      </c>
      <c r="G495" s="20">
        <v>56044</v>
      </c>
      <c r="H495" s="112">
        <v>47746</v>
      </c>
      <c r="I495" s="20">
        <v>63072</v>
      </c>
      <c r="J495" s="111">
        <v>1.32</v>
      </c>
      <c r="K495" s="111">
        <v>31.7</v>
      </c>
      <c r="L495" s="20">
        <v>32610</v>
      </c>
      <c r="M495" s="20">
        <v>9291</v>
      </c>
      <c r="N495" s="20">
        <v>4869</v>
      </c>
      <c r="O495" s="20"/>
      <c r="P495" s="20"/>
      <c r="Q495" s="20">
        <v>958</v>
      </c>
      <c r="R495" s="20">
        <v>18</v>
      </c>
      <c r="S495" s="112">
        <v>15136</v>
      </c>
      <c r="T495" s="20">
        <v>755</v>
      </c>
      <c r="U495" s="20">
        <v>6074</v>
      </c>
      <c r="V495" s="20">
        <v>3022</v>
      </c>
      <c r="W495" s="104">
        <f t="shared" si="107"/>
        <v>68.298915092363757</v>
      </c>
      <c r="X495" s="105">
        <f t="shared" si="108"/>
        <v>19.459221714908054</v>
      </c>
      <c r="Y495" s="105">
        <f t="shared" si="109"/>
        <v>10.19771289741549</v>
      </c>
      <c r="Z495" s="105">
        <f t="shared" si="110"/>
        <v>2.0064508021614373</v>
      </c>
      <c r="AA495" s="105">
        <f t="shared" si="111"/>
        <v>3.7699493151258749E-2</v>
      </c>
      <c r="AB495" s="105">
        <f t="shared" si="112"/>
        <v>31.70108490763624</v>
      </c>
      <c r="AC495" s="106"/>
    </row>
    <row r="496" spans="1:29" s="6" customFormat="1" hidden="1">
      <c r="A496" s="30">
        <v>2004</v>
      </c>
      <c r="B496" s="102">
        <v>1</v>
      </c>
      <c r="C496" s="102" t="s">
        <v>181</v>
      </c>
      <c r="D496" s="30">
        <v>13</v>
      </c>
      <c r="E496" s="109" t="s">
        <v>199</v>
      </c>
      <c r="F496" s="110" t="s">
        <v>32</v>
      </c>
      <c r="G496" s="20">
        <v>101324</v>
      </c>
      <c r="H496" s="112">
        <v>87829</v>
      </c>
      <c r="I496" s="20">
        <v>67850</v>
      </c>
      <c r="J496" s="111">
        <v>0.77</v>
      </c>
      <c r="K496" s="111">
        <v>20.66</v>
      </c>
      <c r="L496" s="20">
        <v>69680</v>
      </c>
      <c r="M496" s="20">
        <v>12138</v>
      </c>
      <c r="N496" s="20">
        <v>4906</v>
      </c>
      <c r="O496" s="20"/>
      <c r="P496" s="20"/>
      <c r="Q496" s="20">
        <v>1105</v>
      </c>
      <c r="R496" s="20">
        <v>0</v>
      </c>
      <c r="S496" s="112">
        <v>18149</v>
      </c>
      <c r="T496" s="20">
        <v>1603</v>
      </c>
      <c r="U496" s="20">
        <v>11759</v>
      </c>
      <c r="V496" s="20">
        <v>7557</v>
      </c>
      <c r="W496" s="104">
        <f t="shared" si="107"/>
        <v>79.335982420385065</v>
      </c>
      <c r="X496" s="105">
        <f t="shared" si="108"/>
        <v>13.820036662150315</v>
      </c>
      <c r="Y496" s="105">
        <f t="shared" si="109"/>
        <v>5.5858543305741835</v>
      </c>
      <c r="Z496" s="105">
        <f t="shared" si="110"/>
        <v>1.258126586890435</v>
      </c>
      <c r="AA496" s="105">
        <f t="shared" si="111"/>
        <v>0</v>
      </c>
      <c r="AB496" s="105">
        <f t="shared" si="112"/>
        <v>20.664017579614931</v>
      </c>
      <c r="AC496" s="106"/>
    </row>
    <row r="497" spans="1:29" s="6" customFormat="1" hidden="1">
      <c r="A497" s="30">
        <v>2004</v>
      </c>
      <c r="B497" s="102">
        <v>1</v>
      </c>
      <c r="C497" s="102" t="s">
        <v>181</v>
      </c>
      <c r="D497" s="30">
        <v>14</v>
      </c>
      <c r="E497" s="109" t="s">
        <v>200</v>
      </c>
      <c r="F497" s="110" t="s">
        <v>2</v>
      </c>
      <c r="G497" s="20">
        <v>82711</v>
      </c>
      <c r="H497" s="112">
        <v>75251</v>
      </c>
      <c r="I497" s="20">
        <v>63280</v>
      </c>
      <c r="J497" s="111">
        <v>0.84</v>
      </c>
      <c r="K497" s="111">
        <v>22.25</v>
      </c>
      <c r="L497" s="20">
        <v>58508</v>
      </c>
      <c r="M497" s="20">
        <v>10970</v>
      </c>
      <c r="N497" s="20">
        <v>4662</v>
      </c>
      <c r="O497" s="20"/>
      <c r="P497" s="20"/>
      <c r="Q497" s="20">
        <v>1109</v>
      </c>
      <c r="R497" s="20">
        <v>2</v>
      </c>
      <c r="S497" s="112">
        <v>16743</v>
      </c>
      <c r="T497" s="20">
        <v>2094</v>
      </c>
      <c r="U497" s="20">
        <v>11716</v>
      </c>
      <c r="V497" s="20">
        <v>4724</v>
      </c>
      <c r="W497" s="104">
        <f t="shared" si="107"/>
        <v>77.750461787883225</v>
      </c>
      <c r="X497" s="105">
        <f t="shared" si="108"/>
        <v>14.577879363729384</v>
      </c>
      <c r="Y497" s="105">
        <f t="shared" si="109"/>
        <v>6.195266508086271</v>
      </c>
      <c r="Z497" s="105">
        <f t="shared" si="110"/>
        <v>1.4737345683113845</v>
      </c>
      <c r="AA497" s="105">
        <f t="shared" si="111"/>
        <v>2.6577719897410003E-3</v>
      </c>
      <c r="AB497" s="105">
        <f t="shared" si="112"/>
        <v>22.249538212116782</v>
      </c>
      <c r="AC497" s="106"/>
    </row>
    <row r="498" spans="1:29" s="6" customFormat="1" hidden="1">
      <c r="A498" s="30">
        <v>2004</v>
      </c>
      <c r="B498" s="102">
        <v>1</v>
      </c>
      <c r="C498" s="102" t="s">
        <v>181</v>
      </c>
      <c r="D498" s="30">
        <v>15</v>
      </c>
      <c r="E498" s="109" t="s">
        <v>201</v>
      </c>
      <c r="F498" s="110" t="s">
        <v>33</v>
      </c>
      <c r="G498" s="20">
        <v>21788</v>
      </c>
      <c r="H498" s="112">
        <v>20226</v>
      </c>
      <c r="I498" s="20">
        <v>22863</v>
      </c>
      <c r="J498" s="111">
        <v>1.1299999999999999</v>
      </c>
      <c r="K498" s="111">
        <v>28.1</v>
      </c>
      <c r="L498" s="20">
        <v>14543</v>
      </c>
      <c r="M498" s="20">
        <v>3575</v>
      </c>
      <c r="N498" s="20">
        <v>1657</v>
      </c>
      <c r="O498" s="20"/>
      <c r="P498" s="20"/>
      <c r="Q498" s="20">
        <v>441</v>
      </c>
      <c r="R498" s="20">
        <v>10</v>
      </c>
      <c r="S498" s="112">
        <v>5683</v>
      </c>
      <c r="T498" s="20">
        <v>102</v>
      </c>
      <c r="U498" s="20">
        <v>875</v>
      </c>
      <c r="V498" s="113">
        <v>154</v>
      </c>
      <c r="W498" s="104">
        <f t="shared" si="107"/>
        <v>71.902501730445962</v>
      </c>
      <c r="X498" s="105">
        <f t="shared" si="108"/>
        <v>17.675269455156727</v>
      </c>
      <c r="Y498" s="105">
        <f t="shared" si="109"/>
        <v>8.1924255908236923</v>
      </c>
      <c r="Z498" s="105">
        <f t="shared" si="110"/>
        <v>2.1803619104123406</v>
      </c>
      <c r="AA498" s="105">
        <f t="shared" si="111"/>
        <v>4.9441313161277568E-2</v>
      </c>
      <c r="AB498" s="105">
        <f t="shared" si="112"/>
        <v>28.097498269554038</v>
      </c>
      <c r="AC498" s="106"/>
    </row>
    <row r="499" spans="1:29" s="6" customFormat="1" hidden="1">
      <c r="A499" s="30">
        <v>2004</v>
      </c>
      <c r="B499" s="102">
        <v>1</v>
      </c>
      <c r="C499" s="102" t="s">
        <v>181</v>
      </c>
      <c r="D499" s="30">
        <v>16</v>
      </c>
      <c r="E499" s="109" t="s">
        <v>203</v>
      </c>
      <c r="F499" s="110" t="s">
        <v>34</v>
      </c>
      <c r="G499" s="20">
        <v>10192</v>
      </c>
      <c r="H499" s="112">
        <v>9584</v>
      </c>
      <c r="I499" s="20">
        <v>12798</v>
      </c>
      <c r="J499" s="111">
        <v>1.34</v>
      </c>
      <c r="K499" s="111">
        <v>33.67</v>
      </c>
      <c r="L499" s="20">
        <v>6357</v>
      </c>
      <c r="M499" s="20">
        <v>2104</v>
      </c>
      <c r="N499" s="20">
        <v>943</v>
      </c>
      <c r="O499" s="20"/>
      <c r="P499" s="20"/>
      <c r="Q499" s="20">
        <v>180</v>
      </c>
      <c r="R499" s="20">
        <v>0</v>
      </c>
      <c r="S499" s="112">
        <v>3227</v>
      </c>
      <c r="T499" s="20">
        <v>186</v>
      </c>
      <c r="U499" s="20">
        <v>1373</v>
      </c>
      <c r="V499" s="20">
        <v>473</v>
      </c>
      <c r="W499" s="104">
        <f t="shared" si="107"/>
        <v>66.329298831385643</v>
      </c>
      <c r="X499" s="105">
        <f t="shared" si="108"/>
        <v>21.953255425709518</v>
      </c>
      <c r="Y499" s="105">
        <f t="shared" si="109"/>
        <v>9.8393155258764597</v>
      </c>
      <c r="Z499" s="105">
        <f t="shared" si="110"/>
        <v>1.8781302170283807</v>
      </c>
      <c r="AA499" s="105">
        <f t="shared" si="111"/>
        <v>0</v>
      </c>
      <c r="AB499" s="105">
        <f t="shared" si="112"/>
        <v>33.670701168614357</v>
      </c>
      <c r="AC499" s="106"/>
    </row>
    <row r="500" spans="1:29" s="6" customFormat="1" hidden="1">
      <c r="A500" s="30">
        <v>2004</v>
      </c>
      <c r="B500" s="102">
        <v>1</v>
      </c>
      <c r="C500" s="102" t="s">
        <v>181</v>
      </c>
      <c r="D500" s="30">
        <v>17</v>
      </c>
      <c r="E500" s="109" t="s">
        <v>204</v>
      </c>
      <c r="F500" s="110" t="s">
        <v>35</v>
      </c>
      <c r="G500" s="20">
        <v>11450</v>
      </c>
      <c r="H500" s="112">
        <v>10814</v>
      </c>
      <c r="I500" s="20">
        <v>12587</v>
      </c>
      <c r="J500" s="111">
        <v>1.1599999999999999</v>
      </c>
      <c r="K500" s="111">
        <v>29.39</v>
      </c>
      <c r="L500" s="20">
        <v>7636</v>
      </c>
      <c r="M500" s="20">
        <v>1957</v>
      </c>
      <c r="N500" s="20">
        <v>963</v>
      </c>
      <c r="O500" s="20"/>
      <c r="P500" s="20"/>
      <c r="Q500" s="20">
        <v>244</v>
      </c>
      <c r="R500" s="20">
        <v>14</v>
      </c>
      <c r="S500" s="112">
        <v>3178</v>
      </c>
      <c r="T500" s="20">
        <v>192</v>
      </c>
      <c r="U500" s="20">
        <v>1299</v>
      </c>
      <c r="V500" s="20">
        <v>599</v>
      </c>
      <c r="W500" s="104">
        <f t="shared" si="107"/>
        <v>70.612169410024038</v>
      </c>
      <c r="X500" s="105">
        <f t="shared" si="108"/>
        <v>18.096911411133714</v>
      </c>
      <c r="Y500" s="105">
        <f t="shared" si="109"/>
        <v>8.905122988718329</v>
      </c>
      <c r="Z500" s="105">
        <f t="shared" si="110"/>
        <v>2.2563343813574996</v>
      </c>
      <c r="AA500" s="105">
        <f t="shared" si="111"/>
        <v>0.12946180876641392</v>
      </c>
      <c r="AB500" s="105">
        <f t="shared" si="112"/>
        <v>29.387830589975955</v>
      </c>
      <c r="AC500" s="106"/>
    </row>
    <row r="501" spans="1:29" s="6" customFormat="1" hidden="1">
      <c r="A501" s="30">
        <v>2004</v>
      </c>
      <c r="B501" s="102">
        <v>1</v>
      </c>
      <c r="C501" s="102" t="s">
        <v>181</v>
      </c>
      <c r="D501" s="30">
        <v>18</v>
      </c>
      <c r="E501" s="109" t="s">
        <v>205</v>
      </c>
      <c r="F501" s="110" t="s">
        <v>36</v>
      </c>
      <c r="G501" s="20">
        <v>7871</v>
      </c>
      <c r="H501" s="112">
        <v>7385</v>
      </c>
      <c r="I501" s="20">
        <v>7376</v>
      </c>
      <c r="J501" s="111">
        <v>1</v>
      </c>
      <c r="K501" s="111">
        <v>29.22</v>
      </c>
      <c r="L501" s="20">
        <v>5227</v>
      </c>
      <c r="M501" s="20">
        <v>1384</v>
      </c>
      <c r="N501" s="20">
        <v>585</v>
      </c>
      <c r="O501" s="20"/>
      <c r="P501" s="20"/>
      <c r="Q501" s="20">
        <v>156</v>
      </c>
      <c r="R501" s="20">
        <v>33</v>
      </c>
      <c r="S501" s="112">
        <v>2158</v>
      </c>
      <c r="T501" s="20">
        <v>17</v>
      </c>
      <c r="U501" s="20">
        <v>685</v>
      </c>
      <c r="V501" s="20">
        <v>357</v>
      </c>
      <c r="W501" s="104">
        <f t="shared" si="107"/>
        <v>70.778605280974944</v>
      </c>
      <c r="X501" s="105">
        <f t="shared" si="108"/>
        <v>18.740690589031821</v>
      </c>
      <c r="Y501" s="105">
        <f t="shared" si="109"/>
        <v>7.9214624238320912</v>
      </c>
      <c r="Z501" s="105">
        <f t="shared" si="110"/>
        <v>2.1123899796885581</v>
      </c>
      <c r="AA501" s="105">
        <f t="shared" si="111"/>
        <v>0.44685172647257959</v>
      </c>
      <c r="AB501" s="105">
        <f t="shared" si="112"/>
        <v>29.221394719025049</v>
      </c>
      <c r="AC501" s="106"/>
    </row>
    <row r="502" spans="1:29" s="6" customFormat="1" hidden="1">
      <c r="A502" s="30">
        <v>2004</v>
      </c>
      <c r="B502" s="102">
        <v>1</v>
      </c>
      <c r="C502" s="102" t="s">
        <v>181</v>
      </c>
      <c r="D502" s="30">
        <v>19</v>
      </c>
      <c r="E502" s="109" t="s">
        <v>206</v>
      </c>
      <c r="F502" s="110" t="s">
        <v>37</v>
      </c>
      <c r="G502" s="20">
        <v>8088</v>
      </c>
      <c r="H502" s="112">
        <v>6983</v>
      </c>
      <c r="I502" s="20">
        <v>11248</v>
      </c>
      <c r="J502" s="111">
        <v>1.61</v>
      </c>
      <c r="K502" s="111">
        <v>38.159999999999997</v>
      </c>
      <c r="L502" s="20">
        <v>4318</v>
      </c>
      <c r="M502" s="20">
        <v>1513</v>
      </c>
      <c r="N502" s="20">
        <v>845</v>
      </c>
      <c r="O502" s="20"/>
      <c r="P502" s="20"/>
      <c r="Q502" s="20">
        <v>255</v>
      </c>
      <c r="R502" s="20">
        <v>52</v>
      </c>
      <c r="S502" s="112">
        <v>2665</v>
      </c>
      <c r="T502" s="20">
        <v>145</v>
      </c>
      <c r="U502" s="20">
        <v>763</v>
      </c>
      <c r="V502" s="20">
        <v>299</v>
      </c>
      <c r="W502" s="104">
        <f t="shared" si="107"/>
        <v>61.835887154518112</v>
      </c>
      <c r="X502" s="105">
        <f t="shared" si="108"/>
        <v>21.66690534154375</v>
      </c>
      <c r="Y502" s="105">
        <f t="shared" si="109"/>
        <v>12.100816268079621</v>
      </c>
      <c r="Z502" s="105">
        <f t="shared" si="110"/>
        <v>3.6517256193613061</v>
      </c>
      <c r="AA502" s="105">
        <f t="shared" si="111"/>
        <v>0.74466561649720753</v>
      </c>
      <c r="AB502" s="105">
        <f t="shared" si="112"/>
        <v>38.164112845481881</v>
      </c>
      <c r="AC502" s="106"/>
    </row>
    <row r="503" spans="1:29" s="6" customFormat="1" hidden="1">
      <c r="A503" s="30">
        <v>2004</v>
      </c>
      <c r="B503" s="102">
        <v>1</v>
      </c>
      <c r="C503" s="102" t="s">
        <v>181</v>
      </c>
      <c r="D503" s="30">
        <v>20</v>
      </c>
      <c r="E503" s="109" t="s">
        <v>207</v>
      </c>
      <c r="F503" s="110" t="s">
        <v>38</v>
      </c>
      <c r="G503" s="20">
        <v>21446</v>
      </c>
      <c r="H503" s="112">
        <v>19371</v>
      </c>
      <c r="I503" s="20">
        <v>22203</v>
      </c>
      <c r="J503" s="111">
        <v>1.1499999999999999</v>
      </c>
      <c r="K503" s="111">
        <v>28.57</v>
      </c>
      <c r="L503" s="20">
        <v>13837</v>
      </c>
      <c r="M503" s="20">
        <v>3513</v>
      </c>
      <c r="N503" s="20">
        <v>1622</v>
      </c>
      <c r="O503" s="20"/>
      <c r="P503" s="20"/>
      <c r="Q503" s="20">
        <v>399</v>
      </c>
      <c r="R503" s="20">
        <v>0</v>
      </c>
      <c r="S503" s="112">
        <v>5534</v>
      </c>
      <c r="T503" s="20">
        <v>214</v>
      </c>
      <c r="U503" s="20">
        <v>2265</v>
      </c>
      <c r="V503" s="20">
        <v>116</v>
      </c>
      <c r="W503" s="104">
        <f t="shared" si="107"/>
        <v>71.431521346342478</v>
      </c>
      <c r="X503" s="105">
        <f t="shared" si="108"/>
        <v>18.135356976924268</v>
      </c>
      <c r="Y503" s="105">
        <f t="shared" si="109"/>
        <v>8.3733415931030919</v>
      </c>
      <c r="Z503" s="105">
        <f t="shared" si="110"/>
        <v>2.0597800836301685</v>
      </c>
      <c r="AA503" s="105">
        <f t="shared" si="111"/>
        <v>0</v>
      </c>
      <c r="AB503" s="105">
        <f t="shared" si="112"/>
        <v>28.568478653657532</v>
      </c>
      <c r="AC503" s="106"/>
    </row>
    <row r="504" spans="1:29" s="6" customFormat="1" hidden="1">
      <c r="A504" s="30">
        <v>2004</v>
      </c>
      <c r="B504" s="102">
        <v>1</v>
      </c>
      <c r="C504" s="102" t="s">
        <v>181</v>
      </c>
      <c r="D504" s="30">
        <v>21</v>
      </c>
      <c r="E504" s="109" t="s">
        <v>208</v>
      </c>
      <c r="F504" s="110" t="s">
        <v>39</v>
      </c>
      <c r="G504" s="20">
        <v>20026</v>
      </c>
      <c r="H504" s="112">
        <v>18375</v>
      </c>
      <c r="I504" s="20">
        <v>15538</v>
      </c>
      <c r="J504" s="111">
        <v>0.85</v>
      </c>
      <c r="K504" s="111">
        <v>23.06</v>
      </c>
      <c r="L504" s="20">
        <v>14138</v>
      </c>
      <c r="M504" s="20">
        <v>2830</v>
      </c>
      <c r="N504" s="20">
        <v>1138</v>
      </c>
      <c r="O504" s="20"/>
      <c r="P504" s="20"/>
      <c r="Q504" s="20">
        <v>269</v>
      </c>
      <c r="R504" s="20">
        <v>0</v>
      </c>
      <c r="S504" s="112">
        <v>4237</v>
      </c>
      <c r="T504" s="20">
        <v>209</v>
      </c>
      <c r="U504" s="20">
        <v>2166</v>
      </c>
      <c r="V504" s="20">
        <v>183</v>
      </c>
      <c r="W504" s="104">
        <f t="shared" si="107"/>
        <v>76.941496598639461</v>
      </c>
      <c r="X504" s="105">
        <f t="shared" si="108"/>
        <v>15.401360544217688</v>
      </c>
      <c r="Y504" s="105">
        <f t="shared" si="109"/>
        <v>6.1931972789115646</v>
      </c>
      <c r="Z504" s="105">
        <f t="shared" si="110"/>
        <v>1.4639455782312925</v>
      </c>
      <c r="AA504" s="105">
        <f t="shared" si="111"/>
        <v>0</v>
      </c>
      <c r="AB504" s="105">
        <f t="shared" si="112"/>
        <v>23.058503401360543</v>
      </c>
      <c r="AC504" s="106"/>
    </row>
    <row r="505" spans="1:29" s="6" customFormat="1" hidden="1">
      <c r="A505" s="30">
        <v>2004</v>
      </c>
      <c r="B505" s="102">
        <v>1</v>
      </c>
      <c r="C505" s="102" t="s">
        <v>181</v>
      </c>
      <c r="D505" s="30">
        <v>22</v>
      </c>
      <c r="E505" s="109" t="s">
        <v>209</v>
      </c>
      <c r="F505" s="110" t="s">
        <v>40</v>
      </c>
      <c r="G505" s="20">
        <v>35976</v>
      </c>
      <c r="H505" s="112">
        <v>31277</v>
      </c>
      <c r="I505" s="20">
        <v>26758</v>
      </c>
      <c r="J505" s="111">
        <v>0.86</v>
      </c>
      <c r="K505" s="111">
        <v>22.18</v>
      </c>
      <c r="L505" s="20">
        <v>24339</v>
      </c>
      <c r="M505" s="20">
        <v>4454</v>
      </c>
      <c r="N505" s="20">
        <v>2030</v>
      </c>
      <c r="O505" s="20"/>
      <c r="P505" s="20"/>
      <c r="Q505" s="20">
        <v>454</v>
      </c>
      <c r="R505" s="20">
        <v>0</v>
      </c>
      <c r="S505" s="112">
        <v>6938</v>
      </c>
      <c r="T505" s="20">
        <v>235</v>
      </c>
      <c r="U505" s="20">
        <v>4208</v>
      </c>
      <c r="V505" s="20">
        <v>1543</v>
      </c>
      <c r="W505" s="104">
        <f t="shared" si="107"/>
        <v>77.817565623301462</v>
      </c>
      <c r="X505" s="105">
        <f t="shared" si="108"/>
        <v>14.240496211273459</v>
      </c>
      <c r="Y505" s="105">
        <f t="shared" si="109"/>
        <v>6.4903923010518909</v>
      </c>
      <c r="Z505" s="105">
        <f t="shared" si="110"/>
        <v>1.4515458643731816</v>
      </c>
      <c r="AA505" s="105">
        <f t="shared" si="111"/>
        <v>0</v>
      </c>
      <c r="AB505" s="105">
        <f t="shared" si="112"/>
        <v>22.182434376698531</v>
      </c>
      <c r="AC505" s="106"/>
    </row>
    <row r="506" spans="1:29" s="6" customFormat="1" hidden="1">
      <c r="A506" s="30">
        <v>2004</v>
      </c>
      <c r="B506" s="102">
        <v>1</v>
      </c>
      <c r="C506" s="102" t="s">
        <v>181</v>
      </c>
      <c r="D506" s="30">
        <v>23</v>
      </c>
      <c r="E506" s="109" t="s">
        <v>210</v>
      </c>
      <c r="F506" s="110" t="s">
        <v>41</v>
      </c>
      <c r="G506" s="20">
        <v>74038</v>
      </c>
      <c r="H506" s="112">
        <v>68362</v>
      </c>
      <c r="I506" s="20">
        <v>55129</v>
      </c>
      <c r="J506" s="111">
        <v>0.81</v>
      </c>
      <c r="K506" s="111">
        <v>21.28</v>
      </c>
      <c r="L506" s="20">
        <v>53817</v>
      </c>
      <c r="M506" s="20">
        <v>9674</v>
      </c>
      <c r="N506" s="20">
        <v>3905</v>
      </c>
      <c r="O506" s="20"/>
      <c r="P506" s="20"/>
      <c r="Q506" s="20">
        <v>963</v>
      </c>
      <c r="R506" s="20">
        <v>3</v>
      </c>
      <c r="S506" s="112">
        <v>14545</v>
      </c>
      <c r="T506" s="20">
        <v>1860</v>
      </c>
      <c r="U506" s="20">
        <v>11460</v>
      </c>
      <c r="V506" s="20">
        <v>2094</v>
      </c>
      <c r="W506" s="104">
        <f t="shared" si="107"/>
        <v>78.723559872443758</v>
      </c>
      <c r="X506" s="105">
        <f t="shared" si="108"/>
        <v>14.1511365963547</v>
      </c>
      <c r="Y506" s="105">
        <f t="shared" si="109"/>
        <v>5.7122377929258938</v>
      </c>
      <c r="Z506" s="105">
        <f t="shared" si="110"/>
        <v>1.4086773353617508</v>
      </c>
      <c r="AA506" s="105">
        <f t="shared" si="111"/>
        <v>4.3884029138995346E-3</v>
      </c>
      <c r="AB506" s="105">
        <f t="shared" si="112"/>
        <v>21.276440127556246</v>
      </c>
      <c r="AC506" s="106"/>
    </row>
    <row r="507" spans="1:29" s="6" customFormat="1" hidden="1">
      <c r="A507" s="30">
        <v>2004</v>
      </c>
      <c r="B507" s="102">
        <v>1</v>
      </c>
      <c r="C507" s="102" t="s">
        <v>181</v>
      </c>
      <c r="D507" s="30">
        <v>24</v>
      </c>
      <c r="E507" s="109" t="s">
        <v>211</v>
      </c>
      <c r="F507" s="110" t="s">
        <v>42</v>
      </c>
      <c r="G507" s="20">
        <v>17985</v>
      </c>
      <c r="H507" s="112">
        <v>16411</v>
      </c>
      <c r="I507" s="20">
        <v>25105</v>
      </c>
      <c r="J507" s="111">
        <v>1.53</v>
      </c>
      <c r="K507" s="111">
        <v>35.54</v>
      </c>
      <c r="L507" s="20">
        <v>10579</v>
      </c>
      <c r="M507" s="20">
        <v>3377</v>
      </c>
      <c r="N507" s="20">
        <v>1786</v>
      </c>
      <c r="O507" s="20"/>
      <c r="P507" s="20"/>
      <c r="Q507" s="20">
        <v>496</v>
      </c>
      <c r="R507" s="20">
        <v>173</v>
      </c>
      <c r="S507" s="112">
        <v>5832</v>
      </c>
      <c r="T507" s="20">
        <v>279</v>
      </c>
      <c r="U507" s="20">
        <v>2136</v>
      </c>
      <c r="V507" s="20">
        <v>208</v>
      </c>
      <c r="W507" s="104">
        <f t="shared" si="107"/>
        <v>64.462860276643724</v>
      </c>
      <c r="X507" s="105">
        <f t="shared" si="108"/>
        <v>20.577661324721223</v>
      </c>
      <c r="Y507" s="105">
        <f t="shared" si="109"/>
        <v>10.882944366583388</v>
      </c>
      <c r="Z507" s="105">
        <f t="shared" si="110"/>
        <v>3.0223630491743343</v>
      </c>
      <c r="AA507" s="105">
        <f t="shared" si="111"/>
        <v>1.0541709828773382</v>
      </c>
      <c r="AB507" s="105">
        <f t="shared" si="112"/>
        <v>35.53713972335629</v>
      </c>
      <c r="AC507" s="106"/>
    </row>
    <row r="508" spans="1:29" s="6" customFormat="1" hidden="1">
      <c r="A508" s="30">
        <v>2004</v>
      </c>
      <c r="B508" s="102">
        <v>1</v>
      </c>
      <c r="C508" s="102" t="s">
        <v>181</v>
      </c>
      <c r="D508" s="30">
        <v>25</v>
      </c>
      <c r="E508" s="109" t="s">
        <v>212</v>
      </c>
      <c r="F508" s="110" t="s">
        <v>43</v>
      </c>
      <c r="G508" s="20">
        <v>14541</v>
      </c>
      <c r="H508" s="112">
        <v>12689</v>
      </c>
      <c r="I508" s="20">
        <v>16825</v>
      </c>
      <c r="J508" s="111">
        <v>1.33</v>
      </c>
      <c r="K508" s="111">
        <v>32.130000000000003</v>
      </c>
      <c r="L508" s="20">
        <v>8612</v>
      </c>
      <c r="M508" s="20">
        <v>2483</v>
      </c>
      <c r="N508" s="20">
        <v>1311</v>
      </c>
      <c r="O508" s="20"/>
      <c r="P508" s="20"/>
      <c r="Q508" s="20">
        <v>278</v>
      </c>
      <c r="R508" s="20">
        <v>5</v>
      </c>
      <c r="S508" s="112">
        <v>4077</v>
      </c>
      <c r="T508" s="20">
        <v>21</v>
      </c>
      <c r="U508" s="20">
        <v>1555</v>
      </c>
      <c r="V508" s="20">
        <v>0</v>
      </c>
      <c r="W508" s="104">
        <f t="shared" si="107"/>
        <v>67.869808495547318</v>
      </c>
      <c r="X508" s="105">
        <f t="shared" si="108"/>
        <v>19.568129876270785</v>
      </c>
      <c r="Y508" s="105">
        <f t="shared" si="109"/>
        <v>10.3317834344708</v>
      </c>
      <c r="Z508" s="105">
        <f t="shared" si="110"/>
        <v>2.1908739853416344</v>
      </c>
      <c r="AA508" s="105">
        <f t="shared" si="111"/>
        <v>3.9404208369453859E-2</v>
      </c>
      <c r="AB508" s="105">
        <f t="shared" si="112"/>
        <v>32.130191504452675</v>
      </c>
      <c r="AC508" s="106"/>
    </row>
    <row r="509" spans="1:29" s="6" customFormat="1" hidden="1">
      <c r="A509" s="30">
        <v>2004</v>
      </c>
      <c r="B509" s="102">
        <v>1</v>
      </c>
      <c r="C509" s="102" t="s">
        <v>181</v>
      </c>
      <c r="D509" s="30">
        <v>26</v>
      </c>
      <c r="E509" s="109" t="s">
        <v>213</v>
      </c>
      <c r="F509" s="110" t="s">
        <v>44</v>
      </c>
      <c r="G509" s="20">
        <v>23566</v>
      </c>
      <c r="H509" s="112">
        <v>21048</v>
      </c>
      <c r="I509" s="20">
        <v>21973</v>
      </c>
      <c r="J509" s="111">
        <v>1.04</v>
      </c>
      <c r="K509" s="111">
        <v>26.57</v>
      </c>
      <c r="L509" s="20">
        <v>15456</v>
      </c>
      <c r="M509" s="20">
        <v>3574</v>
      </c>
      <c r="N509" s="20">
        <v>1670</v>
      </c>
      <c r="O509" s="20"/>
      <c r="P509" s="20"/>
      <c r="Q509" s="20">
        <v>348</v>
      </c>
      <c r="R509" s="20">
        <v>0</v>
      </c>
      <c r="S509" s="112">
        <v>5592</v>
      </c>
      <c r="T509" s="20">
        <v>865</v>
      </c>
      <c r="U509" s="20">
        <v>3586</v>
      </c>
      <c r="V509" s="20">
        <v>1193</v>
      </c>
      <c r="W509" s="104">
        <f t="shared" si="107"/>
        <v>73.432155074116295</v>
      </c>
      <c r="X509" s="105">
        <f t="shared" si="108"/>
        <v>16.980235651843405</v>
      </c>
      <c r="Y509" s="105">
        <f t="shared" si="109"/>
        <v>7.9342455340174842</v>
      </c>
      <c r="Z509" s="105">
        <f t="shared" si="110"/>
        <v>1.653363740022805</v>
      </c>
      <c r="AA509" s="105">
        <f t="shared" si="111"/>
        <v>0</v>
      </c>
      <c r="AB509" s="105">
        <f t="shared" si="112"/>
        <v>26.567844925883694</v>
      </c>
      <c r="AC509" s="106"/>
    </row>
    <row r="510" spans="1:29" s="6" customFormat="1" hidden="1">
      <c r="A510" s="30">
        <v>2004</v>
      </c>
      <c r="B510" s="102">
        <v>1</v>
      </c>
      <c r="C510" s="102" t="s">
        <v>181</v>
      </c>
      <c r="D510" s="30">
        <v>27</v>
      </c>
      <c r="E510" s="109" t="s">
        <v>214</v>
      </c>
      <c r="F510" s="110" t="s">
        <v>45</v>
      </c>
      <c r="G510" s="20">
        <v>85245</v>
      </c>
      <c r="H510" s="112">
        <v>68144</v>
      </c>
      <c r="I510" s="20">
        <v>76590</v>
      </c>
      <c r="J510" s="111">
        <v>1.1200000000000001</v>
      </c>
      <c r="K510" s="111">
        <v>29.62</v>
      </c>
      <c r="L510" s="20">
        <v>47963</v>
      </c>
      <c r="M510" s="20">
        <v>12906</v>
      </c>
      <c r="N510" s="20">
        <v>5939</v>
      </c>
      <c r="O510" s="20"/>
      <c r="P510" s="20"/>
      <c r="Q510" s="20">
        <v>1310</v>
      </c>
      <c r="R510" s="20">
        <v>26</v>
      </c>
      <c r="S510" s="112">
        <v>20181</v>
      </c>
      <c r="T510" s="20">
        <v>2354</v>
      </c>
      <c r="U510" s="20">
        <v>8906</v>
      </c>
      <c r="V510" s="20">
        <v>2648</v>
      </c>
      <c r="W510" s="104">
        <f t="shared" si="107"/>
        <v>70.38477342099084</v>
      </c>
      <c r="X510" s="105">
        <f t="shared" si="108"/>
        <v>18.939305001173985</v>
      </c>
      <c r="Y510" s="105">
        <f t="shared" si="109"/>
        <v>8.715367457149565</v>
      </c>
      <c r="Z510" s="105">
        <f t="shared" si="110"/>
        <v>1.922399624324959</v>
      </c>
      <c r="AA510" s="105">
        <f t="shared" si="111"/>
        <v>3.8154496360648042E-2</v>
      </c>
      <c r="AB510" s="105">
        <f t="shared" si="112"/>
        <v>29.615226579009157</v>
      </c>
      <c r="AC510" s="106"/>
    </row>
    <row r="511" spans="1:29" s="6" customFormat="1" hidden="1">
      <c r="A511" s="30">
        <v>2004</v>
      </c>
      <c r="B511" s="102">
        <v>1</v>
      </c>
      <c r="C511" s="102" t="s">
        <v>181</v>
      </c>
      <c r="D511" s="30">
        <v>28</v>
      </c>
      <c r="E511" s="109" t="s">
        <v>215</v>
      </c>
      <c r="F511" s="110" t="s">
        <v>46</v>
      </c>
      <c r="G511" s="20">
        <v>49730</v>
      </c>
      <c r="H511" s="112">
        <v>46265</v>
      </c>
      <c r="I511" s="20">
        <v>44300</v>
      </c>
      <c r="J511" s="111">
        <v>0.96</v>
      </c>
      <c r="K511" s="111">
        <v>24.65</v>
      </c>
      <c r="L511" s="20">
        <v>34860</v>
      </c>
      <c r="M511" s="20">
        <v>7363</v>
      </c>
      <c r="N511" s="20">
        <v>3315</v>
      </c>
      <c r="O511" s="20"/>
      <c r="P511" s="20"/>
      <c r="Q511" s="20">
        <v>727</v>
      </c>
      <c r="R511" s="20">
        <v>0</v>
      </c>
      <c r="S511" s="112">
        <v>11405</v>
      </c>
      <c r="T511" s="20">
        <v>899</v>
      </c>
      <c r="U511" s="20">
        <v>6833</v>
      </c>
      <c r="V511" s="20">
        <v>2664</v>
      </c>
      <c r="W511" s="104">
        <f t="shared" si="107"/>
        <v>75.348535610072403</v>
      </c>
      <c r="X511" s="105">
        <f t="shared" si="108"/>
        <v>15.914838430779207</v>
      </c>
      <c r="Y511" s="105">
        <f t="shared" si="109"/>
        <v>7.165243704744408</v>
      </c>
      <c r="Z511" s="105">
        <f t="shared" si="110"/>
        <v>1.5713822544039771</v>
      </c>
      <c r="AA511" s="105">
        <f t="shared" si="111"/>
        <v>0</v>
      </c>
      <c r="AB511" s="105">
        <f t="shared" si="112"/>
        <v>24.65146438992759</v>
      </c>
      <c r="AC511" s="106"/>
    </row>
    <row r="512" spans="1:29" s="6" customFormat="1" hidden="1">
      <c r="A512" s="30">
        <v>2004</v>
      </c>
      <c r="B512" s="102">
        <v>1</v>
      </c>
      <c r="C512" s="102" t="s">
        <v>181</v>
      </c>
      <c r="D512" s="30">
        <v>29</v>
      </c>
      <c r="E512" s="109" t="s">
        <v>216</v>
      </c>
      <c r="F512" s="110" t="s">
        <v>47</v>
      </c>
      <c r="G512" s="20">
        <v>13594</v>
      </c>
      <c r="H512" s="112">
        <v>10446</v>
      </c>
      <c r="I512" s="20">
        <v>13701</v>
      </c>
      <c r="J512" s="111">
        <v>1.31</v>
      </c>
      <c r="K512" s="111">
        <v>32.28</v>
      </c>
      <c r="L512" s="20">
        <v>7074</v>
      </c>
      <c r="M512" s="20">
        <v>2071</v>
      </c>
      <c r="N512" s="20">
        <v>1096</v>
      </c>
      <c r="O512" s="20"/>
      <c r="P512" s="20"/>
      <c r="Q512" s="20">
        <v>205</v>
      </c>
      <c r="R512" s="20">
        <v>0</v>
      </c>
      <c r="S512" s="112">
        <v>3372</v>
      </c>
      <c r="T512" s="20">
        <v>136</v>
      </c>
      <c r="U512" s="20">
        <v>1406</v>
      </c>
      <c r="V512" s="20">
        <v>433</v>
      </c>
      <c r="W512" s="104">
        <f t="shared" si="107"/>
        <v>67.719701321079839</v>
      </c>
      <c r="X512" s="105">
        <f t="shared" si="108"/>
        <v>19.825770629906184</v>
      </c>
      <c r="Y512" s="105">
        <f t="shared" si="109"/>
        <v>10.492054374880338</v>
      </c>
      <c r="Z512" s="105">
        <f t="shared" si="110"/>
        <v>1.9624736741336395</v>
      </c>
      <c r="AA512" s="105">
        <f t="shared" si="111"/>
        <v>0</v>
      </c>
      <c r="AB512" s="105">
        <f t="shared" si="112"/>
        <v>32.280298678920161</v>
      </c>
      <c r="AC512" s="106"/>
    </row>
    <row r="513" spans="1:29" s="6" customFormat="1" hidden="1">
      <c r="A513" s="30">
        <v>2004</v>
      </c>
      <c r="B513" s="102">
        <v>1</v>
      </c>
      <c r="C513" s="102" t="s">
        <v>181</v>
      </c>
      <c r="D513" s="30">
        <v>30</v>
      </c>
      <c r="E513" s="109" t="s">
        <v>217</v>
      </c>
      <c r="F513" s="110" t="s">
        <v>3</v>
      </c>
      <c r="G513" s="20">
        <v>9628</v>
      </c>
      <c r="H513" s="112">
        <v>8365</v>
      </c>
      <c r="I513" s="20">
        <v>13615</v>
      </c>
      <c r="J513" s="111">
        <v>1.63</v>
      </c>
      <c r="K513" s="111">
        <v>37.1</v>
      </c>
      <c r="L513" s="20">
        <v>5262</v>
      </c>
      <c r="M513" s="20">
        <v>1805</v>
      </c>
      <c r="N513" s="20">
        <v>1080</v>
      </c>
      <c r="O513" s="20"/>
      <c r="P513" s="20"/>
      <c r="Q513" s="20">
        <v>218</v>
      </c>
      <c r="R513" s="20">
        <v>0</v>
      </c>
      <c r="S513" s="112">
        <v>3103</v>
      </c>
      <c r="T513" s="20">
        <v>112</v>
      </c>
      <c r="U513" s="20">
        <v>1066</v>
      </c>
      <c r="V513" s="20">
        <v>24</v>
      </c>
      <c r="W513" s="104">
        <f t="shared" si="107"/>
        <v>62.904961147638971</v>
      </c>
      <c r="X513" s="105">
        <f t="shared" si="108"/>
        <v>21.578003586371789</v>
      </c>
      <c r="Y513" s="105">
        <f t="shared" si="109"/>
        <v>12.910938433950985</v>
      </c>
      <c r="Z513" s="105">
        <f t="shared" si="110"/>
        <v>2.6060968320382547</v>
      </c>
      <c r="AA513" s="105">
        <f t="shared" si="111"/>
        <v>0</v>
      </c>
      <c r="AB513" s="105">
        <f t="shared" si="112"/>
        <v>37.095038852361029</v>
      </c>
      <c r="AC513" s="106"/>
    </row>
    <row r="514" spans="1:29" s="6" customFormat="1" hidden="1">
      <c r="A514" s="30">
        <v>2004</v>
      </c>
      <c r="B514" s="102">
        <v>1</v>
      </c>
      <c r="C514" s="102" t="s">
        <v>181</v>
      </c>
      <c r="D514" s="30">
        <v>31</v>
      </c>
      <c r="E514" s="109" t="s">
        <v>218</v>
      </c>
      <c r="F514" s="110" t="s">
        <v>48</v>
      </c>
      <c r="G514" s="20">
        <v>5642</v>
      </c>
      <c r="H514" s="112">
        <v>5345</v>
      </c>
      <c r="I514" s="20">
        <v>6005</v>
      </c>
      <c r="J514" s="111">
        <v>1.1200000000000001</v>
      </c>
      <c r="K514" s="111">
        <v>28.36</v>
      </c>
      <c r="L514" s="20">
        <v>3829</v>
      </c>
      <c r="M514" s="20">
        <v>1001</v>
      </c>
      <c r="N514" s="20">
        <v>415</v>
      </c>
      <c r="O514" s="20"/>
      <c r="P514" s="20"/>
      <c r="Q514" s="20">
        <v>100</v>
      </c>
      <c r="R514" s="20">
        <v>0</v>
      </c>
      <c r="S514" s="112">
        <v>1516</v>
      </c>
      <c r="T514" s="20">
        <v>209</v>
      </c>
      <c r="U514" s="20">
        <v>786</v>
      </c>
      <c r="V514" s="20">
        <v>1293</v>
      </c>
      <c r="W514" s="104">
        <f t="shared" si="107"/>
        <v>71.63704396632366</v>
      </c>
      <c r="X514" s="105">
        <f t="shared" si="108"/>
        <v>18.727782974742752</v>
      </c>
      <c r="Y514" s="105">
        <f t="shared" si="109"/>
        <v>7.7642656688493918</v>
      </c>
      <c r="Z514" s="105">
        <f t="shared" si="110"/>
        <v>1.8709073900841908</v>
      </c>
      <c r="AA514" s="105">
        <f t="shared" si="111"/>
        <v>0</v>
      </c>
      <c r="AB514" s="105">
        <f t="shared" si="112"/>
        <v>28.362956033676333</v>
      </c>
      <c r="AC514" s="106"/>
    </row>
    <row r="515" spans="1:29" s="6" customFormat="1" hidden="1">
      <c r="A515" s="30">
        <v>2004</v>
      </c>
      <c r="B515" s="102">
        <v>1</v>
      </c>
      <c r="C515" s="102" t="s">
        <v>181</v>
      </c>
      <c r="D515" s="30">
        <v>32</v>
      </c>
      <c r="E515" s="109" t="s">
        <v>219</v>
      </c>
      <c r="F515" s="110" t="s">
        <v>49</v>
      </c>
      <c r="G515" s="20">
        <v>6617</v>
      </c>
      <c r="H515" s="112">
        <v>5997</v>
      </c>
      <c r="I515" s="20">
        <v>6366</v>
      </c>
      <c r="J515" s="111">
        <v>1.06</v>
      </c>
      <c r="K515" s="111">
        <v>28.7</v>
      </c>
      <c r="L515" s="20">
        <v>4276</v>
      </c>
      <c r="M515" s="20">
        <v>1081</v>
      </c>
      <c r="N515" s="20">
        <v>508</v>
      </c>
      <c r="O515" s="20"/>
      <c r="P515" s="20"/>
      <c r="Q515" s="20">
        <v>109</v>
      </c>
      <c r="R515" s="20">
        <v>23</v>
      </c>
      <c r="S515" s="112">
        <v>1721</v>
      </c>
      <c r="T515" s="20">
        <v>46</v>
      </c>
      <c r="U515" s="20">
        <v>716</v>
      </c>
      <c r="V515" s="20">
        <v>180</v>
      </c>
      <c r="W515" s="104">
        <f t="shared" si="107"/>
        <v>71.302317825579451</v>
      </c>
      <c r="X515" s="105">
        <f t="shared" si="108"/>
        <v>18.025679506419877</v>
      </c>
      <c r="Y515" s="105">
        <f t="shared" si="109"/>
        <v>8.4709021177255295</v>
      </c>
      <c r="Z515" s="105">
        <f t="shared" si="110"/>
        <v>1.8175754543938636</v>
      </c>
      <c r="AA515" s="105">
        <f t="shared" si="111"/>
        <v>0.38352509588127398</v>
      </c>
      <c r="AB515" s="105">
        <f t="shared" si="112"/>
        <v>28.697682174420542</v>
      </c>
      <c r="AC515" s="106"/>
    </row>
    <row r="516" spans="1:29" s="6" customFormat="1" hidden="1">
      <c r="A516" s="30">
        <v>2004</v>
      </c>
      <c r="B516" s="102">
        <v>1</v>
      </c>
      <c r="C516" s="102" t="s">
        <v>181</v>
      </c>
      <c r="D516" s="30">
        <v>33</v>
      </c>
      <c r="E516" s="109" t="s">
        <v>220</v>
      </c>
      <c r="F516" s="110" t="s">
        <v>50</v>
      </c>
      <c r="G516" s="20">
        <v>18950</v>
      </c>
      <c r="H516" s="112">
        <v>15499</v>
      </c>
      <c r="I516" s="20">
        <v>17039</v>
      </c>
      <c r="J516" s="111">
        <v>1.1000000000000001</v>
      </c>
      <c r="K516" s="111">
        <v>28.85</v>
      </c>
      <c r="L516" s="20">
        <v>11028</v>
      </c>
      <c r="M516" s="20">
        <v>2778</v>
      </c>
      <c r="N516" s="20">
        <v>1313</v>
      </c>
      <c r="O516" s="20"/>
      <c r="P516" s="20"/>
      <c r="Q516" s="20">
        <v>337</v>
      </c>
      <c r="R516" s="20">
        <v>43</v>
      </c>
      <c r="S516" s="112">
        <v>4471</v>
      </c>
      <c r="T516" s="20">
        <v>308</v>
      </c>
      <c r="U516" s="20">
        <v>2308</v>
      </c>
      <c r="V516" s="20">
        <v>426</v>
      </c>
      <c r="W516" s="104">
        <f t="shared" si="107"/>
        <v>71.152977611458795</v>
      </c>
      <c r="X516" s="105">
        <f t="shared" si="108"/>
        <v>17.923737015291309</v>
      </c>
      <c r="Y516" s="105">
        <f t="shared" si="109"/>
        <v>8.4715142912445955</v>
      </c>
      <c r="Z516" s="105">
        <f t="shared" si="110"/>
        <v>2.1743338279889026</v>
      </c>
      <c r="AA516" s="105">
        <f t="shared" si="111"/>
        <v>0.27743725401638819</v>
      </c>
      <c r="AB516" s="105">
        <f t="shared" si="112"/>
        <v>28.847022388541195</v>
      </c>
      <c r="AC516" s="106"/>
    </row>
    <row r="517" spans="1:29" s="6" customFormat="1" hidden="1">
      <c r="A517" s="30">
        <v>2004</v>
      </c>
      <c r="B517" s="102">
        <v>1</v>
      </c>
      <c r="C517" s="102" t="s">
        <v>181</v>
      </c>
      <c r="D517" s="30">
        <v>34</v>
      </c>
      <c r="E517" s="109" t="s">
        <v>221</v>
      </c>
      <c r="F517" s="110" t="s">
        <v>51</v>
      </c>
      <c r="G517" s="20">
        <v>27038</v>
      </c>
      <c r="H517" s="112">
        <v>21751</v>
      </c>
      <c r="I517" s="20">
        <v>20876</v>
      </c>
      <c r="J517" s="111">
        <v>0.96</v>
      </c>
      <c r="K517" s="111">
        <v>25.64</v>
      </c>
      <c r="L517" s="20">
        <v>16174</v>
      </c>
      <c r="M517" s="20">
        <v>3686</v>
      </c>
      <c r="N517" s="20">
        <v>1474</v>
      </c>
      <c r="O517" s="20"/>
      <c r="P517" s="20"/>
      <c r="Q517" s="20">
        <v>417</v>
      </c>
      <c r="R517" s="20">
        <v>0</v>
      </c>
      <c r="S517" s="112">
        <v>5577</v>
      </c>
      <c r="T517" s="20">
        <v>294</v>
      </c>
      <c r="U517" s="20">
        <v>2178</v>
      </c>
      <c r="V517" s="20">
        <v>202</v>
      </c>
      <c r="W517" s="104">
        <f t="shared" si="107"/>
        <v>74.359799549446009</v>
      </c>
      <c r="X517" s="105">
        <f t="shared" si="108"/>
        <v>16.946347294377269</v>
      </c>
      <c r="Y517" s="105">
        <f t="shared" si="109"/>
        <v>6.776699921842674</v>
      </c>
      <c r="Z517" s="105">
        <f t="shared" si="110"/>
        <v>1.9171532343340534</v>
      </c>
      <c r="AA517" s="105">
        <f t="shared" si="111"/>
        <v>0</v>
      </c>
      <c r="AB517" s="105">
        <f t="shared" si="112"/>
        <v>25.640200450553998</v>
      </c>
      <c r="AC517" s="106"/>
    </row>
    <row r="518" spans="1:29" s="6" customFormat="1" hidden="1">
      <c r="A518" s="30">
        <v>2004</v>
      </c>
      <c r="B518" s="102">
        <v>1</v>
      </c>
      <c r="C518" s="102" t="s">
        <v>181</v>
      </c>
      <c r="D518" s="30">
        <v>35</v>
      </c>
      <c r="E518" s="109" t="s">
        <v>222</v>
      </c>
      <c r="F518" s="110" t="s">
        <v>52</v>
      </c>
      <c r="G518" s="20">
        <v>13168</v>
      </c>
      <c r="H518" s="112">
        <v>11380</v>
      </c>
      <c r="I518" s="20">
        <v>12953</v>
      </c>
      <c r="J518" s="111">
        <v>1.1399999999999999</v>
      </c>
      <c r="K518" s="111">
        <v>29.21</v>
      </c>
      <c r="L518" s="20">
        <v>8056</v>
      </c>
      <c r="M518" s="20">
        <v>2140</v>
      </c>
      <c r="N518" s="20">
        <v>976</v>
      </c>
      <c r="O518" s="20"/>
      <c r="P518" s="20"/>
      <c r="Q518" s="20">
        <v>204</v>
      </c>
      <c r="R518" s="20">
        <v>4</v>
      </c>
      <c r="S518" s="112">
        <v>3324</v>
      </c>
      <c r="T518" s="20">
        <v>173</v>
      </c>
      <c r="U518" s="20">
        <v>1149</v>
      </c>
      <c r="V518" s="20">
        <v>277</v>
      </c>
      <c r="W518" s="104">
        <f t="shared" si="107"/>
        <v>70.79086115992969</v>
      </c>
      <c r="X518" s="105">
        <f t="shared" si="108"/>
        <v>18.804920913884008</v>
      </c>
      <c r="Y518" s="105">
        <f t="shared" si="109"/>
        <v>8.5764499121265381</v>
      </c>
      <c r="Z518" s="105">
        <f t="shared" si="110"/>
        <v>1.7926186291739894</v>
      </c>
      <c r="AA518" s="105">
        <f t="shared" si="111"/>
        <v>3.5149384885764502E-2</v>
      </c>
      <c r="AB518" s="105">
        <f t="shared" si="112"/>
        <v>29.209138840070299</v>
      </c>
      <c r="AC518" s="106"/>
    </row>
    <row r="519" spans="1:29" s="6" customFormat="1" hidden="1">
      <c r="A519" s="30">
        <v>2004</v>
      </c>
      <c r="B519" s="102">
        <v>1</v>
      </c>
      <c r="C519" s="102" t="s">
        <v>181</v>
      </c>
      <c r="D519" s="30">
        <v>36</v>
      </c>
      <c r="E519" s="109" t="s">
        <v>223</v>
      </c>
      <c r="F519" s="110" t="s">
        <v>53</v>
      </c>
      <c r="G519" s="20">
        <v>6965</v>
      </c>
      <c r="H519" s="112">
        <v>6216</v>
      </c>
      <c r="I519" s="20">
        <v>10709</v>
      </c>
      <c r="J519" s="111">
        <v>1.72</v>
      </c>
      <c r="K519" s="111">
        <v>39.880000000000003</v>
      </c>
      <c r="L519" s="20">
        <v>3737</v>
      </c>
      <c r="M519" s="20">
        <v>1422</v>
      </c>
      <c r="N519" s="20">
        <v>837</v>
      </c>
      <c r="O519" s="20"/>
      <c r="P519" s="20"/>
      <c r="Q519" s="20">
        <v>219</v>
      </c>
      <c r="R519" s="20">
        <v>1</v>
      </c>
      <c r="S519" s="112">
        <v>2479</v>
      </c>
      <c r="T519" s="20">
        <v>180</v>
      </c>
      <c r="U519" s="20">
        <v>1376</v>
      </c>
      <c r="V519" s="20">
        <v>493</v>
      </c>
      <c r="W519" s="104">
        <f t="shared" si="107"/>
        <v>60.119047619047613</v>
      </c>
      <c r="X519" s="105">
        <f t="shared" si="108"/>
        <v>22.876447876447877</v>
      </c>
      <c r="Y519" s="105">
        <f t="shared" si="109"/>
        <v>13.465250965250966</v>
      </c>
      <c r="Z519" s="105">
        <f t="shared" si="110"/>
        <v>3.5231660231660231</v>
      </c>
      <c r="AA519" s="105">
        <f t="shared" si="111"/>
        <v>1.6087516087516088E-2</v>
      </c>
      <c r="AB519" s="105">
        <f t="shared" si="112"/>
        <v>39.880952380952387</v>
      </c>
      <c r="AC519" s="106"/>
    </row>
    <row r="520" spans="1:29" s="6" customFormat="1" hidden="1">
      <c r="A520" s="30">
        <v>2004</v>
      </c>
      <c r="B520" s="102">
        <v>1</v>
      </c>
      <c r="C520" s="102" t="s">
        <v>181</v>
      </c>
      <c r="D520" s="30">
        <v>37</v>
      </c>
      <c r="E520" s="109" t="s">
        <v>224</v>
      </c>
      <c r="F520" s="110" t="s">
        <v>54</v>
      </c>
      <c r="G520" s="20">
        <v>9623</v>
      </c>
      <c r="H520" s="112">
        <v>8369</v>
      </c>
      <c r="I520" s="20">
        <v>11066</v>
      </c>
      <c r="J520" s="111">
        <v>1.32</v>
      </c>
      <c r="K520" s="111">
        <v>35.39</v>
      </c>
      <c r="L520" s="20">
        <v>5407</v>
      </c>
      <c r="M520" s="20">
        <v>1808</v>
      </c>
      <c r="N520" s="20">
        <v>879</v>
      </c>
      <c r="O520" s="20"/>
      <c r="P520" s="20"/>
      <c r="Q520" s="20">
        <v>253</v>
      </c>
      <c r="R520" s="20">
        <v>22</v>
      </c>
      <c r="S520" s="112">
        <v>2962</v>
      </c>
      <c r="T520" s="20">
        <v>99</v>
      </c>
      <c r="U520" s="20">
        <v>1056</v>
      </c>
      <c r="V520" s="20">
        <v>283</v>
      </c>
      <c r="W520" s="104">
        <f t="shared" si="107"/>
        <v>64.607479985661371</v>
      </c>
      <c r="X520" s="105">
        <f t="shared" si="108"/>
        <v>21.603536862229657</v>
      </c>
      <c r="Y520" s="105">
        <f t="shared" si="109"/>
        <v>10.503046959015414</v>
      </c>
      <c r="Z520" s="105">
        <f t="shared" si="110"/>
        <v>3.0230612976460751</v>
      </c>
      <c r="AA520" s="105">
        <f t="shared" si="111"/>
        <v>0.26287489544748477</v>
      </c>
      <c r="AB520" s="105">
        <f t="shared" si="112"/>
        <v>35.392520014338629</v>
      </c>
      <c r="AC520" s="106"/>
    </row>
    <row r="521" spans="1:29" s="6" customFormat="1" hidden="1">
      <c r="A521" s="30">
        <v>2004</v>
      </c>
      <c r="B521" s="102">
        <v>1</v>
      </c>
      <c r="C521" s="102" t="s">
        <v>181</v>
      </c>
      <c r="D521" s="30">
        <v>38</v>
      </c>
      <c r="E521" s="109" t="s">
        <v>225</v>
      </c>
      <c r="F521" s="110" t="s">
        <v>55</v>
      </c>
      <c r="G521" s="20">
        <v>12803</v>
      </c>
      <c r="H521" s="112">
        <v>10251</v>
      </c>
      <c r="I521" s="20">
        <v>14167</v>
      </c>
      <c r="J521" s="111">
        <v>1.38</v>
      </c>
      <c r="K521" s="111">
        <v>29.47</v>
      </c>
      <c r="L521" s="20">
        <v>7230</v>
      </c>
      <c r="M521" s="20">
        <v>1782</v>
      </c>
      <c r="N521" s="20">
        <v>935</v>
      </c>
      <c r="O521" s="20"/>
      <c r="P521" s="20"/>
      <c r="Q521" s="20">
        <v>304</v>
      </c>
      <c r="R521" s="20">
        <v>0</v>
      </c>
      <c r="S521" s="112">
        <v>3021</v>
      </c>
      <c r="T521" s="20">
        <v>88</v>
      </c>
      <c r="U521" s="20">
        <v>1710</v>
      </c>
      <c r="V521" s="20">
        <v>232</v>
      </c>
      <c r="W521" s="104">
        <f t="shared" si="107"/>
        <v>70.529704419081057</v>
      </c>
      <c r="X521" s="105">
        <f t="shared" si="108"/>
        <v>17.383669885864794</v>
      </c>
      <c r="Y521" s="105">
        <f t="shared" si="109"/>
        <v>9.1210613598673298</v>
      </c>
      <c r="Z521" s="105">
        <f t="shared" si="110"/>
        <v>2.9655643351868108</v>
      </c>
      <c r="AA521" s="105">
        <f t="shared" si="111"/>
        <v>0</v>
      </c>
      <c r="AB521" s="105">
        <f t="shared" si="112"/>
        <v>29.470295580918936</v>
      </c>
      <c r="AC521" s="106"/>
    </row>
    <row r="522" spans="1:29" s="6" customFormat="1" hidden="1">
      <c r="A522" s="30">
        <v>2004</v>
      </c>
      <c r="B522" s="102">
        <v>1</v>
      </c>
      <c r="C522" s="102" t="s">
        <v>181</v>
      </c>
      <c r="D522" s="30">
        <v>39</v>
      </c>
      <c r="E522" s="109" t="s">
        <v>226</v>
      </c>
      <c r="F522" s="110" t="s">
        <v>56</v>
      </c>
      <c r="G522" s="20">
        <v>6809</v>
      </c>
      <c r="H522" s="112">
        <v>5331</v>
      </c>
      <c r="I522" s="20">
        <v>7542</v>
      </c>
      <c r="J522" s="111">
        <v>1.41</v>
      </c>
      <c r="K522" s="111">
        <v>33.18</v>
      </c>
      <c r="L522" s="20">
        <v>3562</v>
      </c>
      <c r="M522" s="20">
        <v>1026</v>
      </c>
      <c r="N522" s="20">
        <v>567</v>
      </c>
      <c r="O522" s="20"/>
      <c r="P522" s="20"/>
      <c r="Q522" s="20">
        <v>172</v>
      </c>
      <c r="R522" s="20">
        <v>4</v>
      </c>
      <c r="S522" s="112">
        <v>1769</v>
      </c>
      <c r="T522" s="20">
        <v>232</v>
      </c>
      <c r="U522" s="20">
        <v>1020</v>
      </c>
      <c r="V522" s="20">
        <v>272</v>
      </c>
      <c r="W522" s="104">
        <f t="shared" si="107"/>
        <v>66.816732320390173</v>
      </c>
      <c r="X522" s="105">
        <f t="shared" si="108"/>
        <v>19.245920090039391</v>
      </c>
      <c r="Y522" s="105">
        <f t="shared" si="109"/>
        <v>10.635903207653348</v>
      </c>
      <c r="Z522" s="105">
        <f t="shared" si="110"/>
        <v>3.2264115550553369</v>
      </c>
      <c r="AA522" s="105">
        <f t="shared" si="111"/>
        <v>7.5032826861752014E-2</v>
      </c>
      <c r="AB522" s="105">
        <f t="shared" si="112"/>
        <v>33.183267679609827</v>
      </c>
      <c r="AC522" s="106"/>
    </row>
    <row r="523" spans="1:29" s="6" customFormat="1" hidden="1">
      <c r="A523" s="30">
        <v>2004</v>
      </c>
      <c r="B523" s="102">
        <v>1</v>
      </c>
      <c r="C523" s="102" t="s">
        <v>181</v>
      </c>
      <c r="D523" s="30">
        <v>40</v>
      </c>
      <c r="E523" s="109" t="s">
        <v>227</v>
      </c>
      <c r="F523" s="110" t="s">
        <v>57</v>
      </c>
      <c r="G523" s="20">
        <v>47374</v>
      </c>
      <c r="H523" s="112">
        <v>38507</v>
      </c>
      <c r="I523" s="20">
        <v>45947</v>
      </c>
      <c r="J523" s="111">
        <v>1.19</v>
      </c>
      <c r="K523" s="111">
        <v>29.13</v>
      </c>
      <c r="L523" s="20">
        <v>27290</v>
      </c>
      <c r="M523" s="20">
        <v>7397</v>
      </c>
      <c r="N523" s="20">
        <v>3086</v>
      </c>
      <c r="O523" s="20"/>
      <c r="P523" s="20"/>
      <c r="Q523" s="20">
        <v>724</v>
      </c>
      <c r="R523" s="20">
        <v>10</v>
      </c>
      <c r="S523" s="112">
        <v>11217</v>
      </c>
      <c r="T523" s="20">
        <v>739</v>
      </c>
      <c r="U523" s="20">
        <v>4281</v>
      </c>
      <c r="V523" s="20">
        <v>1260</v>
      </c>
      <c r="W523" s="104">
        <f t="shared" si="107"/>
        <v>70.87023138650116</v>
      </c>
      <c r="X523" s="105">
        <f t="shared" si="108"/>
        <v>19.209494377645623</v>
      </c>
      <c r="Y523" s="105">
        <f t="shared" si="109"/>
        <v>8.0141273015295909</v>
      </c>
      <c r="Z523" s="105">
        <f t="shared" si="110"/>
        <v>1.8801776300412913</v>
      </c>
      <c r="AA523" s="105">
        <f t="shared" si="111"/>
        <v>2.5969304282338276E-2</v>
      </c>
      <c r="AB523" s="105">
        <f t="shared" si="112"/>
        <v>29.129768613498847</v>
      </c>
      <c r="AC523" s="106"/>
    </row>
    <row r="524" spans="1:29" s="6" customFormat="1" hidden="1">
      <c r="A524" s="30">
        <v>2004</v>
      </c>
      <c r="B524" s="102">
        <v>1</v>
      </c>
      <c r="C524" s="102" t="s">
        <v>181</v>
      </c>
      <c r="D524" s="30">
        <v>41</v>
      </c>
      <c r="E524" s="109" t="s">
        <v>228</v>
      </c>
      <c r="F524" s="110" t="s">
        <v>58</v>
      </c>
      <c r="G524" s="20">
        <v>8740</v>
      </c>
      <c r="H524" s="112">
        <v>8053</v>
      </c>
      <c r="I524" s="20">
        <v>17121</v>
      </c>
      <c r="J524" s="111">
        <v>2.13</v>
      </c>
      <c r="K524" s="111">
        <v>44.82</v>
      </c>
      <c r="L524" s="20">
        <v>4444</v>
      </c>
      <c r="M524" s="20">
        <v>1965</v>
      </c>
      <c r="N524" s="20">
        <v>1285</v>
      </c>
      <c r="O524" s="20"/>
      <c r="P524" s="20"/>
      <c r="Q524" s="20">
        <v>359</v>
      </c>
      <c r="R524" s="20">
        <v>0</v>
      </c>
      <c r="S524" s="112">
        <v>3609</v>
      </c>
      <c r="T524" s="20">
        <v>50</v>
      </c>
      <c r="U524" s="20">
        <v>1419</v>
      </c>
      <c r="V524" s="20">
        <v>184</v>
      </c>
      <c r="W524" s="104">
        <f t="shared" si="107"/>
        <v>55.18440332795231</v>
      </c>
      <c r="X524" s="105">
        <f t="shared" si="108"/>
        <v>24.400844405811497</v>
      </c>
      <c r="Y524" s="105">
        <f t="shared" si="109"/>
        <v>15.956786290823297</v>
      </c>
      <c r="Z524" s="105">
        <f t="shared" si="110"/>
        <v>4.4579659754128897</v>
      </c>
      <c r="AA524" s="105">
        <f t="shared" si="111"/>
        <v>0</v>
      </c>
      <c r="AB524" s="105">
        <f t="shared" si="112"/>
        <v>44.81559667204769</v>
      </c>
      <c r="AC524" s="106"/>
    </row>
    <row r="525" spans="1:29" s="6" customFormat="1" hidden="1">
      <c r="A525" s="30">
        <v>2004</v>
      </c>
      <c r="B525" s="102">
        <v>1</v>
      </c>
      <c r="C525" s="102" t="s">
        <v>181</v>
      </c>
      <c r="D525" s="30">
        <v>42</v>
      </c>
      <c r="E525" s="109" t="s">
        <v>229</v>
      </c>
      <c r="F525" s="110" t="s">
        <v>59</v>
      </c>
      <c r="G525" s="20">
        <v>13809</v>
      </c>
      <c r="H525" s="112">
        <v>12343</v>
      </c>
      <c r="I525" s="20">
        <v>22627</v>
      </c>
      <c r="J525" s="111">
        <v>1.83</v>
      </c>
      <c r="K525" s="111">
        <v>42.45</v>
      </c>
      <c r="L525" s="20">
        <v>7103</v>
      </c>
      <c r="M525" s="20">
        <v>2989</v>
      </c>
      <c r="N525" s="20">
        <v>1780</v>
      </c>
      <c r="O525" s="20"/>
      <c r="P525" s="20"/>
      <c r="Q525" s="20">
        <v>471</v>
      </c>
      <c r="R525" s="20">
        <v>0</v>
      </c>
      <c r="S525" s="112">
        <v>5240</v>
      </c>
      <c r="T525" s="20">
        <v>217</v>
      </c>
      <c r="U525" s="20">
        <v>1588</v>
      </c>
      <c r="V525" s="20">
        <v>597</v>
      </c>
      <c r="W525" s="104">
        <f t="shared" si="107"/>
        <v>57.546787652920685</v>
      </c>
      <c r="X525" s="105">
        <f t="shared" si="108"/>
        <v>24.216154905614516</v>
      </c>
      <c r="Y525" s="105">
        <f t="shared" si="109"/>
        <v>14.421129385076561</v>
      </c>
      <c r="Z525" s="105">
        <f t="shared" si="110"/>
        <v>3.8159280563882363</v>
      </c>
      <c r="AA525" s="105">
        <f t="shared" si="111"/>
        <v>0</v>
      </c>
      <c r="AB525" s="105">
        <f t="shared" si="112"/>
        <v>42.453212347079315</v>
      </c>
      <c r="AC525" s="106"/>
    </row>
    <row r="526" spans="1:29" s="6" customFormat="1" hidden="1">
      <c r="A526" s="30">
        <v>2004</v>
      </c>
      <c r="B526" s="102">
        <v>1</v>
      </c>
      <c r="C526" s="102" t="s">
        <v>181</v>
      </c>
      <c r="D526" s="30">
        <v>43</v>
      </c>
      <c r="E526" s="109" t="s">
        <v>230</v>
      </c>
      <c r="F526" s="110" t="s">
        <v>60</v>
      </c>
      <c r="G526" s="20">
        <v>17025</v>
      </c>
      <c r="H526" s="112">
        <v>15885</v>
      </c>
      <c r="I526" s="20">
        <v>25531</v>
      </c>
      <c r="J526" s="111">
        <v>1.61</v>
      </c>
      <c r="K526" s="111">
        <v>37.31</v>
      </c>
      <c r="L526" s="20">
        <v>9958</v>
      </c>
      <c r="M526" s="20">
        <v>3488</v>
      </c>
      <c r="N526" s="20">
        <v>1901</v>
      </c>
      <c r="O526" s="20"/>
      <c r="P526" s="20"/>
      <c r="Q526" s="20">
        <v>470</v>
      </c>
      <c r="R526" s="20">
        <v>68</v>
      </c>
      <c r="S526" s="112">
        <v>5927</v>
      </c>
      <c r="T526" s="20">
        <v>1414</v>
      </c>
      <c r="U526" s="20">
        <v>2642</v>
      </c>
      <c r="V526" s="20">
        <v>776</v>
      </c>
      <c r="W526" s="104">
        <f t="shared" si="107"/>
        <v>62.688070506767389</v>
      </c>
      <c r="X526" s="105">
        <f t="shared" si="108"/>
        <v>21.957821844507396</v>
      </c>
      <c r="Y526" s="105">
        <f t="shared" si="109"/>
        <v>11.967264715140068</v>
      </c>
      <c r="Z526" s="105">
        <f t="shared" si="110"/>
        <v>2.9587661315706644</v>
      </c>
      <c r="AA526" s="105">
        <f t="shared" si="111"/>
        <v>0.42807680201447912</v>
      </c>
      <c r="AB526" s="105">
        <f t="shared" si="112"/>
        <v>37.311929493232611</v>
      </c>
      <c r="AC526" s="106"/>
    </row>
    <row r="527" spans="1:29" s="6" customFormat="1" hidden="1">
      <c r="A527" s="30">
        <v>2004</v>
      </c>
      <c r="B527" s="102">
        <v>1</v>
      </c>
      <c r="C527" s="102" t="s">
        <v>181</v>
      </c>
      <c r="D527" s="30">
        <v>44</v>
      </c>
      <c r="E527" s="109" t="s">
        <v>231</v>
      </c>
      <c r="F527" s="110" t="s">
        <v>61</v>
      </c>
      <c r="G527" s="20">
        <v>10804</v>
      </c>
      <c r="H527" s="112">
        <v>9293</v>
      </c>
      <c r="I527" s="20">
        <v>18488</v>
      </c>
      <c r="J527" s="111">
        <v>1.99</v>
      </c>
      <c r="K527" s="111">
        <v>41.72</v>
      </c>
      <c r="L527" s="20">
        <v>5416</v>
      </c>
      <c r="M527" s="20">
        <v>2210</v>
      </c>
      <c r="N527" s="20">
        <v>1333</v>
      </c>
      <c r="O527" s="20"/>
      <c r="P527" s="20"/>
      <c r="Q527" s="20">
        <v>334</v>
      </c>
      <c r="R527" s="20">
        <v>0</v>
      </c>
      <c r="S527" s="112">
        <v>3877</v>
      </c>
      <c r="T527" s="20">
        <v>169</v>
      </c>
      <c r="U527" s="20">
        <v>1015</v>
      </c>
      <c r="V527" s="20">
        <v>245</v>
      </c>
      <c r="W527" s="104">
        <f t="shared" si="107"/>
        <v>58.280426127192506</v>
      </c>
      <c r="X527" s="105">
        <f t="shared" si="108"/>
        <v>23.781340794146129</v>
      </c>
      <c r="Y527" s="105">
        <f t="shared" si="109"/>
        <v>14.344129990315292</v>
      </c>
      <c r="Z527" s="105">
        <f t="shared" si="110"/>
        <v>3.594103088346067</v>
      </c>
      <c r="AA527" s="105">
        <f t="shared" si="111"/>
        <v>0</v>
      </c>
      <c r="AB527" s="105">
        <f t="shared" si="112"/>
        <v>41.719573872807494</v>
      </c>
      <c r="AC527" s="106"/>
    </row>
    <row r="528" spans="1:29" s="6" customFormat="1" hidden="1">
      <c r="A528" s="30">
        <v>2004</v>
      </c>
      <c r="B528" s="102">
        <v>1</v>
      </c>
      <c r="C528" s="102" t="s">
        <v>181</v>
      </c>
      <c r="D528" s="30">
        <v>45</v>
      </c>
      <c r="E528" s="109" t="s">
        <v>232</v>
      </c>
      <c r="F528" s="110" t="s">
        <v>62</v>
      </c>
      <c r="G528" s="20">
        <v>11107</v>
      </c>
      <c r="H528" s="112">
        <v>9380</v>
      </c>
      <c r="I528" s="20">
        <v>19263</v>
      </c>
      <c r="J528" s="111">
        <v>2.0499999999999998</v>
      </c>
      <c r="K528" s="111">
        <v>43.96</v>
      </c>
      <c r="L528" s="20">
        <v>5257</v>
      </c>
      <c r="M528" s="20">
        <v>2246</v>
      </c>
      <c r="N528" s="20">
        <v>1478</v>
      </c>
      <c r="O528" s="20"/>
      <c r="P528" s="20"/>
      <c r="Q528" s="20">
        <v>390</v>
      </c>
      <c r="R528" s="20">
        <v>9</v>
      </c>
      <c r="S528" s="112">
        <v>4123</v>
      </c>
      <c r="T528" s="20">
        <v>82</v>
      </c>
      <c r="U528" s="20">
        <v>862</v>
      </c>
      <c r="V528" s="20">
        <v>453</v>
      </c>
      <c r="W528" s="104">
        <f t="shared" si="107"/>
        <v>56.044776119402982</v>
      </c>
      <c r="X528" s="105">
        <f t="shared" si="108"/>
        <v>23.944562899786781</v>
      </c>
      <c r="Y528" s="105">
        <f t="shared" si="109"/>
        <v>15.756929637526653</v>
      </c>
      <c r="Z528" s="105">
        <f t="shared" si="110"/>
        <v>4.157782515991471</v>
      </c>
      <c r="AA528" s="105">
        <f t="shared" si="111"/>
        <v>9.5948827292110878E-2</v>
      </c>
      <c r="AB528" s="105">
        <f t="shared" si="112"/>
        <v>43.955223880597018</v>
      </c>
      <c r="AC528" s="106"/>
    </row>
    <row r="529" spans="1:29" s="6" customFormat="1" hidden="1">
      <c r="A529" s="30">
        <v>2004</v>
      </c>
      <c r="B529" s="102">
        <v>1</v>
      </c>
      <c r="C529" s="102" t="s">
        <v>181</v>
      </c>
      <c r="D529" s="30">
        <v>46</v>
      </c>
      <c r="E529" s="109" t="s">
        <v>233</v>
      </c>
      <c r="F529" s="110" t="s">
        <v>4</v>
      </c>
      <c r="G529" s="20">
        <v>16219</v>
      </c>
      <c r="H529" s="112">
        <v>14420</v>
      </c>
      <c r="I529" s="20">
        <v>25837</v>
      </c>
      <c r="J529" s="111">
        <v>1.79</v>
      </c>
      <c r="K529" s="111">
        <v>40.4</v>
      </c>
      <c r="L529" s="20">
        <v>8595</v>
      </c>
      <c r="M529" s="20">
        <v>3133</v>
      </c>
      <c r="N529" s="20">
        <v>2174</v>
      </c>
      <c r="O529" s="20"/>
      <c r="P529" s="20"/>
      <c r="Q529" s="20">
        <v>518</v>
      </c>
      <c r="R529" s="20">
        <v>0</v>
      </c>
      <c r="S529" s="112">
        <v>5825</v>
      </c>
      <c r="T529" s="20">
        <v>104</v>
      </c>
      <c r="U529" s="20">
        <v>1364</v>
      </c>
      <c r="V529" s="20">
        <v>68</v>
      </c>
      <c r="W529" s="104">
        <f t="shared" si="107"/>
        <v>59.604715672676832</v>
      </c>
      <c r="X529" s="105">
        <f t="shared" si="108"/>
        <v>21.726768377253812</v>
      </c>
      <c r="Y529" s="105">
        <f t="shared" si="109"/>
        <v>15.076282940360612</v>
      </c>
      <c r="Z529" s="105">
        <f t="shared" si="110"/>
        <v>3.5922330097087376</v>
      </c>
      <c r="AA529" s="105">
        <f t="shared" si="111"/>
        <v>0</v>
      </c>
      <c r="AB529" s="105">
        <f t="shared" si="112"/>
        <v>40.395284327323161</v>
      </c>
      <c r="AC529" s="106"/>
    </row>
    <row r="530" spans="1:29" s="6" customFormat="1" hidden="1">
      <c r="A530" s="30">
        <v>2004</v>
      </c>
      <c r="B530" s="102">
        <v>1</v>
      </c>
      <c r="C530" s="102" t="s">
        <v>181</v>
      </c>
      <c r="D530" s="30">
        <v>47</v>
      </c>
      <c r="E530" s="109" t="s">
        <v>234</v>
      </c>
      <c r="F530" s="110" t="s">
        <v>63</v>
      </c>
      <c r="G530" s="20">
        <v>16979</v>
      </c>
      <c r="H530" s="112">
        <v>13111</v>
      </c>
      <c r="I530" s="20">
        <v>29230</v>
      </c>
      <c r="J530" s="111">
        <v>2.23</v>
      </c>
      <c r="K530" s="111">
        <v>48.59</v>
      </c>
      <c r="L530" s="20">
        <v>6740</v>
      </c>
      <c r="M530" s="20">
        <v>3501</v>
      </c>
      <c r="N530" s="20">
        <v>2382</v>
      </c>
      <c r="O530" s="20"/>
      <c r="P530" s="20"/>
      <c r="Q530" s="20">
        <v>486</v>
      </c>
      <c r="R530" s="20">
        <v>2</v>
      </c>
      <c r="S530" s="112">
        <v>6371</v>
      </c>
      <c r="T530" s="20">
        <v>272</v>
      </c>
      <c r="U530" s="20">
        <v>1084</v>
      </c>
      <c r="V530" s="20">
        <v>255</v>
      </c>
      <c r="W530" s="104">
        <f t="shared" si="107"/>
        <v>51.407215315384022</v>
      </c>
      <c r="X530" s="105">
        <f t="shared" si="108"/>
        <v>26.702768667531078</v>
      </c>
      <c r="Y530" s="105">
        <f t="shared" si="109"/>
        <v>18.167950575852338</v>
      </c>
      <c r="Z530" s="105">
        <f t="shared" si="110"/>
        <v>3.7068110746701244</v>
      </c>
      <c r="AA530" s="105">
        <f t="shared" si="111"/>
        <v>1.5254366562428496E-2</v>
      </c>
      <c r="AB530" s="105">
        <f t="shared" si="112"/>
        <v>48.592784684615971</v>
      </c>
      <c r="AC530" s="106"/>
    </row>
    <row r="531" spans="1:29" s="6" customFormat="1" hidden="1">
      <c r="A531" s="30">
        <v>2004</v>
      </c>
      <c r="B531" s="102">
        <v>1</v>
      </c>
      <c r="C531" s="102" t="s">
        <v>181</v>
      </c>
      <c r="D531" s="30"/>
      <c r="E531" s="30"/>
      <c r="F531" s="114" t="s">
        <v>64</v>
      </c>
      <c r="G531" s="112">
        <f>SUM(G484:G530)</f>
        <v>1186499</v>
      </c>
      <c r="H531" s="112">
        <f>SUM(H484:H530)</f>
        <v>1039357</v>
      </c>
      <c r="I531" s="112">
        <f>SUM(I484:I530)</f>
        <v>1289095</v>
      </c>
      <c r="J531" s="115">
        <f>ROUND(I531/H531,2)</f>
        <v>1.24</v>
      </c>
      <c r="K531" s="115">
        <f t="shared" ref="K531" si="114">ROUND(S531/H531*100,2)</f>
        <v>29.84</v>
      </c>
      <c r="L531" s="112">
        <f>SUM(L484:L530)</f>
        <v>729248</v>
      </c>
      <c r="M531" s="112">
        <f>SUM(M484:M530)</f>
        <v>189473</v>
      </c>
      <c r="N531" s="112">
        <f>SUM(N484:N530)</f>
        <v>96680</v>
      </c>
      <c r="O531" s="112"/>
      <c r="P531" s="112"/>
      <c r="Q531" s="112">
        <f t="shared" ref="Q531:V531" si="115">SUM(Q484:Q530)</f>
        <v>22853</v>
      </c>
      <c r="R531" s="112">
        <f t="shared" si="115"/>
        <v>1103</v>
      </c>
      <c r="S531" s="112">
        <f t="shared" si="115"/>
        <v>310109</v>
      </c>
      <c r="T531" s="112">
        <f t="shared" si="115"/>
        <v>20203</v>
      </c>
      <c r="U531" s="112">
        <f t="shared" si="115"/>
        <v>134522</v>
      </c>
      <c r="V531" s="112">
        <f t="shared" si="115"/>
        <v>45939</v>
      </c>
      <c r="W531" s="104">
        <f t="shared" si="107"/>
        <v>70.163379858893521</v>
      </c>
      <c r="X531" s="105">
        <f t="shared" si="108"/>
        <v>18.229828634434558</v>
      </c>
      <c r="Y531" s="105">
        <f t="shared" si="109"/>
        <v>9.3019049277582191</v>
      </c>
      <c r="Z531" s="105">
        <f t="shared" si="110"/>
        <v>2.1987632738318017</v>
      </c>
      <c r="AA531" s="105">
        <f t="shared" si="111"/>
        <v>0.10612330508189198</v>
      </c>
      <c r="AB531" s="105">
        <f t="shared" si="112"/>
        <v>29.836620141106472</v>
      </c>
      <c r="AC531" s="106"/>
    </row>
    <row r="532" spans="1:29" s="7" customFormat="1" hidden="1">
      <c r="A532" s="37">
        <v>2005</v>
      </c>
      <c r="B532" s="102">
        <v>0</v>
      </c>
      <c r="C532" s="102" t="s">
        <v>180</v>
      </c>
      <c r="D532" s="37">
        <v>1</v>
      </c>
      <c r="E532" s="38" t="s">
        <v>459</v>
      </c>
      <c r="F532" s="37" t="s">
        <v>411</v>
      </c>
      <c r="G532" s="36">
        <v>25060</v>
      </c>
      <c r="H532" s="39">
        <f>L532+S532</f>
        <v>22352</v>
      </c>
      <c r="I532" s="36">
        <v>33724</v>
      </c>
      <c r="J532" s="40">
        <f t="shared" ref="J532:J580" si="116">I532/H532</f>
        <v>1.5087687902648532</v>
      </c>
      <c r="K532" s="40">
        <f t="shared" ref="K532:K580" si="117">S532/H532*100</f>
        <v>32.270042949176805</v>
      </c>
      <c r="L532" s="36">
        <v>15139</v>
      </c>
      <c r="M532" s="36">
        <v>4013</v>
      </c>
      <c r="N532" s="36">
        <v>2419</v>
      </c>
      <c r="O532" s="36"/>
      <c r="P532" s="36"/>
      <c r="Q532" s="36">
        <v>719</v>
      </c>
      <c r="R532" s="36">
        <v>62</v>
      </c>
      <c r="S532" s="39">
        <f>SUM(M532:R532)</f>
        <v>7213</v>
      </c>
      <c r="T532" s="36">
        <v>476</v>
      </c>
      <c r="U532" s="36">
        <v>2568</v>
      </c>
      <c r="V532" s="36">
        <v>525</v>
      </c>
      <c r="W532" s="104">
        <f t="shared" si="107"/>
        <v>67.729957050823202</v>
      </c>
      <c r="X532" s="105">
        <f t="shared" si="108"/>
        <v>17.95365068002863</v>
      </c>
      <c r="Y532" s="105">
        <f t="shared" si="109"/>
        <v>10.822297780959198</v>
      </c>
      <c r="Z532" s="105">
        <f t="shared" si="110"/>
        <v>3.2167143879742301</v>
      </c>
      <c r="AA532" s="105">
        <f t="shared" si="111"/>
        <v>0.27738010021474585</v>
      </c>
      <c r="AB532" s="105">
        <f t="shared" si="112"/>
        <v>32.270042949176805</v>
      </c>
      <c r="AC532" s="106"/>
    </row>
    <row r="533" spans="1:29" s="7" customFormat="1" hidden="1">
      <c r="A533" s="37">
        <v>2005</v>
      </c>
      <c r="B533" s="102">
        <v>0</v>
      </c>
      <c r="C533" s="102" t="s">
        <v>180</v>
      </c>
      <c r="D533" s="37">
        <v>2</v>
      </c>
      <c r="E533" s="38" t="s">
        <v>460</v>
      </c>
      <c r="F533" s="37" t="s">
        <v>412</v>
      </c>
      <c r="G533" s="36">
        <v>12718</v>
      </c>
      <c r="H533" s="39">
        <f t="shared" ref="H533:H578" si="118">L533+S533</f>
        <v>11873</v>
      </c>
      <c r="I533" s="36">
        <v>25037</v>
      </c>
      <c r="J533" s="40">
        <f t="shared" si="116"/>
        <v>2.1087341025856987</v>
      </c>
      <c r="K533" s="40">
        <f t="shared" si="117"/>
        <v>44.032679188073779</v>
      </c>
      <c r="L533" s="36">
        <v>6645</v>
      </c>
      <c r="M533" s="36">
        <v>2732</v>
      </c>
      <c r="N533" s="36">
        <v>2072</v>
      </c>
      <c r="O533" s="36"/>
      <c r="P533" s="36"/>
      <c r="Q533" s="36">
        <v>391</v>
      </c>
      <c r="R533" s="36">
        <v>33</v>
      </c>
      <c r="S533" s="39">
        <f t="shared" ref="S533:S578" si="119">SUM(M533:R533)</f>
        <v>5228</v>
      </c>
      <c r="T533" s="36">
        <v>99</v>
      </c>
      <c r="U533" s="36">
        <v>1239</v>
      </c>
      <c r="V533" s="36">
        <v>842</v>
      </c>
      <c r="W533" s="104">
        <f t="shared" si="107"/>
        <v>55.967320811926221</v>
      </c>
      <c r="X533" s="105">
        <f t="shared" si="108"/>
        <v>23.010191190095174</v>
      </c>
      <c r="Y533" s="105">
        <f t="shared" si="109"/>
        <v>17.451360229091215</v>
      </c>
      <c r="Z533" s="105">
        <f t="shared" si="110"/>
        <v>3.2931862208371938</v>
      </c>
      <c r="AA533" s="105">
        <f t="shared" si="111"/>
        <v>0.27794154805019794</v>
      </c>
      <c r="AB533" s="105">
        <f t="shared" si="112"/>
        <v>44.032679188073779</v>
      </c>
      <c r="AC533" s="106"/>
    </row>
    <row r="534" spans="1:29" s="7" customFormat="1" hidden="1">
      <c r="A534" s="37">
        <v>2005</v>
      </c>
      <c r="B534" s="102">
        <v>0</v>
      </c>
      <c r="C534" s="102" t="s">
        <v>180</v>
      </c>
      <c r="D534" s="37">
        <v>3</v>
      </c>
      <c r="E534" s="38" t="s">
        <v>461</v>
      </c>
      <c r="F534" s="37" t="s">
        <v>413</v>
      </c>
      <c r="G534" s="36">
        <v>12168</v>
      </c>
      <c r="H534" s="39">
        <f t="shared" si="118"/>
        <v>11492</v>
      </c>
      <c r="I534" s="36">
        <v>18410</v>
      </c>
      <c r="J534" s="40">
        <f t="shared" si="116"/>
        <v>1.6019839888618168</v>
      </c>
      <c r="K534" s="40">
        <f t="shared" si="117"/>
        <v>36.825617821092933</v>
      </c>
      <c r="L534" s="36">
        <v>7260</v>
      </c>
      <c r="M534" s="36">
        <v>2408</v>
      </c>
      <c r="N534" s="36">
        <v>1451</v>
      </c>
      <c r="O534" s="36"/>
      <c r="P534" s="36"/>
      <c r="Q534" s="36">
        <v>367</v>
      </c>
      <c r="R534" s="36">
        <v>6</v>
      </c>
      <c r="S534" s="39">
        <f t="shared" si="119"/>
        <v>4232</v>
      </c>
      <c r="T534" s="36">
        <v>105</v>
      </c>
      <c r="U534" s="36">
        <v>1029</v>
      </c>
      <c r="V534" s="36">
        <v>156</v>
      </c>
      <c r="W534" s="104">
        <f t="shared" si="107"/>
        <v>63.174382178907059</v>
      </c>
      <c r="X534" s="105">
        <f t="shared" si="108"/>
        <v>20.953706926557604</v>
      </c>
      <c r="Y534" s="105">
        <f t="shared" si="109"/>
        <v>12.626174730247127</v>
      </c>
      <c r="Z534" s="105">
        <f t="shared" si="110"/>
        <v>3.1935259310824922</v>
      </c>
      <c r="AA534" s="105">
        <f t="shared" si="111"/>
        <v>5.221023320570832E-2</v>
      </c>
      <c r="AB534" s="105">
        <f t="shared" si="112"/>
        <v>36.825617821092933</v>
      </c>
      <c r="AC534" s="106"/>
    </row>
    <row r="535" spans="1:29" s="7" customFormat="1" hidden="1">
      <c r="A535" s="37">
        <v>2005</v>
      </c>
      <c r="B535" s="102">
        <v>0</v>
      </c>
      <c r="C535" s="102" t="s">
        <v>180</v>
      </c>
      <c r="D535" s="37">
        <v>4</v>
      </c>
      <c r="E535" s="38" t="s">
        <v>190</v>
      </c>
      <c r="F535" s="37" t="s">
        <v>414</v>
      </c>
      <c r="G535" s="36">
        <v>12050</v>
      </c>
      <c r="H535" s="39">
        <f t="shared" si="118"/>
        <v>11161</v>
      </c>
      <c r="I535" s="36">
        <v>24783</v>
      </c>
      <c r="J535" s="40">
        <f t="shared" si="116"/>
        <v>2.2204999552011468</v>
      </c>
      <c r="K535" s="40">
        <f t="shared" si="117"/>
        <v>45.71274975360631</v>
      </c>
      <c r="L535" s="36">
        <v>6059</v>
      </c>
      <c r="M535" s="36">
        <v>2698</v>
      </c>
      <c r="N535" s="36">
        <v>1924</v>
      </c>
      <c r="O535" s="36"/>
      <c r="P535" s="36"/>
      <c r="Q535" s="36">
        <v>423</v>
      </c>
      <c r="R535" s="36">
        <v>57</v>
      </c>
      <c r="S535" s="39">
        <f t="shared" si="119"/>
        <v>5102</v>
      </c>
      <c r="T535" s="36">
        <v>112</v>
      </c>
      <c r="U535" s="36">
        <v>1352</v>
      </c>
      <c r="V535" s="36">
        <v>421</v>
      </c>
      <c r="W535" s="104">
        <f t="shared" si="107"/>
        <v>54.28725024639369</v>
      </c>
      <c r="X535" s="105">
        <f t="shared" si="108"/>
        <v>24.173461159394318</v>
      </c>
      <c r="Y535" s="105">
        <f t="shared" si="109"/>
        <v>17.238598691873488</v>
      </c>
      <c r="Z535" s="105">
        <f t="shared" si="110"/>
        <v>3.7899829764358031</v>
      </c>
      <c r="AA535" s="105">
        <f t="shared" si="111"/>
        <v>0.51070692590269684</v>
      </c>
      <c r="AB535" s="105">
        <f t="shared" si="112"/>
        <v>45.71274975360631</v>
      </c>
      <c r="AC535" s="106"/>
    </row>
    <row r="536" spans="1:29" s="7" customFormat="1" hidden="1">
      <c r="A536" s="37">
        <v>2005</v>
      </c>
      <c r="B536" s="102">
        <v>0</v>
      </c>
      <c r="C536" s="102" t="s">
        <v>180</v>
      </c>
      <c r="D536" s="37">
        <v>5</v>
      </c>
      <c r="E536" s="38" t="s">
        <v>191</v>
      </c>
      <c r="F536" s="37" t="s">
        <v>415</v>
      </c>
      <c r="G536" s="36">
        <v>5774</v>
      </c>
      <c r="H536" s="39">
        <f t="shared" si="118"/>
        <v>5442</v>
      </c>
      <c r="I536" s="36">
        <v>11749</v>
      </c>
      <c r="J536" s="40">
        <f t="shared" si="116"/>
        <v>2.158948915839765</v>
      </c>
      <c r="K536" s="40">
        <f t="shared" si="117"/>
        <v>45.497978684307242</v>
      </c>
      <c r="L536" s="36">
        <v>2966</v>
      </c>
      <c r="M536" s="36">
        <v>1424</v>
      </c>
      <c r="N536" s="36">
        <v>841</v>
      </c>
      <c r="O536" s="36"/>
      <c r="P536" s="36"/>
      <c r="Q536" s="36">
        <v>210</v>
      </c>
      <c r="R536" s="36">
        <v>1</v>
      </c>
      <c r="S536" s="39">
        <f t="shared" si="119"/>
        <v>2476</v>
      </c>
      <c r="T536" s="36">
        <v>42</v>
      </c>
      <c r="U536" s="36">
        <v>457</v>
      </c>
      <c r="V536" s="36">
        <v>38</v>
      </c>
      <c r="W536" s="104">
        <f t="shared" si="107"/>
        <v>54.502021315692758</v>
      </c>
      <c r="X536" s="105">
        <f t="shared" si="108"/>
        <v>26.166850422638738</v>
      </c>
      <c r="Y536" s="105">
        <f t="shared" si="109"/>
        <v>15.453877251010658</v>
      </c>
      <c r="Z536" s="105">
        <f t="shared" si="110"/>
        <v>3.8588754134509373</v>
      </c>
      <c r="AA536" s="105">
        <f t="shared" si="111"/>
        <v>1.8375597206909226E-2</v>
      </c>
      <c r="AB536" s="105">
        <f t="shared" si="112"/>
        <v>45.497978684307242</v>
      </c>
      <c r="AC536" s="106"/>
    </row>
    <row r="537" spans="1:29" s="7" customFormat="1" hidden="1">
      <c r="A537" s="37">
        <v>2005</v>
      </c>
      <c r="B537" s="102">
        <v>0</v>
      </c>
      <c r="C537" s="102" t="s">
        <v>180</v>
      </c>
      <c r="D537" s="37">
        <v>6</v>
      </c>
      <c r="E537" s="38" t="s">
        <v>192</v>
      </c>
      <c r="F537" s="37" t="s">
        <v>416</v>
      </c>
      <c r="G537" s="36">
        <v>10758</v>
      </c>
      <c r="H537" s="39">
        <f t="shared" si="118"/>
        <v>10444</v>
      </c>
      <c r="I537" s="36">
        <v>20089</v>
      </c>
      <c r="J537" s="40">
        <f t="shared" si="116"/>
        <v>1.923496744542321</v>
      </c>
      <c r="K537" s="40">
        <f t="shared" si="117"/>
        <v>41.459211030256604</v>
      </c>
      <c r="L537" s="36">
        <v>6114</v>
      </c>
      <c r="M537" s="36">
        <v>2371</v>
      </c>
      <c r="N537" s="36">
        <v>1624</v>
      </c>
      <c r="O537" s="36"/>
      <c r="P537" s="36"/>
      <c r="Q537" s="36">
        <v>332</v>
      </c>
      <c r="R537" s="36">
        <v>3</v>
      </c>
      <c r="S537" s="39">
        <f t="shared" si="119"/>
        <v>4330</v>
      </c>
      <c r="T537" s="36">
        <v>178</v>
      </c>
      <c r="U537" s="36">
        <v>990</v>
      </c>
      <c r="V537" s="36">
        <v>592</v>
      </c>
      <c r="W537" s="104">
        <f t="shared" si="107"/>
        <v>58.540788969743396</v>
      </c>
      <c r="X537" s="105">
        <f t="shared" si="108"/>
        <v>22.702029873611643</v>
      </c>
      <c r="Y537" s="105">
        <f t="shared" si="109"/>
        <v>15.549597855227882</v>
      </c>
      <c r="Z537" s="105">
        <f t="shared" si="110"/>
        <v>3.1788586748372274</v>
      </c>
      <c r="AA537" s="105">
        <f t="shared" si="111"/>
        <v>2.8724626579854463E-2</v>
      </c>
      <c r="AB537" s="105">
        <f t="shared" si="112"/>
        <v>41.459211030256604</v>
      </c>
      <c r="AC537" s="106"/>
    </row>
    <row r="538" spans="1:29" s="7" customFormat="1" hidden="1">
      <c r="A538" s="37">
        <v>2005</v>
      </c>
      <c r="B538" s="102">
        <v>0</v>
      </c>
      <c r="C538" s="102" t="s">
        <v>180</v>
      </c>
      <c r="D538" s="37">
        <v>7</v>
      </c>
      <c r="E538" s="38" t="s">
        <v>193</v>
      </c>
      <c r="F538" s="37" t="s">
        <v>417</v>
      </c>
      <c r="G538" s="36">
        <v>12648</v>
      </c>
      <c r="H538" s="39">
        <f t="shared" si="118"/>
        <v>11998</v>
      </c>
      <c r="I538" s="36">
        <v>24953</v>
      </c>
      <c r="J538" s="40">
        <f t="shared" si="116"/>
        <v>2.0797632938823138</v>
      </c>
      <c r="K538" s="40">
        <f t="shared" si="117"/>
        <v>43.073845640940156</v>
      </c>
      <c r="L538" s="36">
        <v>6830</v>
      </c>
      <c r="M538" s="36">
        <v>2769</v>
      </c>
      <c r="N538" s="36">
        <v>1938</v>
      </c>
      <c r="O538" s="36"/>
      <c r="P538" s="36"/>
      <c r="Q538" s="36">
        <v>429</v>
      </c>
      <c r="R538" s="36">
        <v>32</v>
      </c>
      <c r="S538" s="39">
        <f t="shared" si="119"/>
        <v>5168</v>
      </c>
      <c r="T538" s="36">
        <v>106</v>
      </c>
      <c r="U538" s="36">
        <v>1078</v>
      </c>
      <c r="V538" s="36">
        <v>197</v>
      </c>
      <c r="W538" s="104">
        <f t="shared" si="107"/>
        <v>56.926154359059844</v>
      </c>
      <c r="X538" s="105">
        <f t="shared" si="108"/>
        <v>23.078846474412401</v>
      </c>
      <c r="Y538" s="105">
        <f t="shared" si="109"/>
        <v>16.152692115352561</v>
      </c>
      <c r="Z538" s="105">
        <f t="shared" si="110"/>
        <v>3.5755959326554425</v>
      </c>
      <c r="AA538" s="105">
        <f t="shared" si="111"/>
        <v>0.26671111851975327</v>
      </c>
      <c r="AB538" s="105">
        <f t="shared" si="112"/>
        <v>43.073845640940156</v>
      </c>
      <c r="AC538" s="106"/>
    </row>
    <row r="539" spans="1:29" s="7" customFormat="1" hidden="1">
      <c r="A539" s="37">
        <v>2005</v>
      </c>
      <c r="B539" s="102">
        <v>0</v>
      </c>
      <c r="C539" s="102" t="s">
        <v>180</v>
      </c>
      <c r="D539" s="37">
        <v>8</v>
      </c>
      <c r="E539" s="38" t="s">
        <v>194</v>
      </c>
      <c r="F539" s="37" t="s">
        <v>418</v>
      </c>
      <c r="G539" s="36">
        <v>27892</v>
      </c>
      <c r="H539" s="39">
        <f t="shared" si="118"/>
        <v>24596</v>
      </c>
      <c r="I539" s="36">
        <v>34477</v>
      </c>
      <c r="J539" s="40">
        <f t="shared" si="116"/>
        <v>1.4017319889412914</v>
      </c>
      <c r="K539" s="40">
        <f t="shared" si="117"/>
        <v>32.175963571312408</v>
      </c>
      <c r="L539" s="36">
        <v>16682</v>
      </c>
      <c r="M539" s="36">
        <v>4653</v>
      </c>
      <c r="N539" s="36">
        <v>2682</v>
      </c>
      <c r="O539" s="36"/>
      <c r="P539" s="36"/>
      <c r="Q539" s="36">
        <v>542</v>
      </c>
      <c r="R539" s="36">
        <v>37</v>
      </c>
      <c r="S539" s="39">
        <f t="shared" si="119"/>
        <v>7914</v>
      </c>
      <c r="T539" s="36">
        <v>1072</v>
      </c>
      <c r="U539" s="36">
        <v>2831</v>
      </c>
      <c r="V539" s="36">
        <v>415</v>
      </c>
      <c r="W539" s="104">
        <f t="shared" si="107"/>
        <v>67.824036428687592</v>
      </c>
      <c r="X539" s="105">
        <f t="shared" si="108"/>
        <v>18.917710196779964</v>
      </c>
      <c r="Y539" s="105">
        <f t="shared" si="109"/>
        <v>10.904212067002765</v>
      </c>
      <c r="Z539" s="105">
        <f t="shared" si="110"/>
        <v>2.2036103431452267</v>
      </c>
      <c r="AA539" s="105">
        <f t="shared" si="111"/>
        <v>0.15043096438445275</v>
      </c>
      <c r="AB539" s="105">
        <f t="shared" si="112"/>
        <v>32.175963571312408</v>
      </c>
      <c r="AC539" s="106"/>
    </row>
    <row r="540" spans="1:29" s="7" customFormat="1" hidden="1">
      <c r="A540" s="37">
        <v>2005</v>
      </c>
      <c r="B540" s="102">
        <v>0</v>
      </c>
      <c r="C540" s="102" t="s">
        <v>180</v>
      </c>
      <c r="D540" s="37">
        <v>9</v>
      </c>
      <c r="E540" s="38" t="s">
        <v>195</v>
      </c>
      <c r="F540" s="37" t="s">
        <v>419</v>
      </c>
      <c r="G540" s="36">
        <v>13785</v>
      </c>
      <c r="H540" s="39">
        <f t="shared" si="118"/>
        <v>12855</v>
      </c>
      <c r="I540" s="36">
        <v>16233</v>
      </c>
      <c r="J540" s="40">
        <f t="shared" si="116"/>
        <v>1.2627771295215868</v>
      </c>
      <c r="K540" s="40">
        <f t="shared" si="117"/>
        <v>32.189809412679892</v>
      </c>
      <c r="L540" s="36">
        <v>8717</v>
      </c>
      <c r="M540" s="36">
        <v>2411</v>
      </c>
      <c r="N540" s="36">
        <v>1218</v>
      </c>
      <c r="O540" s="36"/>
      <c r="P540" s="36"/>
      <c r="Q540" s="36">
        <v>405</v>
      </c>
      <c r="R540" s="36">
        <v>104</v>
      </c>
      <c r="S540" s="39">
        <f t="shared" si="119"/>
        <v>4138</v>
      </c>
      <c r="T540" s="36">
        <v>236</v>
      </c>
      <c r="U540" s="36">
        <v>1462</v>
      </c>
      <c r="V540" s="36">
        <v>174</v>
      </c>
      <c r="W540" s="104">
        <f t="shared" si="107"/>
        <v>67.810190587320108</v>
      </c>
      <c r="X540" s="105">
        <f t="shared" si="108"/>
        <v>18.755348113574485</v>
      </c>
      <c r="Y540" s="105">
        <f t="shared" si="109"/>
        <v>9.4749124854142366</v>
      </c>
      <c r="Z540" s="105">
        <f t="shared" si="110"/>
        <v>3.1505250875145858</v>
      </c>
      <c r="AA540" s="105">
        <f t="shared" si="111"/>
        <v>0.80902372617658502</v>
      </c>
      <c r="AB540" s="105">
        <f t="shared" si="112"/>
        <v>32.189809412679892</v>
      </c>
      <c r="AC540" s="106"/>
    </row>
    <row r="541" spans="1:29" s="7" customFormat="1" hidden="1">
      <c r="A541" s="37">
        <v>2005</v>
      </c>
      <c r="B541" s="102">
        <v>0</v>
      </c>
      <c r="C541" s="102" t="s">
        <v>180</v>
      </c>
      <c r="D541" s="37">
        <v>10</v>
      </c>
      <c r="E541" s="38" t="s">
        <v>196</v>
      </c>
      <c r="F541" s="37" t="s">
        <v>420</v>
      </c>
      <c r="G541" s="36">
        <v>19257</v>
      </c>
      <c r="H541" s="39">
        <f t="shared" si="118"/>
        <v>17363</v>
      </c>
      <c r="I541" s="36">
        <v>20345</v>
      </c>
      <c r="J541" s="40">
        <f t="shared" si="116"/>
        <v>1.1717445141968554</v>
      </c>
      <c r="K541" s="40">
        <f t="shared" si="117"/>
        <v>28.739273167079421</v>
      </c>
      <c r="L541" s="36">
        <v>12373</v>
      </c>
      <c r="M541" s="36">
        <v>3153</v>
      </c>
      <c r="N541" s="36">
        <v>1536</v>
      </c>
      <c r="O541" s="36"/>
      <c r="P541" s="36"/>
      <c r="Q541" s="36">
        <v>293</v>
      </c>
      <c r="R541" s="36">
        <v>8</v>
      </c>
      <c r="S541" s="39">
        <f t="shared" si="119"/>
        <v>4990</v>
      </c>
      <c r="T541" s="36">
        <v>136</v>
      </c>
      <c r="U541" s="36">
        <v>1870</v>
      </c>
      <c r="V541" s="36">
        <v>337</v>
      </c>
      <c r="W541" s="104">
        <f t="shared" si="107"/>
        <v>71.260726832920568</v>
      </c>
      <c r="X541" s="105">
        <f t="shared" si="108"/>
        <v>18.159304267695674</v>
      </c>
      <c r="Y541" s="105">
        <f t="shared" si="109"/>
        <v>8.8463975119507001</v>
      </c>
      <c r="Z541" s="105">
        <f t="shared" si="110"/>
        <v>1.6874964003916373</v>
      </c>
      <c r="AA541" s="105">
        <f t="shared" si="111"/>
        <v>4.6074987041409894E-2</v>
      </c>
      <c r="AB541" s="105">
        <f t="shared" si="112"/>
        <v>28.739273167079421</v>
      </c>
      <c r="AC541" s="106"/>
    </row>
    <row r="542" spans="1:29" s="7" customFormat="1" hidden="1">
      <c r="A542" s="37">
        <v>2005</v>
      </c>
      <c r="B542" s="102">
        <v>0</v>
      </c>
      <c r="C542" s="102" t="s">
        <v>180</v>
      </c>
      <c r="D542" s="37">
        <v>11</v>
      </c>
      <c r="E542" s="38" t="s">
        <v>197</v>
      </c>
      <c r="F542" s="37" t="s">
        <v>421</v>
      </c>
      <c r="G542" s="36">
        <v>51351</v>
      </c>
      <c r="H542" s="39">
        <f t="shared" si="118"/>
        <v>45622</v>
      </c>
      <c r="I542" s="36">
        <v>51050</v>
      </c>
      <c r="J542" s="40">
        <f t="shared" si="116"/>
        <v>1.1189776862040244</v>
      </c>
      <c r="K542" s="40">
        <f t="shared" si="117"/>
        <v>27.482355004164656</v>
      </c>
      <c r="L542" s="36">
        <v>33084</v>
      </c>
      <c r="M542" s="36">
        <v>7976</v>
      </c>
      <c r="N542" s="36">
        <v>3886</v>
      </c>
      <c r="O542" s="36"/>
      <c r="P542" s="36"/>
      <c r="Q542" s="36">
        <v>588</v>
      </c>
      <c r="R542" s="36">
        <v>88</v>
      </c>
      <c r="S542" s="39">
        <f t="shared" si="119"/>
        <v>12538</v>
      </c>
      <c r="T542" s="36">
        <v>567</v>
      </c>
      <c r="U542" s="36">
        <v>4850</v>
      </c>
      <c r="V542" s="36">
        <v>1276</v>
      </c>
      <c r="W542" s="104">
        <f t="shared" si="107"/>
        <v>72.51764499583534</v>
      </c>
      <c r="X542" s="105">
        <f t="shared" si="108"/>
        <v>17.482793389154356</v>
      </c>
      <c r="Y542" s="105">
        <f t="shared" si="109"/>
        <v>8.5178203498312222</v>
      </c>
      <c r="Z542" s="105">
        <f t="shared" si="110"/>
        <v>1.2888518697119811</v>
      </c>
      <c r="AA542" s="105">
        <f t="shared" si="111"/>
        <v>0.19288939546709921</v>
      </c>
      <c r="AB542" s="105">
        <f t="shared" si="112"/>
        <v>27.482355004164656</v>
      </c>
      <c r="AC542" s="106"/>
    </row>
    <row r="543" spans="1:29" s="7" customFormat="1" hidden="1">
      <c r="A543" s="37">
        <v>2005</v>
      </c>
      <c r="B543" s="102">
        <v>0</v>
      </c>
      <c r="C543" s="102" t="s">
        <v>180</v>
      </c>
      <c r="D543" s="37">
        <v>12</v>
      </c>
      <c r="E543" s="38" t="s">
        <v>198</v>
      </c>
      <c r="F543" s="37" t="s">
        <v>422</v>
      </c>
      <c r="G543" s="36">
        <v>41739</v>
      </c>
      <c r="H543" s="39">
        <f t="shared" si="118"/>
        <v>35581</v>
      </c>
      <c r="I543" s="36">
        <v>43823</v>
      </c>
      <c r="J543" s="40">
        <f t="shared" si="116"/>
        <v>1.2316404822798686</v>
      </c>
      <c r="K543" s="40">
        <f t="shared" si="117"/>
        <v>30.454456029903596</v>
      </c>
      <c r="L543" s="36">
        <v>24745</v>
      </c>
      <c r="M543" s="36">
        <v>6598</v>
      </c>
      <c r="N543" s="36">
        <v>3510</v>
      </c>
      <c r="O543" s="36"/>
      <c r="P543" s="36"/>
      <c r="Q543" s="36">
        <v>714</v>
      </c>
      <c r="R543" s="36">
        <v>14</v>
      </c>
      <c r="S543" s="39">
        <f t="shared" si="119"/>
        <v>10836</v>
      </c>
      <c r="T543" s="36">
        <v>618</v>
      </c>
      <c r="U543" s="36">
        <v>4605</v>
      </c>
      <c r="V543" s="36">
        <v>2090</v>
      </c>
      <c r="W543" s="104">
        <f t="shared" ref="W543:W606" si="120">L543/$H543*100</f>
        <v>69.545543970096404</v>
      </c>
      <c r="X543" s="105">
        <f t="shared" ref="X543:X606" si="121">M543/$H543*100</f>
        <v>18.543604732863045</v>
      </c>
      <c r="Y543" s="105">
        <f t="shared" ref="Y543:Y606" si="122">N543/$H543*100</f>
        <v>9.8648154914139567</v>
      </c>
      <c r="Z543" s="105">
        <f t="shared" ref="Z543:Z606" si="123">Q543/$H543*100</f>
        <v>2.0066889632107023</v>
      </c>
      <c r="AA543" s="105">
        <f t="shared" ref="AA543:AA606" si="124">R543/$H543*100</f>
        <v>3.9346842415896123E-2</v>
      </c>
      <c r="AB543" s="105">
        <f t="shared" ref="AB543:AB606" si="125">S543/$H543*100</f>
        <v>30.454456029903596</v>
      </c>
      <c r="AC543" s="106"/>
    </row>
    <row r="544" spans="1:29" s="7" customFormat="1" hidden="1">
      <c r="A544" s="37">
        <v>2005</v>
      </c>
      <c r="B544" s="102">
        <v>0</v>
      </c>
      <c r="C544" s="102" t="s">
        <v>180</v>
      </c>
      <c r="D544" s="37">
        <v>13</v>
      </c>
      <c r="E544" s="38" t="s">
        <v>199</v>
      </c>
      <c r="F544" s="37" t="s">
        <v>423</v>
      </c>
      <c r="G544" s="36">
        <v>36216</v>
      </c>
      <c r="H544" s="39">
        <f t="shared" si="118"/>
        <v>32555</v>
      </c>
      <c r="I544" s="36">
        <v>23844</v>
      </c>
      <c r="J544" s="40">
        <f t="shared" si="116"/>
        <v>0.73242205498387347</v>
      </c>
      <c r="K544" s="40">
        <f t="shared" si="117"/>
        <v>19.852557210873904</v>
      </c>
      <c r="L544" s="36">
        <v>26092</v>
      </c>
      <c r="M544" s="36">
        <v>4320</v>
      </c>
      <c r="N544" s="36">
        <v>1760</v>
      </c>
      <c r="O544" s="36"/>
      <c r="P544" s="36"/>
      <c r="Q544" s="36">
        <v>383</v>
      </c>
      <c r="R544" s="36">
        <v>0</v>
      </c>
      <c r="S544" s="39">
        <f t="shared" si="119"/>
        <v>6463</v>
      </c>
      <c r="T544" s="36">
        <v>656</v>
      </c>
      <c r="U544" s="36">
        <v>4033</v>
      </c>
      <c r="V544" s="36">
        <v>2790</v>
      </c>
      <c r="W544" s="104">
        <f t="shared" si="120"/>
        <v>80.147442789126089</v>
      </c>
      <c r="X544" s="105">
        <f t="shared" si="121"/>
        <v>13.269851021348487</v>
      </c>
      <c r="Y544" s="105">
        <f t="shared" si="122"/>
        <v>5.406235601290124</v>
      </c>
      <c r="Z544" s="105">
        <f t="shared" si="123"/>
        <v>1.1764705882352942</v>
      </c>
      <c r="AA544" s="105">
        <f t="shared" si="124"/>
        <v>0</v>
      </c>
      <c r="AB544" s="105">
        <f t="shared" si="125"/>
        <v>19.852557210873904</v>
      </c>
      <c r="AC544" s="106"/>
    </row>
    <row r="545" spans="1:29" s="7" customFormat="1" hidden="1">
      <c r="A545" s="37">
        <v>2005</v>
      </c>
      <c r="B545" s="102">
        <v>0</v>
      </c>
      <c r="C545" s="102" t="s">
        <v>180</v>
      </c>
      <c r="D545" s="37">
        <v>14</v>
      </c>
      <c r="E545" s="38" t="s">
        <v>200</v>
      </c>
      <c r="F545" s="37" t="s">
        <v>424</v>
      </c>
      <c r="G545" s="36">
        <v>26053</v>
      </c>
      <c r="H545" s="39">
        <f t="shared" si="118"/>
        <v>23131</v>
      </c>
      <c r="I545" s="36">
        <v>20351</v>
      </c>
      <c r="J545" s="40">
        <f t="shared" si="116"/>
        <v>0.87981496692749994</v>
      </c>
      <c r="K545" s="40">
        <f t="shared" si="117"/>
        <v>22.934589944230684</v>
      </c>
      <c r="L545" s="36">
        <v>17826</v>
      </c>
      <c r="M545" s="36">
        <v>3490</v>
      </c>
      <c r="N545" s="36">
        <v>1497</v>
      </c>
      <c r="O545" s="36"/>
      <c r="P545" s="36"/>
      <c r="Q545" s="36">
        <v>318</v>
      </c>
      <c r="R545" s="36">
        <v>0</v>
      </c>
      <c r="S545" s="39">
        <f t="shared" si="119"/>
        <v>5305</v>
      </c>
      <c r="T545" s="36">
        <v>335</v>
      </c>
      <c r="U545" s="36">
        <v>2365</v>
      </c>
      <c r="V545" s="36">
        <v>1218</v>
      </c>
      <c r="W545" s="104">
        <f t="shared" si="120"/>
        <v>77.065410055769306</v>
      </c>
      <c r="X545" s="105">
        <f t="shared" si="121"/>
        <v>15.087977173490122</v>
      </c>
      <c r="Y545" s="105">
        <f t="shared" si="122"/>
        <v>6.4718343348752763</v>
      </c>
      <c r="Z545" s="105">
        <f t="shared" si="123"/>
        <v>1.374778435865289</v>
      </c>
      <c r="AA545" s="105">
        <f t="shared" si="124"/>
        <v>0</v>
      </c>
      <c r="AB545" s="105">
        <f t="shared" si="125"/>
        <v>22.934589944230684</v>
      </c>
      <c r="AC545" s="106"/>
    </row>
    <row r="546" spans="1:29" s="7" customFormat="1" hidden="1">
      <c r="A546" s="37">
        <v>2005</v>
      </c>
      <c r="B546" s="102">
        <v>0</v>
      </c>
      <c r="C546" s="102" t="s">
        <v>180</v>
      </c>
      <c r="D546" s="37">
        <v>15</v>
      </c>
      <c r="E546" s="38" t="s">
        <v>201</v>
      </c>
      <c r="F546" s="37" t="s">
        <v>425</v>
      </c>
      <c r="G546" s="36">
        <v>19101</v>
      </c>
      <c r="H546" s="39">
        <f t="shared" si="118"/>
        <v>12853</v>
      </c>
      <c r="I546" s="36">
        <v>12885</v>
      </c>
      <c r="J546" s="40">
        <f t="shared" si="116"/>
        <v>1.002489691122695</v>
      </c>
      <c r="K546" s="40">
        <f t="shared" si="117"/>
        <v>25.223683186804635</v>
      </c>
      <c r="L546" s="36">
        <v>9611</v>
      </c>
      <c r="M546" s="36">
        <v>2102</v>
      </c>
      <c r="N546" s="36">
        <v>899</v>
      </c>
      <c r="O546" s="36"/>
      <c r="P546" s="36"/>
      <c r="Q546" s="36">
        <v>239</v>
      </c>
      <c r="R546" s="36">
        <v>2</v>
      </c>
      <c r="S546" s="39">
        <f t="shared" si="119"/>
        <v>3242</v>
      </c>
      <c r="T546" s="36">
        <v>44</v>
      </c>
      <c r="U546" s="36">
        <v>481</v>
      </c>
      <c r="V546" s="36">
        <v>0</v>
      </c>
      <c r="W546" s="104">
        <f t="shared" si="120"/>
        <v>74.776316813195365</v>
      </c>
      <c r="X546" s="105">
        <f t="shared" si="121"/>
        <v>16.354158562203377</v>
      </c>
      <c r="Y546" s="105">
        <f t="shared" si="122"/>
        <v>6.9944759978215201</v>
      </c>
      <c r="Z546" s="105">
        <f t="shared" si="123"/>
        <v>1.859488057262896</v>
      </c>
      <c r="AA546" s="105">
        <f t="shared" si="124"/>
        <v>1.5560569516844317E-2</v>
      </c>
      <c r="AB546" s="105">
        <f t="shared" si="125"/>
        <v>25.223683186804635</v>
      </c>
      <c r="AC546" s="106"/>
    </row>
    <row r="547" spans="1:29" s="7" customFormat="1" hidden="1">
      <c r="A547" s="37">
        <v>2005</v>
      </c>
      <c r="B547" s="102">
        <v>0</v>
      </c>
      <c r="C547" s="102" t="s">
        <v>180</v>
      </c>
      <c r="D547" s="37">
        <v>16</v>
      </c>
      <c r="E547" s="38" t="s">
        <v>203</v>
      </c>
      <c r="F547" s="37" t="s">
        <v>426</v>
      </c>
      <c r="G547" s="36">
        <v>6102</v>
      </c>
      <c r="H547" s="39">
        <f t="shared" si="118"/>
        <v>5856</v>
      </c>
      <c r="I547" s="36">
        <v>7359</v>
      </c>
      <c r="J547" s="40">
        <f t="shared" si="116"/>
        <v>1.2566598360655739</v>
      </c>
      <c r="K547" s="40">
        <f t="shared" si="117"/>
        <v>30.703551912568305</v>
      </c>
      <c r="L547" s="36">
        <v>4058</v>
      </c>
      <c r="M547" s="36">
        <v>1118</v>
      </c>
      <c r="N547" s="36">
        <v>538</v>
      </c>
      <c r="O547" s="36"/>
      <c r="P547" s="36"/>
      <c r="Q547" s="36">
        <v>142</v>
      </c>
      <c r="R547" s="36">
        <v>0</v>
      </c>
      <c r="S547" s="39">
        <f t="shared" si="119"/>
        <v>1798</v>
      </c>
      <c r="T547" s="36">
        <v>95</v>
      </c>
      <c r="U547" s="36">
        <v>860</v>
      </c>
      <c r="V547" s="36">
        <v>270</v>
      </c>
      <c r="W547" s="104">
        <f t="shared" si="120"/>
        <v>69.296448087431699</v>
      </c>
      <c r="X547" s="105">
        <f t="shared" si="121"/>
        <v>19.09153005464481</v>
      </c>
      <c r="Y547" s="105">
        <f t="shared" si="122"/>
        <v>9.1871584699453557</v>
      </c>
      <c r="Z547" s="105">
        <f t="shared" si="123"/>
        <v>2.4248633879781418</v>
      </c>
      <c r="AA547" s="105">
        <f t="shared" si="124"/>
        <v>0</v>
      </c>
      <c r="AB547" s="105">
        <f t="shared" si="125"/>
        <v>30.703551912568305</v>
      </c>
      <c r="AC547" s="106"/>
    </row>
    <row r="548" spans="1:29" s="7" customFormat="1" hidden="1">
      <c r="A548" s="37">
        <v>2005</v>
      </c>
      <c r="B548" s="102">
        <v>0</v>
      </c>
      <c r="C548" s="102" t="s">
        <v>180</v>
      </c>
      <c r="D548" s="37">
        <v>17</v>
      </c>
      <c r="E548" s="38" t="s">
        <v>204</v>
      </c>
      <c r="F548" s="37" t="s">
        <v>427</v>
      </c>
      <c r="G548" s="36">
        <v>6513</v>
      </c>
      <c r="H548" s="39">
        <f t="shared" si="118"/>
        <v>6191</v>
      </c>
      <c r="I548" s="36">
        <v>7902</v>
      </c>
      <c r="J548" s="40">
        <f t="shared" si="116"/>
        <v>1.2763689226296235</v>
      </c>
      <c r="K548" s="40">
        <f t="shared" si="117"/>
        <v>34.000969148764341</v>
      </c>
      <c r="L548" s="36">
        <v>4086</v>
      </c>
      <c r="M548" s="36">
        <v>1336</v>
      </c>
      <c r="N548" s="36">
        <v>645</v>
      </c>
      <c r="O548" s="36"/>
      <c r="P548" s="36"/>
      <c r="Q548" s="36">
        <v>114</v>
      </c>
      <c r="R548" s="36">
        <v>10</v>
      </c>
      <c r="S548" s="39">
        <f t="shared" si="119"/>
        <v>2105</v>
      </c>
      <c r="T548" s="36">
        <v>46</v>
      </c>
      <c r="U548" s="36">
        <v>666</v>
      </c>
      <c r="V548" s="36">
        <v>135</v>
      </c>
      <c r="W548" s="104">
        <f t="shared" si="120"/>
        <v>65.999030851235659</v>
      </c>
      <c r="X548" s="105">
        <f t="shared" si="121"/>
        <v>21.57971248586658</v>
      </c>
      <c r="Y548" s="105">
        <f t="shared" si="122"/>
        <v>10.418349216604748</v>
      </c>
      <c r="Z548" s="105">
        <f t="shared" si="123"/>
        <v>1.8413826522371186</v>
      </c>
      <c r="AA548" s="105">
        <f t="shared" si="124"/>
        <v>0.16152479405588757</v>
      </c>
      <c r="AB548" s="105">
        <f t="shared" si="125"/>
        <v>34.000969148764341</v>
      </c>
      <c r="AC548" s="106"/>
    </row>
    <row r="549" spans="1:29" s="7" customFormat="1" hidden="1">
      <c r="A549" s="37">
        <v>2005</v>
      </c>
      <c r="B549" s="102">
        <v>0</v>
      </c>
      <c r="C549" s="102" t="s">
        <v>180</v>
      </c>
      <c r="D549" s="37">
        <v>18</v>
      </c>
      <c r="E549" s="38" t="s">
        <v>205</v>
      </c>
      <c r="F549" s="37" t="s">
        <v>428</v>
      </c>
      <c r="G549" s="36">
        <v>7762</v>
      </c>
      <c r="H549" s="39">
        <f t="shared" si="118"/>
        <v>7323</v>
      </c>
      <c r="I549" s="36">
        <v>7164</v>
      </c>
      <c r="J549" s="40">
        <f t="shared" si="116"/>
        <v>0.97828758705448582</v>
      </c>
      <c r="K549" s="40">
        <f t="shared" si="117"/>
        <v>27.133688379079612</v>
      </c>
      <c r="L549" s="36">
        <v>5336</v>
      </c>
      <c r="M549" s="36">
        <v>1020</v>
      </c>
      <c r="N549" s="36">
        <v>856</v>
      </c>
      <c r="O549" s="36"/>
      <c r="P549" s="36"/>
      <c r="Q549" s="36">
        <v>108</v>
      </c>
      <c r="R549" s="36">
        <v>3</v>
      </c>
      <c r="S549" s="39">
        <f t="shared" si="119"/>
        <v>1987</v>
      </c>
      <c r="T549" s="36">
        <v>30</v>
      </c>
      <c r="U549" s="36">
        <v>659</v>
      </c>
      <c r="V549" s="36">
        <v>334</v>
      </c>
      <c r="W549" s="104">
        <f t="shared" si="120"/>
        <v>72.866311620920385</v>
      </c>
      <c r="X549" s="105">
        <f t="shared" si="121"/>
        <v>13.928717738631708</v>
      </c>
      <c r="Y549" s="105">
        <f t="shared" si="122"/>
        <v>11.689198415949747</v>
      </c>
      <c r="Z549" s="105">
        <f t="shared" si="123"/>
        <v>1.4748054076198278</v>
      </c>
      <c r="AA549" s="105">
        <f t="shared" si="124"/>
        <v>4.0966816878328552E-2</v>
      </c>
      <c r="AB549" s="105">
        <f t="shared" si="125"/>
        <v>27.133688379079612</v>
      </c>
      <c r="AC549" s="106"/>
    </row>
    <row r="550" spans="1:29" s="7" customFormat="1" hidden="1">
      <c r="A550" s="37">
        <v>2005</v>
      </c>
      <c r="B550" s="102">
        <v>0</v>
      </c>
      <c r="C550" s="102" t="s">
        <v>180</v>
      </c>
      <c r="D550" s="37">
        <v>19</v>
      </c>
      <c r="E550" s="38" t="s">
        <v>206</v>
      </c>
      <c r="F550" s="37" t="s">
        <v>429</v>
      </c>
      <c r="G550" s="36">
        <v>8062</v>
      </c>
      <c r="H550" s="39">
        <f t="shared" si="118"/>
        <v>7011</v>
      </c>
      <c r="I550" s="36">
        <v>9822</v>
      </c>
      <c r="J550" s="40">
        <f t="shared" si="116"/>
        <v>1.400941377834831</v>
      </c>
      <c r="K550" s="40">
        <f t="shared" si="117"/>
        <v>36.471259449436602</v>
      </c>
      <c r="L550" s="36">
        <v>4454</v>
      </c>
      <c r="M550" s="36">
        <v>1453</v>
      </c>
      <c r="N550" s="36">
        <v>774</v>
      </c>
      <c r="O550" s="36"/>
      <c r="P550" s="36"/>
      <c r="Q550" s="36">
        <v>282</v>
      </c>
      <c r="R550" s="36">
        <v>48</v>
      </c>
      <c r="S550" s="39">
        <f t="shared" si="119"/>
        <v>2557</v>
      </c>
      <c r="T550" s="36">
        <v>161</v>
      </c>
      <c r="U550" s="36">
        <v>715</v>
      </c>
      <c r="V550" s="36">
        <v>195</v>
      </c>
      <c r="W550" s="104">
        <f t="shared" si="120"/>
        <v>63.528740550563398</v>
      </c>
      <c r="X550" s="105">
        <f t="shared" si="121"/>
        <v>20.724575666809301</v>
      </c>
      <c r="Y550" s="105">
        <f t="shared" si="122"/>
        <v>11.0397946084724</v>
      </c>
      <c r="Z550" s="105">
        <f t="shared" si="123"/>
        <v>4.0222507488232777</v>
      </c>
      <c r="AA550" s="105">
        <f t="shared" si="124"/>
        <v>0.68463842533162178</v>
      </c>
      <c r="AB550" s="105">
        <f t="shared" si="125"/>
        <v>36.471259449436602</v>
      </c>
      <c r="AC550" s="106"/>
    </row>
    <row r="551" spans="1:29" s="7" customFormat="1" hidden="1">
      <c r="A551" s="37">
        <v>2005</v>
      </c>
      <c r="B551" s="102">
        <v>0</v>
      </c>
      <c r="C551" s="102" t="s">
        <v>180</v>
      </c>
      <c r="D551" s="37">
        <v>20</v>
      </c>
      <c r="E551" s="38" t="s">
        <v>207</v>
      </c>
      <c r="F551" s="37" t="s">
        <v>430</v>
      </c>
      <c r="G551" s="36">
        <v>16831</v>
      </c>
      <c r="H551" s="39">
        <f t="shared" si="118"/>
        <v>15209</v>
      </c>
      <c r="I551" s="36">
        <v>16193</v>
      </c>
      <c r="J551" s="40">
        <f t="shared" si="116"/>
        <v>1.0646985337629036</v>
      </c>
      <c r="K551" s="40">
        <f t="shared" si="117"/>
        <v>26.990597672430798</v>
      </c>
      <c r="L551" s="36">
        <v>11104</v>
      </c>
      <c r="M551" s="36">
        <v>2681</v>
      </c>
      <c r="N551" s="36">
        <v>1110</v>
      </c>
      <c r="O551" s="36"/>
      <c r="P551" s="36"/>
      <c r="Q551" s="36">
        <v>314</v>
      </c>
      <c r="R551" s="36">
        <v>0</v>
      </c>
      <c r="S551" s="39">
        <f t="shared" si="119"/>
        <v>4105</v>
      </c>
      <c r="T551" s="36">
        <v>170</v>
      </c>
      <c r="U551" s="36">
        <v>1614</v>
      </c>
      <c r="V551" s="36">
        <v>43</v>
      </c>
      <c r="W551" s="104">
        <f t="shared" si="120"/>
        <v>73.009402327569205</v>
      </c>
      <c r="X551" s="105">
        <f t="shared" si="121"/>
        <v>17.627720428693536</v>
      </c>
      <c r="Y551" s="105">
        <f t="shared" si="122"/>
        <v>7.2983102110592419</v>
      </c>
      <c r="Z551" s="105">
        <f t="shared" si="123"/>
        <v>2.0645670326780197</v>
      </c>
      <c r="AA551" s="105">
        <f t="shared" si="124"/>
        <v>0</v>
      </c>
      <c r="AB551" s="105">
        <f t="shared" si="125"/>
        <v>26.990597672430798</v>
      </c>
      <c r="AC551" s="106"/>
    </row>
    <row r="552" spans="1:29" s="7" customFormat="1" hidden="1">
      <c r="A552" s="37">
        <v>2005</v>
      </c>
      <c r="B552" s="102">
        <v>0</v>
      </c>
      <c r="C552" s="102" t="s">
        <v>180</v>
      </c>
      <c r="D552" s="37">
        <v>21</v>
      </c>
      <c r="E552" s="38" t="s">
        <v>208</v>
      </c>
      <c r="F552" s="37" t="s">
        <v>431</v>
      </c>
      <c r="G552" s="36">
        <v>16298</v>
      </c>
      <c r="H552" s="39">
        <f t="shared" si="118"/>
        <v>14957</v>
      </c>
      <c r="I552" s="36">
        <v>12724</v>
      </c>
      <c r="J552" s="40">
        <f t="shared" si="116"/>
        <v>0.85070535535200908</v>
      </c>
      <c r="K552" s="40">
        <f t="shared" si="117"/>
        <v>22.972521227518889</v>
      </c>
      <c r="L552" s="36">
        <v>11521</v>
      </c>
      <c r="M552" s="36">
        <v>2287</v>
      </c>
      <c r="N552" s="36">
        <v>936</v>
      </c>
      <c r="O552" s="36"/>
      <c r="P552" s="36"/>
      <c r="Q552" s="36">
        <v>213</v>
      </c>
      <c r="R552" s="36">
        <v>0</v>
      </c>
      <c r="S552" s="39">
        <f t="shared" si="119"/>
        <v>3436</v>
      </c>
      <c r="T552" s="36">
        <v>190</v>
      </c>
      <c r="U552" s="36">
        <v>1554</v>
      </c>
      <c r="V552" s="36">
        <v>295</v>
      </c>
      <c r="W552" s="104">
        <f t="shared" si="120"/>
        <v>77.027478772481118</v>
      </c>
      <c r="X552" s="105">
        <f t="shared" si="121"/>
        <v>15.29049943170422</v>
      </c>
      <c r="Y552" s="105">
        <f t="shared" si="122"/>
        <v>6.2579394263555521</v>
      </c>
      <c r="Z552" s="105">
        <f t="shared" si="123"/>
        <v>1.4240823694591163</v>
      </c>
      <c r="AA552" s="105">
        <f t="shared" si="124"/>
        <v>0</v>
      </c>
      <c r="AB552" s="105">
        <f t="shared" si="125"/>
        <v>22.972521227518889</v>
      </c>
      <c r="AC552" s="106"/>
    </row>
    <row r="553" spans="1:29" s="7" customFormat="1" hidden="1">
      <c r="A553" s="37">
        <v>2005</v>
      </c>
      <c r="B553" s="102">
        <v>0</v>
      </c>
      <c r="C553" s="102" t="s">
        <v>180</v>
      </c>
      <c r="D553" s="37">
        <v>22</v>
      </c>
      <c r="E553" s="38" t="s">
        <v>209</v>
      </c>
      <c r="F553" s="37" t="s">
        <v>432</v>
      </c>
      <c r="G553" s="36">
        <v>21815</v>
      </c>
      <c r="H553" s="39">
        <f t="shared" si="118"/>
        <v>20384</v>
      </c>
      <c r="I553" s="36">
        <v>15906</v>
      </c>
      <c r="J553" s="40">
        <f t="shared" si="116"/>
        <v>0.78031789638932492</v>
      </c>
      <c r="K553" s="40">
        <f t="shared" si="117"/>
        <v>20.624018838304554</v>
      </c>
      <c r="L553" s="36">
        <v>16180</v>
      </c>
      <c r="M553" s="36">
        <v>2758</v>
      </c>
      <c r="N553" s="36">
        <v>1148</v>
      </c>
      <c r="O553" s="36"/>
      <c r="P553" s="36"/>
      <c r="Q553" s="36">
        <v>298</v>
      </c>
      <c r="R553" s="36">
        <v>0</v>
      </c>
      <c r="S553" s="39">
        <f t="shared" si="119"/>
        <v>4204</v>
      </c>
      <c r="T553" s="36">
        <v>68</v>
      </c>
      <c r="U553" s="36">
        <v>2271</v>
      </c>
      <c r="V553" s="36">
        <v>0</v>
      </c>
      <c r="W553" s="104">
        <f t="shared" si="120"/>
        <v>79.375981161695449</v>
      </c>
      <c r="X553" s="105">
        <f t="shared" si="121"/>
        <v>13.530219780219779</v>
      </c>
      <c r="Y553" s="105">
        <f t="shared" si="122"/>
        <v>5.6318681318681323</v>
      </c>
      <c r="Z553" s="105">
        <f t="shared" si="123"/>
        <v>1.4619309262166404</v>
      </c>
      <c r="AA553" s="105">
        <f t="shared" si="124"/>
        <v>0</v>
      </c>
      <c r="AB553" s="105">
        <f t="shared" si="125"/>
        <v>20.624018838304554</v>
      </c>
      <c r="AC553" s="106"/>
    </row>
    <row r="554" spans="1:29" s="7" customFormat="1" hidden="1">
      <c r="A554" s="37">
        <v>2005</v>
      </c>
      <c r="B554" s="102">
        <v>0</v>
      </c>
      <c r="C554" s="102" t="s">
        <v>180</v>
      </c>
      <c r="D554" s="37">
        <v>23</v>
      </c>
      <c r="E554" s="38" t="s">
        <v>210</v>
      </c>
      <c r="F554" s="37" t="s">
        <v>433</v>
      </c>
      <c r="G554" s="36">
        <v>41303</v>
      </c>
      <c r="H554" s="39">
        <f t="shared" si="118"/>
        <v>38841</v>
      </c>
      <c r="I554" s="36">
        <v>28475</v>
      </c>
      <c r="J554" s="40">
        <f t="shared" si="116"/>
        <v>0.73311706701681212</v>
      </c>
      <c r="K554" s="40">
        <f t="shared" si="117"/>
        <v>19.479416080945391</v>
      </c>
      <c r="L554" s="36">
        <v>31275</v>
      </c>
      <c r="M554" s="36">
        <v>5009</v>
      </c>
      <c r="N554" s="36">
        <v>2089</v>
      </c>
      <c r="O554" s="36"/>
      <c r="P554" s="36"/>
      <c r="Q554" s="36">
        <v>468</v>
      </c>
      <c r="R554" s="36">
        <v>0</v>
      </c>
      <c r="S554" s="39">
        <f t="shared" si="119"/>
        <v>7566</v>
      </c>
      <c r="T554" s="36">
        <v>1622</v>
      </c>
      <c r="U554" s="36">
        <v>6187</v>
      </c>
      <c r="V554" s="36">
        <v>274</v>
      </c>
      <c r="W554" s="104">
        <f t="shared" si="120"/>
        <v>80.520583919054616</v>
      </c>
      <c r="X554" s="105">
        <f t="shared" si="121"/>
        <v>12.89616642207976</v>
      </c>
      <c r="Y554" s="105">
        <f t="shared" si="122"/>
        <v>5.3783373239617935</v>
      </c>
      <c r="Z554" s="105">
        <f t="shared" si="123"/>
        <v>1.2049123349038386</v>
      </c>
      <c r="AA554" s="105">
        <f t="shared" si="124"/>
        <v>0</v>
      </c>
      <c r="AB554" s="105">
        <f t="shared" si="125"/>
        <v>19.479416080945391</v>
      </c>
      <c r="AC554" s="106"/>
    </row>
    <row r="555" spans="1:29" s="7" customFormat="1" hidden="1">
      <c r="A555" s="37">
        <v>2005</v>
      </c>
      <c r="B555" s="102">
        <v>0</v>
      </c>
      <c r="C555" s="102" t="s">
        <v>180</v>
      </c>
      <c r="D555" s="37">
        <v>24</v>
      </c>
      <c r="E555" s="38" t="s">
        <v>211</v>
      </c>
      <c r="F555" s="37" t="s">
        <v>434</v>
      </c>
      <c r="G555" s="36">
        <v>18082</v>
      </c>
      <c r="H555" s="39">
        <f t="shared" si="118"/>
        <v>16526</v>
      </c>
      <c r="I555" s="36">
        <v>22410</v>
      </c>
      <c r="J555" s="40">
        <f t="shared" si="116"/>
        <v>1.3560450199685343</v>
      </c>
      <c r="K555" s="40">
        <f t="shared" si="117"/>
        <v>32.439791843156243</v>
      </c>
      <c r="L555" s="36">
        <v>11165</v>
      </c>
      <c r="M555" s="36">
        <v>3304</v>
      </c>
      <c r="N555" s="36">
        <v>1654</v>
      </c>
      <c r="O555" s="36"/>
      <c r="P555" s="36"/>
      <c r="Q555" s="36">
        <v>368</v>
      </c>
      <c r="R555" s="36">
        <v>35</v>
      </c>
      <c r="S555" s="39">
        <f t="shared" si="119"/>
        <v>5361</v>
      </c>
      <c r="T555" s="36">
        <v>393</v>
      </c>
      <c r="U555" s="36">
        <v>1880</v>
      </c>
      <c r="V555" s="36">
        <v>367</v>
      </c>
      <c r="W555" s="104">
        <f t="shared" si="120"/>
        <v>67.560208156843757</v>
      </c>
      <c r="X555" s="105">
        <f t="shared" si="121"/>
        <v>19.992738714752512</v>
      </c>
      <c r="Y555" s="105">
        <f t="shared" si="122"/>
        <v>10.008471499455403</v>
      </c>
      <c r="Z555" s="105">
        <f t="shared" si="123"/>
        <v>2.2267941425632336</v>
      </c>
      <c r="AA555" s="105">
        <f t="shared" si="124"/>
        <v>0.21178748638509015</v>
      </c>
      <c r="AB555" s="105">
        <f t="shared" si="125"/>
        <v>32.439791843156243</v>
      </c>
      <c r="AC555" s="106"/>
    </row>
    <row r="556" spans="1:29" s="7" customFormat="1" hidden="1">
      <c r="A556" s="37">
        <v>2005</v>
      </c>
      <c r="B556" s="102">
        <v>0</v>
      </c>
      <c r="C556" s="102" t="s">
        <v>180</v>
      </c>
      <c r="D556" s="37">
        <v>25</v>
      </c>
      <c r="E556" s="38" t="s">
        <v>212</v>
      </c>
      <c r="F556" s="37" t="s">
        <v>435</v>
      </c>
      <c r="G556" s="36">
        <v>14466</v>
      </c>
      <c r="H556" s="39">
        <f t="shared" si="118"/>
        <v>12706</v>
      </c>
      <c r="I556" s="36">
        <v>15539</v>
      </c>
      <c r="J556" s="40">
        <f t="shared" si="116"/>
        <v>1.222965528096962</v>
      </c>
      <c r="K556" s="40">
        <f t="shared" si="117"/>
        <v>30.332126554383755</v>
      </c>
      <c r="L556" s="36">
        <v>8852</v>
      </c>
      <c r="M556" s="36">
        <v>2300</v>
      </c>
      <c r="N556" s="36">
        <v>1186</v>
      </c>
      <c r="O556" s="36"/>
      <c r="P556" s="36"/>
      <c r="Q556" s="36">
        <v>354</v>
      </c>
      <c r="R556" s="36">
        <v>14</v>
      </c>
      <c r="S556" s="39">
        <f t="shared" si="119"/>
        <v>3854</v>
      </c>
      <c r="T556" s="36">
        <v>25</v>
      </c>
      <c r="U556" s="36">
        <v>1835</v>
      </c>
      <c r="V556" s="36">
        <v>0</v>
      </c>
      <c r="W556" s="104">
        <f t="shared" si="120"/>
        <v>69.667873445616252</v>
      </c>
      <c r="X556" s="105">
        <f t="shared" si="121"/>
        <v>18.101684243664408</v>
      </c>
      <c r="Y556" s="105">
        <f t="shared" si="122"/>
        <v>9.3341728317330404</v>
      </c>
      <c r="Z556" s="105">
        <f t="shared" si="123"/>
        <v>2.7860853140248705</v>
      </c>
      <c r="AA556" s="105">
        <f t="shared" si="124"/>
        <v>0.11018416496143554</v>
      </c>
      <c r="AB556" s="105">
        <f t="shared" si="125"/>
        <v>30.332126554383755</v>
      </c>
      <c r="AC556" s="106"/>
    </row>
    <row r="557" spans="1:29" s="7" customFormat="1" hidden="1">
      <c r="A557" s="37">
        <v>2005</v>
      </c>
      <c r="B557" s="102">
        <v>0</v>
      </c>
      <c r="C557" s="102" t="s">
        <v>180</v>
      </c>
      <c r="D557" s="37">
        <v>26</v>
      </c>
      <c r="E557" s="38" t="s">
        <v>213</v>
      </c>
      <c r="F557" s="37" t="s">
        <v>436</v>
      </c>
      <c r="G557" s="36">
        <v>11291</v>
      </c>
      <c r="H557" s="39">
        <f t="shared" si="118"/>
        <v>10330</v>
      </c>
      <c r="I557" s="36">
        <v>11897</v>
      </c>
      <c r="J557" s="40">
        <f t="shared" si="116"/>
        <v>1.1516940948693126</v>
      </c>
      <c r="K557" s="40">
        <f t="shared" si="117"/>
        <v>28.712487899322365</v>
      </c>
      <c r="L557" s="36">
        <v>7364</v>
      </c>
      <c r="M557" s="36">
        <v>1838</v>
      </c>
      <c r="N557" s="36">
        <v>889</v>
      </c>
      <c r="O557" s="36"/>
      <c r="P557" s="36"/>
      <c r="Q557" s="36">
        <v>222</v>
      </c>
      <c r="R557" s="36">
        <v>17</v>
      </c>
      <c r="S557" s="39">
        <f t="shared" si="119"/>
        <v>2966</v>
      </c>
      <c r="T557" s="36">
        <v>276</v>
      </c>
      <c r="U557" s="36">
        <v>1510</v>
      </c>
      <c r="V557" s="36">
        <v>445</v>
      </c>
      <c r="W557" s="104">
        <f t="shared" si="120"/>
        <v>71.287512100677645</v>
      </c>
      <c r="X557" s="105">
        <f t="shared" si="121"/>
        <v>17.792836398838336</v>
      </c>
      <c r="Y557" s="105">
        <f t="shared" si="122"/>
        <v>8.6060019361084219</v>
      </c>
      <c r="Z557" s="105">
        <f t="shared" si="123"/>
        <v>2.149080348499516</v>
      </c>
      <c r="AA557" s="105">
        <f t="shared" si="124"/>
        <v>0.16456921587608905</v>
      </c>
      <c r="AB557" s="105">
        <f t="shared" si="125"/>
        <v>28.712487899322365</v>
      </c>
      <c r="AC557" s="106"/>
    </row>
    <row r="558" spans="1:29" s="7" customFormat="1" hidden="1">
      <c r="A558" s="37">
        <v>2005</v>
      </c>
      <c r="B558" s="102">
        <v>0</v>
      </c>
      <c r="C558" s="102" t="s">
        <v>180</v>
      </c>
      <c r="D558" s="37">
        <v>27</v>
      </c>
      <c r="E558" s="38" t="s">
        <v>214</v>
      </c>
      <c r="F558" s="37" t="s">
        <v>437</v>
      </c>
      <c r="G558" s="36">
        <v>44798</v>
      </c>
      <c r="H558" s="39">
        <f t="shared" si="118"/>
        <v>35064</v>
      </c>
      <c r="I558" s="36">
        <v>38825</v>
      </c>
      <c r="J558" s="40">
        <f t="shared" si="116"/>
        <v>1.1072610084417065</v>
      </c>
      <c r="K558" s="40">
        <f t="shared" si="117"/>
        <v>28.610540725530459</v>
      </c>
      <c r="L558" s="36">
        <v>25032</v>
      </c>
      <c r="M558" s="36">
        <v>6414</v>
      </c>
      <c r="N558" s="36">
        <v>2988</v>
      </c>
      <c r="O558" s="36"/>
      <c r="P558" s="36"/>
      <c r="Q558" s="36">
        <v>602</v>
      </c>
      <c r="R558" s="36">
        <v>28</v>
      </c>
      <c r="S558" s="39">
        <f t="shared" si="119"/>
        <v>10032</v>
      </c>
      <c r="T558" s="36">
        <v>1205</v>
      </c>
      <c r="U558" s="36">
        <v>4688</v>
      </c>
      <c r="V558" s="36">
        <v>1828</v>
      </c>
      <c r="W558" s="104">
        <f t="shared" si="120"/>
        <v>71.389459274469544</v>
      </c>
      <c r="X558" s="105">
        <f t="shared" si="121"/>
        <v>18.29226557152635</v>
      </c>
      <c r="Y558" s="105">
        <f t="shared" si="122"/>
        <v>8.5215605749486656</v>
      </c>
      <c r="Z558" s="105">
        <f t="shared" si="123"/>
        <v>1.7168605977640885</v>
      </c>
      <c r="AA558" s="105">
        <f t="shared" si="124"/>
        <v>7.985398129135296E-2</v>
      </c>
      <c r="AB558" s="105">
        <f t="shared" si="125"/>
        <v>28.610540725530459</v>
      </c>
      <c r="AC558" s="106"/>
    </row>
    <row r="559" spans="1:29" s="7" customFormat="1" hidden="1">
      <c r="A559" s="37">
        <v>2005</v>
      </c>
      <c r="B559" s="102">
        <v>0</v>
      </c>
      <c r="C559" s="102" t="s">
        <v>180</v>
      </c>
      <c r="D559" s="37">
        <v>28</v>
      </c>
      <c r="E559" s="38" t="s">
        <v>215</v>
      </c>
      <c r="F559" s="37" t="s">
        <v>438</v>
      </c>
      <c r="G559" s="36">
        <v>24533</v>
      </c>
      <c r="H559" s="39">
        <f t="shared" si="118"/>
        <v>23003</v>
      </c>
      <c r="I559" s="36">
        <v>22797</v>
      </c>
      <c r="J559" s="40">
        <f t="shared" si="116"/>
        <v>0.99104464635047607</v>
      </c>
      <c r="K559" s="40">
        <f t="shared" si="117"/>
        <v>25.696648263270006</v>
      </c>
      <c r="L559" s="36">
        <v>17092</v>
      </c>
      <c r="M559" s="36">
        <v>3937</v>
      </c>
      <c r="N559" s="36">
        <v>1601</v>
      </c>
      <c r="O559" s="36"/>
      <c r="P559" s="36"/>
      <c r="Q559" s="36">
        <v>373</v>
      </c>
      <c r="R559" s="36">
        <v>0</v>
      </c>
      <c r="S559" s="39">
        <f t="shared" si="119"/>
        <v>5911</v>
      </c>
      <c r="T559" s="36">
        <v>408</v>
      </c>
      <c r="U559" s="36">
        <v>2996</v>
      </c>
      <c r="V559" s="36">
        <v>505</v>
      </c>
      <c r="W559" s="104">
        <f t="shared" si="120"/>
        <v>74.303351736729994</v>
      </c>
      <c r="X559" s="105">
        <f t="shared" si="121"/>
        <v>17.115158892318394</v>
      </c>
      <c r="Y559" s="105">
        <f t="shared" si="122"/>
        <v>6.9599617441203323</v>
      </c>
      <c r="Z559" s="105">
        <f t="shared" si="123"/>
        <v>1.6215276268312828</v>
      </c>
      <c r="AA559" s="105">
        <f t="shared" si="124"/>
        <v>0</v>
      </c>
      <c r="AB559" s="105">
        <f t="shared" si="125"/>
        <v>25.696648263270006</v>
      </c>
      <c r="AC559" s="106"/>
    </row>
    <row r="560" spans="1:29" s="7" customFormat="1" hidden="1">
      <c r="A560" s="37">
        <v>2005</v>
      </c>
      <c r="B560" s="102">
        <v>0</v>
      </c>
      <c r="C560" s="102" t="s">
        <v>180</v>
      </c>
      <c r="D560" s="37">
        <v>29</v>
      </c>
      <c r="E560" s="38" t="s">
        <v>216</v>
      </c>
      <c r="F560" s="37" t="s">
        <v>439</v>
      </c>
      <c r="G560" s="36">
        <v>9531</v>
      </c>
      <c r="H560" s="39">
        <f t="shared" si="118"/>
        <v>7514</v>
      </c>
      <c r="I560" s="36">
        <v>9515</v>
      </c>
      <c r="J560" s="40">
        <f t="shared" si="116"/>
        <v>1.2663029012509981</v>
      </c>
      <c r="K560" s="40">
        <f t="shared" si="117"/>
        <v>32.166622305030614</v>
      </c>
      <c r="L560" s="36">
        <v>5097</v>
      </c>
      <c r="M560" s="36">
        <v>1538</v>
      </c>
      <c r="N560" s="36">
        <v>744</v>
      </c>
      <c r="O560" s="36"/>
      <c r="P560" s="36"/>
      <c r="Q560" s="36">
        <v>135</v>
      </c>
      <c r="R560" s="36">
        <v>0</v>
      </c>
      <c r="S560" s="39">
        <f t="shared" si="119"/>
        <v>2417</v>
      </c>
      <c r="T560" s="36">
        <v>70</v>
      </c>
      <c r="U560" s="36">
        <v>934</v>
      </c>
      <c r="V560" s="36">
        <v>209</v>
      </c>
      <c r="W560" s="104">
        <f t="shared" si="120"/>
        <v>67.833377694969386</v>
      </c>
      <c r="X560" s="105">
        <f t="shared" si="121"/>
        <v>20.468458876763375</v>
      </c>
      <c r="Y560" s="105">
        <f t="shared" si="122"/>
        <v>9.9015171679531537</v>
      </c>
      <c r="Z560" s="105">
        <f t="shared" si="123"/>
        <v>1.7966462603140805</v>
      </c>
      <c r="AA560" s="105">
        <f t="shared" si="124"/>
        <v>0</v>
      </c>
      <c r="AB560" s="105">
        <f t="shared" si="125"/>
        <v>32.166622305030614</v>
      </c>
      <c r="AC560" s="106"/>
    </row>
    <row r="561" spans="1:29" s="7" customFormat="1" hidden="1">
      <c r="A561" s="37">
        <v>2005</v>
      </c>
      <c r="B561" s="102">
        <v>0</v>
      </c>
      <c r="C561" s="102" t="s">
        <v>180</v>
      </c>
      <c r="D561" s="37">
        <v>30</v>
      </c>
      <c r="E561" s="38" t="s">
        <v>217</v>
      </c>
      <c r="F561" s="37" t="s">
        <v>440</v>
      </c>
      <c r="G561" s="36">
        <v>5680</v>
      </c>
      <c r="H561" s="39">
        <f t="shared" si="118"/>
        <v>5130</v>
      </c>
      <c r="I561" s="36">
        <v>7672</v>
      </c>
      <c r="J561" s="40">
        <f t="shared" si="116"/>
        <v>1.4955165692007797</v>
      </c>
      <c r="K561" s="40">
        <f t="shared" si="117"/>
        <v>34.853801169590639</v>
      </c>
      <c r="L561" s="36">
        <v>3342</v>
      </c>
      <c r="M561" s="36">
        <v>1101</v>
      </c>
      <c r="N561" s="36">
        <v>584</v>
      </c>
      <c r="O561" s="36"/>
      <c r="P561" s="36"/>
      <c r="Q561" s="36">
        <v>103</v>
      </c>
      <c r="R561" s="36">
        <v>0</v>
      </c>
      <c r="S561" s="39">
        <f t="shared" si="119"/>
        <v>1788</v>
      </c>
      <c r="T561" s="36">
        <v>63</v>
      </c>
      <c r="U561" s="36">
        <v>527</v>
      </c>
      <c r="V561" s="36">
        <v>13</v>
      </c>
      <c r="W561" s="104">
        <f t="shared" si="120"/>
        <v>65.146198830409347</v>
      </c>
      <c r="X561" s="105">
        <f t="shared" si="121"/>
        <v>21.46198830409357</v>
      </c>
      <c r="Y561" s="105">
        <f t="shared" si="122"/>
        <v>11.384015594541911</v>
      </c>
      <c r="Z561" s="105">
        <f t="shared" si="123"/>
        <v>2.0077972709551655</v>
      </c>
      <c r="AA561" s="105">
        <f t="shared" si="124"/>
        <v>0</v>
      </c>
      <c r="AB561" s="105">
        <f t="shared" si="125"/>
        <v>34.853801169590639</v>
      </c>
      <c r="AC561" s="106"/>
    </row>
    <row r="562" spans="1:29" s="7" customFormat="1" hidden="1">
      <c r="A562" s="37">
        <v>2005</v>
      </c>
      <c r="B562" s="102">
        <v>0</v>
      </c>
      <c r="C562" s="102" t="s">
        <v>180</v>
      </c>
      <c r="D562" s="37">
        <v>31</v>
      </c>
      <c r="E562" s="38" t="s">
        <v>218</v>
      </c>
      <c r="F562" s="37" t="s">
        <v>441</v>
      </c>
      <c r="G562" s="36">
        <v>5453</v>
      </c>
      <c r="H562" s="39">
        <f t="shared" si="118"/>
        <v>5214</v>
      </c>
      <c r="I562" s="36">
        <v>5785</v>
      </c>
      <c r="J562" s="40">
        <f t="shared" si="116"/>
        <v>1.1095128500191791</v>
      </c>
      <c r="K562" s="40">
        <f t="shared" si="117"/>
        <v>27.368622938243192</v>
      </c>
      <c r="L562" s="36">
        <v>3787</v>
      </c>
      <c r="M562" s="36">
        <v>902</v>
      </c>
      <c r="N562" s="36">
        <v>429</v>
      </c>
      <c r="O562" s="36"/>
      <c r="P562" s="36"/>
      <c r="Q562" s="36">
        <v>95</v>
      </c>
      <c r="R562" s="36">
        <v>1</v>
      </c>
      <c r="S562" s="39">
        <f t="shared" si="119"/>
        <v>1427</v>
      </c>
      <c r="T562" s="36">
        <v>345</v>
      </c>
      <c r="U562" s="36">
        <v>650</v>
      </c>
      <c r="V562" s="36">
        <v>1252</v>
      </c>
      <c r="W562" s="104">
        <f t="shared" si="120"/>
        <v>72.631377061756808</v>
      </c>
      <c r="X562" s="105">
        <f t="shared" si="121"/>
        <v>17.299578059071731</v>
      </c>
      <c r="Y562" s="105">
        <f t="shared" si="122"/>
        <v>8.2278481012658222</v>
      </c>
      <c r="Z562" s="105">
        <f t="shared" si="123"/>
        <v>1.822017644802455</v>
      </c>
      <c r="AA562" s="105">
        <f t="shared" si="124"/>
        <v>1.9179133103183737E-2</v>
      </c>
      <c r="AB562" s="105">
        <f t="shared" si="125"/>
        <v>27.368622938243192</v>
      </c>
      <c r="AC562" s="106"/>
    </row>
    <row r="563" spans="1:29" s="7" customFormat="1" hidden="1">
      <c r="A563" s="37">
        <v>2005</v>
      </c>
      <c r="B563" s="102">
        <v>0</v>
      </c>
      <c r="C563" s="102" t="s">
        <v>180</v>
      </c>
      <c r="D563" s="37">
        <v>32</v>
      </c>
      <c r="E563" s="38" t="s">
        <v>219</v>
      </c>
      <c r="F563" s="37" t="s">
        <v>442</v>
      </c>
      <c r="G563" s="36">
        <v>6491</v>
      </c>
      <c r="H563" s="39">
        <f t="shared" si="118"/>
        <v>5756</v>
      </c>
      <c r="I563" s="36">
        <v>5945</v>
      </c>
      <c r="J563" s="40">
        <f t="shared" si="116"/>
        <v>1.0328353022932593</v>
      </c>
      <c r="K563" s="40">
        <f t="shared" si="117"/>
        <v>27.397498262682419</v>
      </c>
      <c r="L563" s="36">
        <v>4179</v>
      </c>
      <c r="M563" s="36">
        <v>1010</v>
      </c>
      <c r="N563" s="36">
        <v>461</v>
      </c>
      <c r="O563" s="36"/>
      <c r="P563" s="36"/>
      <c r="Q563" s="36">
        <v>77</v>
      </c>
      <c r="R563" s="36">
        <v>29</v>
      </c>
      <c r="S563" s="39">
        <f t="shared" si="119"/>
        <v>1577</v>
      </c>
      <c r="T563" s="36">
        <v>60</v>
      </c>
      <c r="U563" s="36">
        <v>697</v>
      </c>
      <c r="V563" s="36">
        <v>224</v>
      </c>
      <c r="W563" s="104">
        <f t="shared" si="120"/>
        <v>72.602501737317581</v>
      </c>
      <c r="X563" s="105">
        <f t="shared" si="121"/>
        <v>17.546907574704658</v>
      </c>
      <c r="Y563" s="105">
        <f t="shared" si="122"/>
        <v>8.0090340514245995</v>
      </c>
      <c r="Z563" s="105">
        <f t="shared" si="123"/>
        <v>1.3377345378735233</v>
      </c>
      <c r="AA563" s="105">
        <f t="shared" si="124"/>
        <v>0.50382209867963867</v>
      </c>
      <c r="AB563" s="105">
        <f t="shared" si="125"/>
        <v>27.397498262682419</v>
      </c>
      <c r="AC563" s="106"/>
    </row>
    <row r="564" spans="1:29" s="7" customFormat="1" hidden="1">
      <c r="A564" s="37">
        <v>2005</v>
      </c>
      <c r="B564" s="102">
        <v>0</v>
      </c>
      <c r="C564" s="102" t="s">
        <v>180</v>
      </c>
      <c r="D564" s="37">
        <v>33</v>
      </c>
      <c r="E564" s="38" t="s">
        <v>220</v>
      </c>
      <c r="F564" s="37" t="s">
        <v>443</v>
      </c>
      <c r="G564" s="36">
        <v>18400</v>
      </c>
      <c r="H564" s="39">
        <f t="shared" si="118"/>
        <v>15455</v>
      </c>
      <c r="I564" s="36">
        <v>13940</v>
      </c>
      <c r="J564" s="40">
        <f t="shared" si="116"/>
        <v>0.90197347136848915</v>
      </c>
      <c r="K564" s="40">
        <f t="shared" si="117"/>
        <v>23.086379812358459</v>
      </c>
      <c r="L564" s="36">
        <v>11887</v>
      </c>
      <c r="M564" s="36">
        <v>2205</v>
      </c>
      <c r="N564" s="36">
        <v>1025</v>
      </c>
      <c r="O564" s="36"/>
      <c r="P564" s="36"/>
      <c r="Q564" s="36">
        <v>303</v>
      </c>
      <c r="R564" s="36">
        <v>35</v>
      </c>
      <c r="S564" s="39">
        <f t="shared" si="119"/>
        <v>3568</v>
      </c>
      <c r="T564" s="36">
        <v>338</v>
      </c>
      <c r="U564" s="36">
        <v>2563</v>
      </c>
      <c r="V564" s="36">
        <v>337</v>
      </c>
      <c r="W564" s="104">
        <f t="shared" si="120"/>
        <v>76.913620187641541</v>
      </c>
      <c r="X564" s="105">
        <f t="shared" si="121"/>
        <v>14.26722743448722</v>
      </c>
      <c r="Y564" s="105">
        <f t="shared" si="122"/>
        <v>6.6321578777094796</v>
      </c>
      <c r="Z564" s="105">
        <f t="shared" si="123"/>
        <v>1.9605305726302167</v>
      </c>
      <c r="AA564" s="105">
        <f t="shared" si="124"/>
        <v>0.22646392753154321</v>
      </c>
      <c r="AB564" s="105">
        <f t="shared" si="125"/>
        <v>23.086379812358459</v>
      </c>
      <c r="AC564" s="106"/>
    </row>
    <row r="565" spans="1:29" s="7" customFormat="1" hidden="1">
      <c r="A565" s="37">
        <v>2005</v>
      </c>
      <c r="B565" s="102">
        <v>0</v>
      </c>
      <c r="C565" s="102" t="s">
        <v>180</v>
      </c>
      <c r="D565" s="37">
        <v>34</v>
      </c>
      <c r="E565" s="38" t="s">
        <v>221</v>
      </c>
      <c r="F565" s="37" t="s">
        <v>444</v>
      </c>
      <c r="G565" s="36">
        <v>8771</v>
      </c>
      <c r="H565" s="39">
        <f t="shared" si="118"/>
        <v>7519</v>
      </c>
      <c r="I565" s="36">
        <v>6460</v>
      </c>
      <c r="J565" s="40">
        <f t="shared" si="116"/>
        <v>0.85915680276632533</v>
      </c>
      <c r="K565" s="40">
        <f t="shared" si="117"/>
        <v>24.511238196568694</v>
      </c>
      <c r="L565" s="36">
        <v>5676</v>
      </c>
      <c r="M565" s="36">
        <v>1199</v>
      </c>
      <c r="N565" s="36">
        <v>469</v>
      </c>
      <c r="O565" s="36"/>
      <c r="P565" s="36"/>
      <c r="Q565" s="36">
        <v>168</v>
      </c>
      <c r="R565" s="36">
        <v>7</v>
      </c>
      <c r="S565" s="39">
        <f t="shared" si="119"/>
        <v>1843</v>
      </c>
      <c r="T565" s="36">
        <v>123</v>
      </c>
      <c r="U565" s="36">
        <v>691</v>
      </c>
      <c r="V565" s="36">
        <v>84</v>
      </c>
      <c r="W565" s="104">
        <f t="shared" si="120"/>
        <v>75.488761803431302</v>
      </c>
      <c r="X565" s="105">
        <f t="shared" si="121"/>
        <v>15.946269450724831</v>
      </c>
      <c r="Y565" s="105">
        <f t="shared" si="122"/>
        <v>6.2375315866471599</v>
      </c>
      <c r="Z565" s="105">
        <f t="shared" si="123"/>
        <v>2.2343396728288338</v>
      </c>
      <c r="AA565" s="105">
        <f t="shared" si="124"/>
        <v>9.3097486367868063E-2</v>
      </c>
      <c r="AB565" s="105">
        <f t="shared" si="125"/>
        <v>24.511238196568694</v>
      </c>
      <c r="AC565" s="106"/>
    </row>
    <row r="566" spans="1:29" s="7" customFormat="1" hidden="1">
      <c r="A566" s="37">
        <v>2005</v>
      </c>
      <c r="B566" s="102">
        <v>0</v>
      </c>
      <c r="C566" s="102" t="s">
        <v>180</v>
      </c>
      <c r="D566" s="37">
        <v>35</v>
      </c>
      <c r="E566" s="38" t="s">
        <v>222</v>
      </c>
      <c r="F566" s="37" t="s">
        <v>445</v>
      </c>
      <c r="G566" s="36">
        <v>10457</v>
      </c>
      <c r="H566" s="39">
        <f t="shared" si="118"/>
        <v>9713</v>
      </c>
      <c r="I566" s="36">
        <v>9846</v>
      </c>
      <c r="J566" s="40">
        <f t="shared" si="116"/>
        <v>1.0136929887779265</v>
      </c>
      <c r="K566" s="40">
        <f t="shared" si="117"/>
        <v>26.696180376814578</v>
      </c>
      <c r="L566" s="36">
        <v>7120</v>
      </c>
      <c r="M566" s="36">
        <v>1695</v>
      </c>
      <c r="N566" s="36">
        <v>715</v>
      </c>
      <c r="O566" s="36"/>
      <c r="P566" s="36"/>
      <c r="Q566" s="36">
        <v>183</v>
      </c>
      <c r="R566" s="36">
        <v>0</v>
      </c>
      <c r="S566" s="39">
        <f t="shared" si="119"/>
        <v>2593</v>
      </c>
      <c r="T566" s="36">
        <v>101</v>
      </c>
      <c r="U566" s="36">
        <v>931</v>
      </c>
      <c r="V566" s="36">
        <v>142</v>
      </c>
      <c r="W566" s="104">
        <f t="shared" si="120"/>
        <v>73.303819623185419</v>
      </c>
      <c r="X566" s="105">
        <f t="shared" si="121"/>
        <v>17.450839081643156</v>
      </c>
      <c r="Y566" s="105">
        <f t="shared" si="122"/>
        <v>7.3612684031710076</v>
      </c>
      <c r="Z566" s="105">
        <f t="shared" si="123"/>
        <v>1.8840728920004119</v>
      </c>
      <c r="AA566" s="105">
        <f t="shared" si="124"/>
        <v>0</v>
      </c>
      <c r="AB566" s="105">
        <f t="shared" si="125"/>
        <v>26.696180376814578</v>
      </c>
      <c r="AC566" s="106"/>
    </row>
    <row r="567" spans="1:29" s="7" customFormat="1" hidden="1">
      <c r="A567" s="37">
        <v>2005</v>
      </c>
      <c r="B567" s="102">
        <v>0</v>
      </c>
      <c r="C567" s="102" t="s">
        <v>180</v>
      </c>
      <c r="D567" s="37">
        <v>36</v>
      </c>
      <c r="E567" s="38" t="s">
        <v>223</v>
      </c>
      <c r="F567" s="37" t="s">
        <v>446</v>
      </c>
      <c r="G567" s="36">
        <v>6944</v>
      </c>
      <c r="H567" s="39">
        <f t="shared" si="118"/>
        <v>6207</v>
      </c>
      <c r="I567" s="36">
        <v>8879</v>
      </c>
      <c r="J567" s="40">
        <f t="shared" si="116"/>
        <v>1.4304817141936523</v>
      </c>
      <c r="K567" s="40">
        <f t="shared" si="117"/>
        <v>35.524407926534558</v>
      </c>
      <c r="L567" s="36">
        <v>4002</v>
      </c>
      <c r="M567" s="36">
        <v>1282</v>
      </c>
      <c r="N567" s="36">
        <v>704</v>
      </c>
      <c r="O567" s="36"/>
      <c r="P567" s="36"/>
      <c r="Q567" s="36">
        <v>217</v>
      </c>
      <c r="R567" s="36">
        <v>2</v>
      </c>
      <c r="S567" s="39">
        <f t="shared" si="119"/>
        <v>2205</v>
      </c>
      <c r="T567" s="36">
        <v>245</v>
      </c>
      <c r="U567" s="36">
        <v>1261</v>
      </c>
      <c r="V567" s="36">
        <v>389</v>
      </c>
      <c r="W567" s="104">
        <f t="shared" si="120"/>
        <v>64.475592073465435</v>
      </c>
      <c r="X567" s="105">
        <f t="shared" si="121"/>
        <v>20.654100209440955</v>
      </c>
      <c r="Y567" s="105">
        <f t="shared" si="122"/>
        <v>11.342033188335749</v>
      </c>
      <c r="Z567" s="105">
        <f t="shared" si="123"/>
        <v>3.4960528435637181</v>
      </c>
      <c r="AA567" s="105">
        <f t="shared" si="124"/>
        <v>3.2221685194135652E-2</v>
      </c>
      <c r="AB567" s="105">
        <f t="shared" si="125"/>
        <v>35.524407926534558</v>
      </c>
      <c r="AC567" s="106"/>
    </row>
    <row r="568" spans="1:29" s="7" customFormat="1" hidden="1">
      <c r="A568" s="37">
        <v>2005</v>
      </c>
      <c r="B568" s="102">
        <v>0</v>
      </c>
      <c r="C568" s="102" t="s">
        <v>180</v>
      </c>
      <c r="D568" s="37">
        <v>37</v>
      </c>
      <c r="E568" s="38" t="s">
        <v>224</v>
      </c>
      <c r="F568" s="37" t="s">
        <v>447</v>
      </c>
      <c r="G568" s="36">
        <v>5292</v>
      </c>
      <c r="H568" s="39">
        <f t="shared" si="118"/>
        <v>4839</v>
      </c>
      <c r="I568" s="36">
        <v>6899</v>
      </c>
      <c r="J568" s="40">
        <f t="shared" si="116"/>
        <v>1.4257077908658813</v>
      </c>
      <c r="K568" s="40">
        <f t="shared" si="117"/>
        <v>35.503203141144866</v>
      </c>
      <c r="L568" s="36">
        <v>3121</v>
      </c>
      <c r="M568" s="36">
        <v>1042</v>
      </c>
      <c r="N568" s="36">
        <v>505</v>
      </c>
      <c r="O568" s="36"/>
      <c r="P568" s="36"/>
      <c r="Q568" s="36">
        <v>150</v>
      </c>
      <c r="R568" s="36">
        <v>21</v>
      </c>
      <c r="S568" s="39">
        <f t="shared" si="119"/>
        <v>1718</v>
      </c>
      <c r="T568" s="36">
        <v>22</v>
      </c>
      <c r="U568" s="36">
        <v>380</v>
      </c>
      <c r="V568" s="36">
        <v>48</v>
      </c>
      <c r="W568" s="104">
        <f t="shared" si="120"/>
        <v>64.496796858855134</v>
      </c>
      <c r="X568" s="105">
        <f t="shared" si="121"/>
        <v>21.533374664186816</v>
      </c>
      <c r="Y568" s="105">
        <f t="shared" si="122"/>
        <v>10.436040504236413</v>
      </c>
      <c r="Z568" s="105">
        <f t="shared" si="123"/>
        <v>3.0998140111593306</v>
      </c>
      <c r="AA568" s="105">
        <f t="shared" si="124"/>
        <v>0.43397396156230628</v>
      </c>
      <c r="AB568" s="105">
        <f t="shared" si="125"/>
        <v>35.503203141144866</v>
      </c>
      <c r="AC568" s="106"/>
    </row>
    <row r="569" spans="1:29" s="7" customFormat="1" hidden="1">
      <c r="A569" s="37">
        <v>2005</v>
      </c>
      <c r="B569" s="102">
        <v>0</v>
      </c>
      <c r="C569" s="102" t="s">
        <v>180</v>
      </c>
      <c r="D569" s="37">
        <v>38</v>
      </c>
      <c r="E569" s="38" t="s">
        <v>225</v>
      </c>
      <c r="F569" s="37" t="s">
        <v>448</v>
      </c>
      <c r="G569" s="36">
        <v>7849</v>
      </c>
      <c r="H569" s="39">
        <f t="shared" si="118"/>
        <v>6635</v>
      </c>
      <c r="I569" s="36">
        <v>8222</v>
      </c>
      <c r="J569" s="40">
        <f t="shared" si="116"/>
        <v>1.2391861341371515</v>
      </c>
      <c r="K569" s="40">
        <f t="shared" si="117"/>
        <v>30.715900527505653</v>
      </c>
      <c r="L569" s="36">
        <v>4597</v>
      </c>
      <c r="M569" s="36">
        <v>1254</v>
      </c>
      <c r="N569" s="36">
        <v>590</v>
      </c>
      <c r="O569" s="36"/>
      <c r="P569" s="36"/>
      <c r="Q569" s="36">
        <v>194</v>
      </c>
      <c r="R569" s="36">
        <v>0</v>
      </c>
      <c r="S569" s="39">
        <f t="shared" si="119"/>
        <v>2038</v>
      </c>
      <c r="T569" s="36">
        <v>84</v>
      </c>
      <c r="U569" s="36">
        <v>827</v>
      </c>
      <c r="V569" s="36">
        <v>125</v>
      </c>
      <c r="W569" s="104">
        <f t="shared" si="120"/>
        <v>69.284099472494347</v>
      </c>
      <c r="X569" s="105">
        <f t="shared" si="121"/>
        <v>18.899773926149209</v>
      </c>
      <c r="Y569" s="105">
        <f t="shared" si="122"/>
        <v>8.8922381311228325</v>
      </c>
      <c r="Z569" s="105">
        <f t="shared" si="123"/>
        <v>2.9238884702336096</v>
      </c>
      <c r="AA569" s="105">
        <f t="shared" si="124"/>
        <v>0</v>
      </c>
      <c r="AB569" s="105">
        <f t="shared" si="125"/>
        <v>30.715900527505653</v>
      </c>
      <c r="AC569" s="106"/>
    </row>
    <row r="570" spans="1:29" s="7" customFormat="1" hidden="1">
      <c r="A570" s="37">
        <v>2005</v>
      </c>
      <c r="B570" s="102">
        <v>0</v>
      </c>
      <c r="C570" s="102" t="s">
        <v>180</v>
      </c>
      <c r="D570" s="37">
        <v>39</v>
      </c>
      <c r="E570" s="38" t="s">
        <v>226</v>
      </c>
      <c r="F570" s="37" t="s">
        <v>449</v>
      </c>
      <c r="G570" s="36">
        <v>6863</v>
      </c>
      <c r="H570" s="39">
        <f t="shared" si="118"/>
        <v>5206</v>
      </c>
      <c r="I570" s="36">
        <v>6787</v>
      </c>
      <c r="J570" s="40">
        <f t="shared" si="116"/>
        <v>1.3036880522474068</v>
      </c>
      <c r="K570" s="40">
        <f t="shared" si="117"/>
        <v>31.17556665386093</v>
      </c>
      <c r="L570" s="36">
        <v>3583</v>
      </c>
      <c r="M570" s="36">
        <v>974</v>
      </c>
      <c r="N570" s="36">
        <v>500</v>
      </c>
      <c r="O570" s="36"/>
      <c r="P570" s="36"/>
      <c r="Q570" s="36">
        <v>145</v>
      </c>
      <c r="R570" s="36">
        <v>4</v>
      </c>
      <c r="S570" s="39">
        <f t="shared" si="119"/>
        <v>1623</v>
      </c>
      <c r="T570" s="36">
        <v>267</v>
      </c>
      <c r="U570" s="36">
        <v>825</v>
      </c>
      <c r="V570" s="36">
        <v>324</v>
      </c>
      <c r="W570" s="104">
        <f t="shared" si="120"/>
        <v>68.824433346139074</v>
      </c>
      <c r="X570" s="105">
        <f t="shared" si="121"/>
        <v>18.709181713407609</v>
      </c>
      <c r="Y570" s="105">
        <f t="shared" si="122"/>
        <v>9.6043027276219739</v>
      </c>
      <c r="Z570" s="105">
        <f t="shared" si="123"/>
        <v>2.7852477910103723</v>
      </c>
      <c r="AA570" s="105">
        <f t="shared" si="124"/>
        <v>7.6834421820975801E-2</v>
      </c>
      <c r="AB570" s="105">
        <f t="shared" si="125"/>
        <v>31.17556665386093</v>
      </c>
      <c r="AC570" s="106"/>
    </row>
    <row r="571" spans="1:29" s="7" customFormat="1" hidden="1">
      <c r="A571" s="37">
        <v>2005</v>
      </c>
      <c r="B571" s="102">
        <v>0</v>
      </c>
      <c r="C571" s="102" t="s">
        <v>180</v>
      </c>
      <c r="D571" s="37">
        <v>40</v>
      </c>
      <c r="E571" s="38" t="s">
        <v>227</v>
      </c>
      <c r="F571" s="37" t="s">
        <v>450</v>
      </c>
      <c r="G571" s="36">
        <v>23916</v>
      </c>
      <c r="H571" s="39">
        <f t="shared" si="118"/>
        <v>20198</v>
      </c>
      <c r="I571" s="36">
        <v>22398</v>
      </c>
      <c r="J571" s="40">
        <f t="shared" si="116"/>
        <v>1.1089216754134072</v>
      </c>
      <c r="K571" s="40">
        <f t="shared" si="117"/>
        <v>28.502822061590255</v>
      </c>
      <c r="L571" s="36">
        <v>14441</v>
      </c>
      <c r="M571" s="36">
        <v>3720</v>
      </c>
      <c r="N571" s="36">
        <v>1518</v>
      </c>
      <c r="O571" s="36"/>
      <c r="P571" s="36"/>
      <c r="Q571" s="36">
        <v>415</v>
      </c>
      <c r="R571" s="36">
        <v>104</v>
      </c>
      <c r="S571" s="39">
        <f t="shared" si="119"/>
        <v>5757</v>
      </c>
      <c r="T571" s="36">
        <v>239</v>
      </c>
      <c r="U571" s="36">
        <v>1634</v>
      </c>
      <c r="V571" s="36">
        <v>470</v>
      </c>
      <c r="W571" s="104">
        <f t="shared" si="120"/>
        <v>71.497177938409735</v>
      </c>
      <c r="X571" s="105">
        <f t="shared" si="121"/>
        <v>18.417665115357956</v>
      </c>
      <c r="Y571" s="105">
        <f t="shared" si="122"/>
        <v>7.5155956035251021</v>
      </c>
      <c r="Z571" s="105">
        <f t="shared" si="123"/>
        <v>2.0546588771165464</v>
      </c>
      <c r="AA571" s="105">
        <f t="shared" si="124"/>
        <v>0.51490246559065256</v>
      </c>
      <c r="AB571" s="105">
        <f t="shared" si="125"/>
        <v>28.502822061590255</v>
      </c>
      <c r="AC571" s="106"/>
    </row>
    <row r="572" spans="1:29" s="7" customFormat="1" hidden="1">
      <c r="A572" s="37">
        <v>2005</v>
      </c>
      <c r="B572" s="102">
        <v>0</v>
      </c>
      <c r="C572" s="102" t="s">
        <v>180</v>
      </c>
      <c r="D572" s="37">
        <v>41</v>
      </c>
      <c r="E572" s="38" t="s">
        <v>228</v>
      </c>
      <c r="F572" s="37" t="s">
        <v>451</v>
      </c>
      <c r="G572" s="36">
        <v>8530</v>
      </c>
      <c r="H572" s="39">
        <f t="shared" si="118"/>
        <v>7952</v>
      </c>
      <c r="I572" s="36">
        <v>14831</v>
      </c>
      <c r="J572" s="40">
        <f t="shared" si="116"/>
        <v>1.8650653923541247</v>
      </c>
      <c r="K572" s="40">
        <f t="shared" si="117"/>
        <v>41.750503018108652</v>
      </c>
      <c r="L572" s="36">
        <v>4632</v>
      </c>
      <c r="M572" s="36">
        <v>1900</v>
      </c>
      <c r="N572" s="36">
        <v>1136</v>
      </c>
      <c r="O572" s="36"/>
      <c r="P572" s="36"/>
      <c r="Q572" s="36">
        <v>284</v>
      </c>
      <c r="R572" s="36">
        <v>0</v>
      </c>
      <c r="S572" s="39">
        <f t="shared" si="119"/>
        <v>3320</v>
      </c>
      <c r="T572" s="36">
        <v>71</v>
      </c>
      <c r="U572" s="36">
        <v>850</v>
      </c>
      <c r="V572" s="36">
        <v>178</v>
      </c>
      <c r="W572" s="104">
        <f t="shared" si="120"/>
        <v>58.249496981891348</v>
      </c>
      <c r="X572" s="105">
        <f t="shared" si="121"/>
        <v>23.893360160965795</v>
      </c>
      <c r="Y572" s="105">
        <f t="shared" si="122"/>
        <v>14.285714285714285</v>
      </c>
      <c r="Z572" s="105">
        <f t="shared" si="123"/>
        <v>3.5714285714285712</v>
      </c>
      <c r="AA572" s="105">
        <f t="shared" si="124"/>
        <v>0</v>
      </c>
      <c r="AB572" s="105">
        <f t="shared" si="125"/>
        <v>41.750503018108652</v>
      </c>
      <c r="AC572" s="106"/>
    </row>
    <row r="573" spans="1:29" s="7" customFormat="1" hidden="1">
      <c r="A573" s="37">
        <v>2005</v>
      </c>
      <c r="B573" s="102">
        <v>0</v>
      </c>
      <c r="C573" s="102" t="s">
        <v>180</v>
      </c>
      <c r="D573" s="37">
        <v>42</v>
      </c>
      <c r="E573" s="38" t="s">
        <v>229</v>
      </c>
      <c r="F573" s="37" t="s">
        <v>452</v>
      </c>
      <c r="G573" s="36">
        <v>7204</v>
      </c>
      <c r="H573" s="39">
        <f t="shared" si="118"/>
        <v>6603</v>
      </c>
      <c r="I573" s="36">
        <v>13068</v>
      </c>
      <c r="J573" s="40">
        <f t="shared" si="116"/>
        <v>1.9791004089050432</v>
      </c>
      <c r="K573" s="40">
        <f t="shared" si="117"/>
        <v>44.661517492049072</v>
      </c>
      <c r="L573" s="36">
        <v>3654</v>
      </c>
      <c r="M573" s="36">
        <v>1674</v>
      </c>
      <c r="N573" s="36">
        <v>999</v>
      </c>
      <c r="O573" s="36"/>
      <c r="P573" s="36"/>
      <c r="Q573" s="36">
        <v>276</v>
      </c>
      <c r="R573" s="36">
        <v>0</v>
      </c>
      <c r="S573" s="39">
        <f t="shared" si="119"/>
        <v>2949</v>
      </c>
      <c r="T573" s="36">
        <v>100</v>
      </c>
      <c r="U573" s="36">
        <v>616</v>
      </c>
      <c r="V573" s="36">
        <v>81</v>
      </c>
      <c r="W573" s="104">
        <f t="shared" si="120"/>
        <v>55.338482507950935</v>
      </c>
      <c r="X573" s="105">
        <f t="shared" si="121"/>
        <v>25.352112676056336</v>
      </c>
      <c r="Y573" s="105">
        <f t="shared" si="122"/>
        <v>15.129486597001362</v>
      </c>
      <c r="Z573" s="105">
        <f t="shared" si="123"/>
        <v>4.1799182189913671</v>
      </c>
      <c r="AA573" s="105">
        <f t="shared" si="124"/>
        <v>0</v>
      </c>
      <c r="AB573" s="105">
        <f t="shared" si="125"/>
        <v>44.661517492049072</v>
      </c>
      <c r="AC573" s="106"/>
    </row>
    <row r="574" spans="1:29" s="7" customFormat="1" hidden="1">
      <c r="A574" s="37">
        <v>2005</v>
      </c>
      <c r="B574" s="102">
        <v>0</v>
      </c>
      <c r="C574" s="102" t="s">
        <v>180</v>
      </c>
      <c r="D574" s="37">
        <v>43</v>
      </c>
      <c r="E574" s="38" t="s">
        <v>230</v>
      </c>
      <c r="F574" s="37" t="s">
        <v>453</v>
      </c>
      <c r="G574" s="36">
        <v>10303</v>
      </c>
      <c r="H574" s="39">
        <f t="shared" si="118"/>
        <v>9479</v>
      </c>
      <c r="I574" s="36">
        <v>15685</v>
      </c>
      <c r="J574" s="40">
        <f t="shared" si="116"/>
        <v>1.654710412490769</v>
      </c>
      <c r="K574" s="40">
        <f t="shared" si="117"/>
        <v>38.601118261419984</v>
      </c>
      <c r="L574" s="36">
        <v>5820</v>
      </c>
      <c r="M574" s="36">
        <v>2212</v>
      </c>
      <c r="N574" s="36">
        <v>1148</v>
      </c>
      <c r="O574" s="36"/>
      <c r="P574" s="36"/>
      <c r="Q574" s="36">
        <v>260</v>
      </c>
      <c r="R574" s="36">
        <v>39</v>
      </c>
      <c r="S574" s="39">
        <f t="shared" si="119"/>
        <v>3659</v>
      </c>
      <c r="T574" s="36">
        <v>131</v>
      </c>
      <c r="U574" s="36">
        <v>927</v>
      </c>
      <c r="V574" s="36">
        <v>168</v>
      </c>
      <c r="W574" s="104">
        <f t="shared" si="120"/>
        <v>61.398881738580023</v>
      </c>
      <c r="X574" s="105">
        <f t="shared" si="121"/>
        <v>23.335794915075432</v>
      </c>
      <c r="Y574" s="105">
        <f t="shared" si="122"/>
        <v>12.110982171115097</v>
      </c>
      <c r="Z574" s="105">
        <f t="shared" si="123"/>
        <v>2.7429053697647432</v>
      </c>
      <c r="AA574" s="105">
        <f t="shared" si="124"/>
        <v>0.41143580546471142</v>
      </c>
      <c r="AB574" s="105">
        <f t="shared" si="125"/>
        <v>38.601118261419984</v>
      </c>
      <c r="AC574" s="106"/>
    </row>
    <row r="575" spans="1:29" s="7" customFormat="1" hidden="1">
      <c r="A575" s="37">
        <v>2005</v>
      </c>
      <c r="B575" s="102">
        <v>0</v>
      </c>
      <c r="C575" s="102" t="s">
        <v>180</v>
      </c>
      <c r="D575" s="37">
        <v>44</v>
      </c>
      <c r="E575" s="38" t="s">
        <v>231</v>
      </c>
      <c r="F575" s="37" t="s">
        <v>454</v>
      </c>
      <c r="G575" s="36">
        <v>5949</v>
      </c>
      <c r="H575" s="39">
        <f t="shared" si="118"/>
        <v>4935</v>
      </c>
      <c r="I575" s="36">
        <v>11476</v>
      </c>
      <c r="J575" s="40">
        <f t="shared" si="116"/>
        <v>2.3254305977710232</v>
      </c>
      <c r="K575" s="40">
        <f t="shared" si="117"/>
        <v>44.295845997973657</v>
      </c>
      <c r="L575" s="36">
        <v>2749</v>
      </c>
      <c r="M575" s="36">
        <v>1196</v>
      </c>
      <c r="N575" s="36">
        <v>795</v>
      </c>
      <c r="O575" s="36"/>
      <c r="P575" s="36"/>
      <c r="Q575" s="36">
        <v>195</v>
      </c>
      <c r="R575" s="36">
        <v>0</v>
      </c>
      <c r="S575" s="39">
        <f t="shared" si="119"/>
        <v>2186</v>
      </c>
      <c r="T575" s="36">
        <v>30</v>
      </c>
      <c r="U575" s="36">
        <v>331</v>
      </c>
      <c r="V575" s="36">
        <v>17</v>
      </c>
      <c r="W575" s="104">
        <f t="shared" si="120"/>
        <v>55.704154002026343</v>
      </c>
      <c r="X575" s="105">
        <f t="shared" si="121"/>
        <v>24.235055724417425</v>
      </c>
      <c r="Y575" s="105">
        <f t="shared" si="122"/>
        <v>16.109422492401215</v>
      </c>
      <c r="Z575" s="105">
        <f t="shared" si="123"/>
        <v>3.9513677811550152</v>
      </c>
      <c r="AA575" s="105">
        <f t="shared" si="124"/>
        <v>0</v>
      </c>
      <c r="AB575" s="105">
        <f t="shared" si="125"/>
        <v>44.295845997973657</v>
      </c>
      <c r="AC575" s="106"/>
    </row>
    <row r="576" spans="1:29" s="7" customFormat="1" hidden="1">
      <c r="A576" s="37">
        <v>2005</v>
      </c>
      <c r="B576" s="102">
        <v>0</v>
      </c>
      <c r="C576" s="102" t="s">
        <v>180</v>
      </c>
      <c r="D576" s="37">
        <v>45</v>
      </c>
      <c r="E576" s="38" t="s">
        <v>232</v>
      </c>
      <c r="F576" s="37" t="s">
        <v>455</v>
      </c>
      <c r="G576" s="36">
        <v>7751</v>
      </c>
      <c r="H576" s="39">
        <f t="shared" si="118"/>
        <v>6586</v>
      </c>
      <c r="I576" s="36">
        <v>13679</v>
      </c>
      <c r="J576" s="40">
        <f t="shared" si="116"/>
        <v>2.0769814758578802</v>
      </c>
      <c r="K576" s="40">
        <f t="shared" si="117"/>
        <v>45.627087761919221</v>
      </c>
      <c r="L576" s="36">
        <v>3581</v>
      </c>
      <c r="M576" s="36">
        <v>1693</v>
      </c>
      <c r="N576" s="36">
        <v>1043</v>
      </c>
      <c r="O576" s="36"/>
      <c r="P576" s="36"/>
      <c r="Q576" s="36">
        <v>262</v>
      </c>
      <c r="R576" s="36">
        <v>7</v>
      </c>
      <c r="S576" s="39">
        <f t="shared" si="119"/>
        <v>3005</v>
      </c>
      <c r="T576" s="36">
        <v>60</v>
      </c>
      <c r="U576" s="36">
        <v>508</v>
      </c>
      <c r="V576" s="36">
        <v>49</v>
      </c>
      <c r="W576" s="104">
        <f t="shared" si="120"/>
        <v>54.372912238080772</v>
      </c>
      <c r="X576" s="105">
        <f t="shared" si="121"/>
        <v>25.706043121773458</v>
      </c>
      <c r="Y576" s="105">
        <f t="shared" si="122"/>
        <v>15.836623139993927</v>
      </c>
      <c r="Z576" s="105">
        <f t="shared" si="123"/>
        <v>3.9781354388095962</v>
      </c>
      <c r="AA576" s="105">
        <f t="shared" si="124"/>
        <v>0.10628606134224113</v>
      </c>
      <c r="AB576" s="105">
        <f t="shared" si="125"/>
        <v>45.627087761919221</v>
      </c>
      <c r="AC576" s="106"/>
    </row>
    <row r="577" spans="1:29" s="7" customFormat="1" hidden="1">
      <c r="A577" s="37">
        <v>2005</v>
      </c>
      <c r="B577" s="102">
        <v>0</v>
      </c>
      <c r="C577" s="102" t="s">
        <v>180</v>
      </c>
      <c r="D577" s="37">
        <v>46</v>
      </c>
      <c r="E577" s="38" t="s">
        <v>233</v>
      </c>
      <c r="F577" s="37" t="s">
        <v>456</v>
      </c>
      <c r="G577" s="36">
        <v>15767</v>
      </c>
      <c r="H577" s="39">
        <f t="shared" si="118"/>
        <v>14038</v>
      </c>
      <c r="I577" s="36">
        <v>23150</v>
      </c>
      <c r="J577" s="40">
        <f t="shared" si="116"/>
        <v>1.64909531272261</v>
      </c>
      <c r="K577" s="40">
        <f t="shared" si="117"/>
        <v>37.526713207009543</v>
      </c>
      <c r="L577" s="36">
        <v>8770</v>
      </c>
      <c r="M577" s="36">
        <v>2839</v>
      </c>
      <c r="N577" s="36">
        <v>1902</v>
      </c>
      <c r="O577" s="36"/>
      <c r="P577" s="36"/>
      <c r="Q577" s="36">
        <v>527</v>
      </c>
      <c r="R577" s="36">
        <v>0</v>
      </c>
      <c r="S577" s="39">
        <f t="shared" si="119"/>
        <v>5268</v>
      </c>
      <c r="T577" s="36">
        <v>84</v>
      </c>
      <c r="U577" s="36">
        <v>1294</v>
      </c>
      <c r="V577" s="36">
        <v>59</v>
      </c>
      <c r="W577" s="104">
        <f t="shared" si="120"/>
        <v>62.473286792990457</v>
      </c>
      <c r="X577" s="105">
        <f t="shared" si="121"/>
        <v>20.223678586693261</v>
      </c>
      <c r="Y577" s="105">
        <f t="shared" si="122"/>
        <v>13.548938595241488</v>
      </c>
      <c r="Z577" s="105">
        <f t="shared" si="123"/>
        <v>3.754096025074797</v>
      </c>
      <c r="AA577" s="105">
        <f t="shared" si="124"/>
        <v>0</v>
      </c>
      <c r="AB577" s="105">
        <f t="shared" si="125"/>
        <v>37.526713207009543</v>
      </c>
      <c r="AC577" s="106"/>
    </row>
    <row r="578" spans="1:29" s="7" customFormat="1" hidden="1">
      <c r="A578" s="37">
        <v>2005</v>
      </c>
      <c r="B578" s="102">
        <v>0</v>
      </c>
      <c r="C578" s="102" t="s">
        <v>180</v>
      </c>
      <c r="D578" s="37">
        <v>47</v>
      </c>
      <c r="E578" s="38" t="s">
        <v>234</v>
      </c>
      <c r="F578" s="37" t="s">
        <v>457</v>
      </c>
      <c r="G578" s="36">
        <v>16772</v>
      </c>
      <c r="H578" s="39">
        <f t="shared" si="118"/>
        <v>12805</v>
      </c>
      <c r="I578" s="36">
        <v>25123</v>
      </c>
      <c r="J578" s="40">
        <f t="shared" si="116"/>
        <v>1.9619679812573214</v>
      </c>
      <c r="K578" s="40">
        <f t="shared" si="117"/>
        <v>45.544709098008589</v>
      </c>
      <c r="L578" s="36">
        <v>6973</v>
      </c>
      <c r="M578" s="36">
        <v>3369</v>
      </c>
      <c r="N578" s="36">
        <v>2091</v>
      </c>
      <c r="O578" s="36"/>
      <c r="P578" s="36"/>
      <c r="Q578" s="36">
        <v>367</v>
      </c>
      <c r="R578" s="36">
        <v>5</v>
      </c>
      <c r="S578" s="39">
        <f t="shared" si="119"/>
        <v>5832</v>
      </c>
      <c r="T578" s="36">
        <v>197</v>
      </c>
      <c r="U578" s="36">
        <v>980</v>
      </c>
      <c r="V578" s="36">
        <v>211</v>
      </c>
      <c r="W578" s="104">
        <f t="shared" si="120"/>
        <v>54.455290901991404</v>
      </c>
      <c r="X578" s="105">
        <f t="shared" si="121"/>
        <v>26.310035142522452</v>
      </c>
      <c r="Y578" s="105">
        <f t="shared" si="122"/>
        <v>16.329558766106988</v>
      </c>
      <c r="Z578" s="105">
        <f t="shared" si="123"/>
        <v>2.8660679422100741</v>
      </c>
      <c r="AA578" s="105">
        <f t="shared" si="124"/>
        <v>3.9047247169074581E-2</v>
      </c>
      <c r="AB578" s="105">
        <f t="shared" si="125"/>
        <v>45.544709098008589</v>
      </c>
      <c r="AC578" s="106"/>
    </row>
    <row r="579" spans="1:29" s="7" customFormat="1" hidden="1">
      <c r="A579" s="37">
        <v>2005</v>
      </c>
      <c r="B579" s="102">
        <v>0</v>
      </c>
      <c r="C579" s="102" t="s">
        <v>180</v>
      </c>
      <c r="D579" s="37"/>
      <c r="E579" s="37"/>
      <c r="F579" s="37" t="s">
        <v>155</v>
      </c>
      <c r="G579" s="39">
        <f>SUM(G532:G578)</f>
        <v>752349</v>
      </c>
      <c r="H579" s="39">
        <f>L579+S579</f>
        <v>664503</v>
      </c>
      <c r="I579" s="39">
        <f>SUM(I532:I578)</f>
        <v>828126</v>
      </c>
      <c r="J579" s="40">
        <f t="shared" si="116"/>
        <v>1.246233651315344</v>
      </c>
      <c r="K579" s="40">
        <f t="shared" si="117"/>
        <v>30.072098997295722</v>
      </c>
      <c r="L579" s="39">
        <f>SUM(L532:L578)</f>
        <v>464673</v>
      </c>
      <c r="M579" s="39">
        <f>SUM(M532:M578)</f>
        <v>121378</v>
      </c>
      <c r="N579" s="39">
        <f>SUM(N532:N578)</f>
        <v>63029</v>
      </c>
      <c r="O579" s="39"/>
      <c r="P579" s="39"/>
      <c r="Q579" s="39">
        <f>SUM(Q532:Q578)</f>
        <v>14567</v>
      </c>
      <c r="R579" s="39">
        <f>SUM(R532:R578)</f>
        <v>856</v>
      </c>
      <c r="S579" s="39">
        <f>SUM(M579:R579)</f>
        <v>199830</v>
      </c>
      <c r="T579" s="39">
        <f>SUM(T532:T578)</f>
        <v>12101</v>
      </c>
      <c r="U579" s="39">
        <f>SUM(U532:U578)</f>
        <v>76071</v>
      </c>
      <c r="V579" s="39">
        <f>SUM(V532:V578)</f>
        <v>20142</v>
      </c>
      <c r="W579" s="104">
        <f t="shared" si="120"/>
        <v>69.927901002704274</v>
      </c>
      <c r="X579" s="105">
        <f t="shared" si="121"/>
        <v>18.265982245377373</v>
      </c>
      <c r="Y579" s="105">
        <f t="shared" si="122"/>
        <v>9.4851340024048056</v>
      </c>
      <c r="Z579" s="105">
        <f t="shared" si="123"/>
        <v>2.1921646704379061</v>
      </c>
      <c r="AA579" s="105">
        <f t="shared" si="124"/>
        <v>0.12881807907564</v>
      </c>
      <c r="AB579" s="105">
        <f t="shared" si="125"/>
        <v>30.072098997295722</v>
      </c>
      <c r="AC579" s="106"/>
    </row>
    <row r="580" spans="1:29" s="7" customFormat="1" hidden="1">
      <c r="A580" s="37">
        <v>2005</v>
      </c>
      <c r="B580" s="102">
        <v>1</v>
      </c>
      <c r="C580" s="102" t="s">
        <v>181</v>
      </c>
      <c r="D580" s="37"/>
      <c r="E580" s="37"/>
      <c r="F580" s="37" t="s">
        <v>64</v>
      </c>
      <c r="G580" s="39">
        <f>G579+G662</f>
        <v>1199314</v>
      </c>
      <c r="H580" s="39">
        <f>L580+S580</f>
        <v>1049324</v>
      </c>
      <c r="I580" s="39">
        <f>I579+I662</f>
        <v>1191787</v>
      </c>
      <c r="J580" s="40">
        <f t="shared" si="116"/>
        <v>1.1357664553560196</v>
      </c>
      <c r="K580" s="40">
        <f t="shared" si="117"/>
        <v>28.006125848641599</v>
      </c>
      <c r="L580" s="39">
        <f>L579+L662</f>
        <v>755449</v>
      </c>
      <c r="M580" s="39">
        <f>M579+M662</f>
        <v>181840</v>
      </c>
      <c r="N580" s="39">
        <f>N579+N662</f>
        <v>90428</v>
      </c>
      <c r="O580" s="39"/>
      <c r="P580" s="39"/>
      <c r="Q580" s="39">
        <f>Q579+Q662</f>
        <v>20721</v>
      </c>
      <c r="R580" s="39">
        <f>R579+R662</f>
        <v>886</v>
      </c>
      <c r="S580" s="39">
        <f>SUM(M580:R580)</f>
        <v>293875</v>
      </c>
      <c r="T580" s="39">
        <f>T579+T662</f>
        <v>21488</v>
      </c>
      <c r="U580" s="39">
        <f>U579+U662</f>
        <v>132995</v>
      </c>
      <c r="V580" s="39">
        <f>V579+V662</f>
        <v>42726</v>
      </c>
      <c r="W580" s="104">
        <f t="shared" si="120"/>
        <v>71.993874151358398</v>
      </c>
      <c r="X580" s="105">
        <f t="shared" si="121"/>
        <v>17.329251975557597</v>
      </c>
      <c r="Y580" s="105">
        <f t="shared" si="122"/>
        <v>8.6177386584124633</v>
      </c>
      <c r="Z580" s="105">
        <f t="shared" si="123"/>
        <v>1.9746999020321656</v>
      </c>
      <c r="AA580" s="105">
        <f t="shared" si="124"/>
        <v>8.443531263937544E-2</v>
      </c>
      <c r="AB580" s="105">
        <f t="shared" si="125"/>
        <v>28.006125848641599</v>
      </c>
      <c r="AC580" s="106"/>
    </row>
    <row r="581" spans="1:29" s="7" customFormat="1" hidden="1">
      <c r="A581" s="37">
        <v>2005</v>
      </c>
      <c r="B581" s="102">
        <v>2</v>
      </c>
      <c r="C581" s="102" t="s">
        <v>182</v>
      </c>
      <c r="D581" s="37">
        <v>1</v>
      </c>
      <c r="E581" s="38" t="s">
        <v>318</v>
      </c>
      <c r="F581" s="41" t="s">
        <v>65</v>
      </c>
      <c r="G581" s="42">
        <v>15090</v>
      </c>
      <c r="H581" s="43">
        <f>L581+S581</f>
        <v>12957</v>
      </c>
      <c r="I581" s="42">
        <v>13452</v>
      </c>
      <c r="J581" s="40">
        <f t="shared" ref="J581:J645" si="126">I581/H581</f>
        <v>1.0382032877981013</v>
      </c>
      <c r="K581" s="40">
        <f t="shared" ref="K581:K645" si="127">S581/H581*100</f>
        <v>24.179979933626612</v>
      </c>
      <c r="L581" s="42">
        <v>9824</v>
      </c>
      <c r="M581" s="42">
        <v>1951</v>
      </c>
      <c r="N581" s="42">
        <v>972</v>
      </c>
      <c r="O581" s="42"/>
      <c r="P581" s="42"/>
      <c r="Q581" s="42">
        <v>210</v>
      </c>
      <c r="R581" s="42">
        <v>0</v>
      </c>
      <c r="S581" s="43">
        <f>SUM(M581:R581)</f>
        <v>3133</v>
      </c>
      <c r="T581" s="42">
        <v>154</v>
      </c>
      <c r="U581" s="42">
        <v>1838</v>
      </c>
      <c r="V581" s="42">
        <v>445</v>
      </c>
      <c r="W581" s="104">
        <f t="shared" si="120"/>
        <v>75.820020066373388</v>
      </c>
      <c r="X581" s="105">
        <f t="shared" si="121"/>
        <v>15.057497877595122</v>
      </c>
      <c r="Y581" s="105">
        <f t="shared" si="122"/>
        <v>7.5017365130817319</v>
      </c>
      <c r="Z581" s="105">
        <f t="shared" si="123"/>
        <v>1.6207455429497568</v>
      </c>
      <c r="AA581" s="105">
        <f t="shared" si="124"/>
        <v>0</v>
      </c>
      <c r="AB581" s="105">
        <f t="shared" si="125"/>
        <v>24.179979933626612</v>
      </c>
      <c r="AC581" s="106"/>
    </row>
    <row r="582" spans="1:29" s="7" customFormat="1" hidden="1">
      <c r="A582" s="37">
        <v>2005</v>
      </c>
      <c r="B582" s="102">
        <v>2</v>
      </c>
      <c r="C582" s="102" t="s">
        <v>182</v>
      </c>
      <c r="D582" s="37">
        <v>4</v>
      </c>
      <c r="E582" s="38" t="s">
        <v>235</v>
      </c>
      <c r="F582" s="41" t="s">
        <v>66</v>
      </c>
      <c r="G582" s="42">
        <v>9549</v>
      </c>
      <c r="H582" s="43">
        <f t="shared" ref="H582:H631" si="128">L582+S582</f>
        <v>8268</v>
      </c>
      <c r="I582" s="42">
        <v>12632</v>
      </c>
      <c r="J582" s="40">
        <f t="shared" si="126"/>
        <v>1.5278180938558297</v>
      </c>
      <c r="K582" s="40">
        <f t="shared" si="127"/>
        <v>35.776487663280115</v>
      </c>
      <c r="L582" s="42">
        <v>5310</v>
      </c>
      <c r="M582" s="42">
        <v>1744</v>
      </c>
      <c r="N582" s="42">
        <v>980</v>
      </c>
      <c r="O582" s="42"/>
      <c r="P582" s="42"/>
      <c r="Q582" s="42">
        <v>234</v>
      </c>
      <c r="R582" s="42">
        <v>0</v>
      </c>
      <c r="S582" s="43">
        <f t="shared" ref="S582:S631" si="129">SUM(M582:R582)</f>
        <v>2958</v>
      </c>
      <c r="T582" s="42">
        <v>7</v>
      </c>
      <c r="U582" s="42">
        <v>818</v>
      </c>
      <c r="V582" s="42">
        <v>113</v>
      </c>
      <c r="W582" s="104">
        <f t="shared" si="120"/>
        <v>64.223512336719878</v>
      </c>
      <c r="X582" s="105">
        <f t="shared" si="121"/>
        <v>21.093372036768262</v>
      </c>
      <c r="Y582" s="105">
        <f t="shared" si="122"/>
        <v>11.852926947266571</v>
      </c>
      <c r="Z582" s="105">
        <f t="shared" si="123"/>
        <v>2.8301886792452833</v>
      </c>
      <c r="AA582" s="105">
        <f t="shared" si="124"/>
        <v>0</v>
      </c>
      <c r="AB582" s="105">
        <f t="shared" si="125"/>
        <v>35.776487663280115</v>
      </c>
      <c r="AC582" s="106"/>
    </row>
    <row r="583" spans="1:29" s="7" customFormat="1" hidden="1">
      <c r="A583" s="37">
        <v>2005</v>
      </c>
      <c r="B583" s="102">
        <v>2</v>
      </c>
      <c r="C583" s="102" t="s">
        <v>182</v>
      </c>
      <c r="D583" s="37">
        <v>11</v>
      </c>
      <c r="E583" s="38" t="s">
        <v>236</v>
      </c>
      <c r="F583" s="41" t="s">
        <v>12</v>
      </c>
      <c r="G583" s="42">
        <v>11451</v>
      </c>
      <c r="H583" s="43">
        <f t="shared" si="128"/>
        <v>8092</v>
      </c>
      <c r="I583" s="42">
        <v>5825</v>
      </c>
      <c r="J583" s="40">
        <f t="shared" si="126"/>
        <v>0.71984676223430544</v>
      </c>
      <c r="K583" s="40">
        <f t="shared" si="127"/>
        <v>25.54374691052892</v>
      </c>
      <c r="L583" s="42">
        <v>6025</v>
      </c>
      <c r="M583" s="42">
        <v>1313</v>
      </c>
      <c r="N583" s="42">
        <v>609</v>
      </c>
      <c r="O583" s="42"/>
      <c r="P583" s="42"/>
      <c r="Q583" s="42">
        <v>145</v>
      </c>
      <c r="R583" s="42">
        <v>0</v>
      </c>
      <c r="S583" s="43">
        <f t="shared" si="129"/>
        <v>2067</v>
      </c>
      <c r="T583" s="42">
        <v>233</v>
      </c>
      <c r="U583" s="42">
        <v>1182</v>
      </c>
      <c r="V583" s="42">
        <v>430</v>
      </c>
      <c r="W583" s="104">
        <f t="shared" si="120"/>
        <v>74.456253089471076</v>
      </c>
      <c r="X583" s="105">
        <f t="shared" si="121"/>
        <v>16.225902125556104</v>
      </c>
      <c r="Y583" s="105">
        <f t="shared" si="122"/>
        <v>7.5259515570934257</v>
      </c>
      <c r="Z583" s="105">
        <f t="shared" si="123"/>
        <v>1.7918932278793871</v>
      </c>
      <c r="AA583" s="105">
        <f t="shared" si="124"/>
        <v>0</v>
      </c>
      <c r="AB583" s="105">
        <f t="shared" si="125"/>
        <v>25.54374691052892</v>
      </c>
      <c r="AC583" s="106"/>
    </row>
    <row r="584" spans="1:29" s="7" customFormat="1" hidden="1">
      <c r="A584" s="37">
        <v>2005</v>
      </c>
      <c r="B584" s="102">
        <v>2</v>
      </c>
      <c r="C584" s="102" t="s">
        <v>182</v>
      </c>
      <c r="D584" s="37">
        <v>12</v>
      </c>
      <c r="E584" s="38" t="s">
        <v>237</v>
      </c>
      <c r="F584" s="41" t="s">
        <v>68</v>
      </c>
      <c r="G584" s="42">
        <v>9095</v>
      </c>
      <c r="H584" s="43">
        <f t="shared" si="128"/>
        <v>8099</v>
      </c>
      <c r="I584" s="42">
        <v>8878</v>
      </c>
      <c r="J584" s="40">
        <f t="shared" si="126"/>
        <v>1.0961847141622423</v>
      </c>
      <c r="K584" s="40">
        <f t="shared" si="127"/>
        <v>27.842943573280653</v>
      </c>
      <c r="L584" s="42">
        <v>5844</v>
      </c>
      <c r="M584" s="42">
        <v>1459</v>
      </c>
      <c r="N584" s="42">
        <v>635</v>
      </c>
      <c r="O584" s="42"/>
      <c r="P584" s="42"/>
      <c r="Q584" s="42">
        <v>161</v>
      </c>
      <c r="R584" s="42">
        <v>0</v>
      </c>
      <c r="S584" s="43">
        <f t="shared" si="129"/>
        <v>2255</v>
      </c>
      <c r="T584" s="42">
        <v>46</v>
      </c>
      <c r="U584" s="42">
        <v>1224</v>
      </c>
      <c r="V584" s="42">
        <v>724</v>
      </c>
      <c r="W584" s="104">
        <f t="shared" si="120"/>
        <v>72.15705642671935</v>
      </c>
      <c r="X584" s="105">
        <f t="shared" si="121"/>
        <v>18.014569699962959</v>
      </c>
      <c r="Y584" s="105">
        <f t="shared" si="122"/>
        <v>7.8404741326089642</v>
      </c>
      <c r="Z584" s="105">
        <f t="shared" si="123"/>
        <v>1.9878997407087293</v>
      </c>
      <c r="AA584" s="105">
        <f t="shared" si="124"/>
        <v>0</v>
      </c>
      <c r="AB584" s="105">
        <f t="shared" si="125"/>
        <v>27.842943573280653</v>
      </c>
      <c r="AC584" s="106"/>
    </row>
    <row r="585" spans="1:29" s="7" customFormat="1" hidden="1">
      <c r="A585" s="37">
        <v>2005</v>
      </c>
      <c r="B585" s="102">
        <v>2</v>
      </c>
      <c r="C585" s="102" t="s">
        <v>182</v>
      </c>
      <c r="D585" s="37">
        <v>14</v>
      </c>
      <c r="E585" s="38" t="s">
        <v>238</v>
      </c>
      <c r="F585" s="41" t="s">
        <v>69</v>
      </c>
      <c r="G585" s="42">
        <v>33582</v>
      </c>
      <c r="H585" s="43">
        <f t="shared" si="128"/>
        <v>30957</v>
      </c>
      <c r="I585" s="42">
        <v>21931</v>
      </c>
      <c r="J585" s="40">
        <f t="shared" si="126"/>
        <v>0.70843427980747486</v>
      </c>
      <c r="K585" s="40">
        <f t="shared" si="127"/>
        <v>20.399263494524664</v>
      </c>
      <c r="L585" s="42">
        <v>24642</v>
      </c>
      <c r="M585" s="42">
        <v>4179</v>
      </c>
      <c r="N585" s="42">
        <v>1751</v>
      </c>
      <c r="O585" s="42"/>
      <c r="P585" s="42"/>
      <c r="Q585" s="42">
        <v>385</v>
      </c>
      <c r="R585" s="42">
        <v>0</v>
      </c>
      <c r="S585" s="43">
        <f t="shared" si="129"/>
        <v>6315</v>
      </c>
      <c r="T585" s="42">
        <v>1184</v>
      </c>
      <c r="U585" s="42">
        <v>5227</v>
      </c>
      <c r="V585" s="42">
        <v>2617</v>
      </c>
      <c r="W585" s="104">
        <f t="shared" si="120"/>
        <v>79.600736505475339</v>
      </c>
      <c r="X585" s="105">
        <f t="shared" si="121"/>
        <v>13.499370094001357</v>
      </c>
      <c r="Y585" s="105">
        <f t="shared" si="122"/>
        <v>5.6562328390993963</v>
      </c>
      <c r="Z585" s="105">
        <f t="shared" si="123"/>
        <v>1.2436605614239105</v>
      </c>
      <c r="AA585" s="105">
        <f t="shared" si="124"/>
        <v>0</v>
      </c>
      <c r="AB585" s="105">
        <f t="shared" si="125"/>
        <v>20.399263494524664</v>
      </c>
      <c r="AC585" s="106"/>
    </row>
    <row r="586" spans="1:29" s="7" customFormat="1" hidden="1">
      <c r="A586" s="37">
        <v>2005</v>
      </c>
      <c r="B586" s="102">
        <v>2</v>
      </c>
      <c r="C586" s="102" t="s">
        <v>182</v>
      </c>
      <c r="D586" s="37">
        <v>14</v>
      </c>
      <c r="E586" s="38" t="s">
        <v>239</v>
      </c>
      <c r="F586" s="41" t="s">
        <v>70</v>
      </c>
      <c r="G586" s="42">
        <v>12864</v>
      </c>
      <c r="H586" s="43">
        <f t="shared" si="128"/>
        <v>11606</v>
      </c>
      <c r="I586" s="42">
        <v>7445</v>
      </c>
      <c r="J586" s="40">
        <f t="shared" si="126"/>
        <v>0.64147854557987249</v>
      </c>
      <c r="K586" s="40">
        <f t="shared" si="127"/>
        <v>14.966396691366535</v>
      </c>
      <c r="L586" s="42">
        <v>9869</v>
      </c>
      <c r="M586" s="42">
        <v>1269</v>
      </c>
      <c r="N586" s="42">
        <v>379</v>
      </c>
      <c r="O586" s="42"/>
      <c r="P586" s="42"/>
      <c r="Q586" s="42">
        <v>89</v>
      </c>
      <c r="R586" s="42">
        <v>0</v>
      </c>
      <c r="S586" s="43">
        <f t="shared" si="129"/>
        <v>1737</v>
      </c>
      <c r="T586" s="42">
        <v>74</v>
      </c>
      <c r="U586" s="42">
        <v>1622</v>
      </c>
      <c r="V586" s="42">
        <v>614</v>
      </c>
      <c r="W586" s="104">
        <f t="shared" si="120"/>
        <v>85.03360330863346</v>
      </c>
      <c r="X586" s="105">
        <f t="shared" si="121"/>
        <v>10.93399965535068</v>
      </c>
      <c r="Y586" s="105">
        <f t="shared" si="122"/>
        <v>3.2655523005342064</v>
      </c>
      <c r="Z586" s="105">
        <f t="shared" si="123"/>
        <v>0.76684473548164744</v>
      </c>
      <c r="AA586" s="105">
        <f t="shared" si="124"/>
        <v>0</v>
      </c>
      <c r="AB586" s="105">
        <f t="shared" si="125"/>
        <v>14.966396691366535</v>
      </c>
      <c r="AC586" s="106"/>
    </row>
    <row r="587" spans="1:29" s="7" customFormat="1" hidden="1">
      <c r="A587" s="37">
        <v>2005</v>
      </c>
      <c r="B587" s="102">
        <v>2</v>
      </c>
      <c r="C587" s="102" t="s">
        <v>182</v>
      </c>
      <c r="D587" s="37">
        <v>22</v>
      </c>
      <c r="E587" s="38" t="s">
        <v>240</v>
      </c>
      <c r="F587" s="41" t="s">
        <v>87</v>
      </c>
      <c r="G587" s="42">
        <v>6292</v>
      </c>
      <c r="H587" s="43">
        <f>L587+S587</f>
        <v>5786</v>
      </c>
      <c r="I587" s="42">
        <v>5090</v>
      </c>
      <c r="J587" s="40">
        <f>I587/H587</f>
        <v>0.87970964396819906</v>
      </c>
      <c r="K587" s="40">
        <f>S587/H587*100</f>
        <v>22.208779813342552</v>
      </c>
      <c r="L587" s="42">
        <v>4501</v>
      </c>
      <c r="M587" s="42">
        <v>850</v>
      </c>
      <c r="N587" s="42">
        <v>344</v>
      </c>
      <c r="O587" s="42"/>
      <c r="P587" s="42"/>
      <c r="Q587" s="42">
        <v>91</v>
      </c>
      <c r="R587" s="42">
        <v>0</v>
      </c>
      <c r="S587" s="43">
        <f>SUM(M587:R587)</f>
        <v>1285</v>
      </c>
      <c r="T587" s="42">
        <v>131</v>
      </c>
      <c r="U587" s="42">
        <v>1092</v>
      </c>
      <c r="V587" s="42">
        <v>452</v>
      </c>
      <c r="W587" s="104">
        <f t="shared" si="120"/>
        <v>77.791220186657455</v>
      </c>
      <c r="X587" s="105">
        <f t="shared" si="121"/>
        <v>14.690632561354994</v>
      </c>
      <c r="Y587" s="105">
        <f t="shared" si="122"/>
        <v>5.9453854130660213</v>
      </c>
      <c r="Z587" s="105">
        <f t="shared" si="123"/>
        <v>1.5727618389215345</v>
      </c>
      <c r="AA587" s="105">
        <f t="shared" si="124"/>
        <v>0</v>
      </c>
      <c r="AB587" s="105">
        <f t="shared" si="125"/>
        <v>22.208779813342552</v>
      </c>
      <c r="AC587" s="106"/>
    </row>
    <row r="588" spans="1:29" s="7" customFormat="1" hidden="1">
      <c r="A588" s="37">
        <v>2005</v>
      </c>
      <c r="B588" s="102">
        <v>2</v>
      </c>
      <c r="C588" s="102" t="s">
        <v>182</v>
      </c>
      <c r="D588" s="37">
        <v>23</v>
      </c>
      <c r="E588" s="38" t="s">
        <v>241</v>
      </c>
      <c r="F588" s="41" t="s">
        <v>5</v>
      </c>
      <c r="G588" s="42">
        <v>19614</v>
      </c>
      <c r="H588" s="43">
        <f>L588+S588</f>
        <v>18265</v>
      </c>
      <c r="I588" s="42">
        <v>10211</v>
      </c>
      <c r="J588" s="40">
        <f>I588/H588</f>
        <v>0.55904735833561459</v>
      </c>
      <c r="K588" s="40">
        <f>S588/H588*100</f>
        <v>15.411990145086229</v>
      </c>
      <c r="L588" s="42">
        <v>15450</v>
      </c>
      <c r="M588" s="42">
        <v>1904</v>
      </c>
      <c r="N588" s="42">
        <v>769</v>
      </c>
      <c r="O588" s="42"/>
      <c r="P588" s="42"/>
      <c r="Q588" s="42">
        <v>142</v>
      </c>
      <c r="R588" s="42">
        <v>0</v>
      </c>
      <c r="S588" s="43">
        <f>SUM(M588:R588)</f>
        <v>2815</v>
      </c>
      <c r="T588" s="42">
        <v>119</v>
      </c>
      <c r="U588" s="42">
        <v>3145</v>
      </c>
      <c r="V588" s="42">
        <v>1341</v>
      </c>
      <c r="W588" s="104">
        <f t="shared" si="120"/>
        <v>84.588009854913764</v>
      </c>
      <c r="X588" s="105">
        <f t="shared" si="121"/>
        <v>10.424308787298111</v>
      </c>
      <c r="Y588" s="105">
        <f t="shared" si="122"/>
        <v>4.2102381604160968</v>
      </c>
      <c r="Z588" s="105">
        <f t="shared" si="123"/>
        <v>0.77744319737202305</v>
      </c>
      <c r="AA588" s="105">
        <f t="shared" si="124"/>
        <v>0</v>
      </c>
      <c r="AB588" s="105">
        <f t="shared" si="125"/>
        <v>15.411990145086229</v>
      </c>
      <c r="AC588" s="106"/>
    </row>
    <row r="589" spans="1:29" s="7" customFormat="1" hidden="1">
      <c r="A589" s="37">
        <v>2005</v>
      </c>
      <c r="B589" s="102">
        <v>2</v>
      </c>
      <c r="C589" s="102" t="s">
        <v>182</v>
      </c>
      <c r="D589" s="37">
        <v>26</v>
      </c>
      <c r="E589" s="38" t="s">
        <v>242</v>
      </c>
      <c r="F589" s="41" t="s">
        <v>71</v>
      </c>
      <c r="G589" s="42">
        <v>12039</v>
      </c>
      <c r="H589" s="43">
        <f t="shared" si="128"/>
        <v>10754</v>
      </c>
      <c r="I589" s="42">
        <v>9937</v>
      </c>
      <c r="J589" s="40">
        <f t="shared" si="126"/>
        <v>0.92402826855123676</v>
      </c>
      <c r="K589" s="40">
        <f t="shared" si="127"/>
        <v>24.381625441696116</v>
      </c>
      <c r="L589" s="42">
        <v>8132</v>
      </c>
      <c r="M589" s="42">
        <v>1670</v>
      </c>
      <c r="N589" s="42">
        <v>789</v>
      </c>
      <c r="O589" s="42"/>
      <c r="P589" s="42"/>
      <c r="Q589" s="42">
        <v>163</v>
      </c>
      <c r="R589" s="42">
        <v>0</v>
      </c>
      <c r="S589" s="43">
        <f t="shared" si="129"/>
        <v>2622</v>
      </c>
      <c r="T589" s="42">
        <v>289</v>
      </c>
      <c r="U589" s="42">
        <v>1763</v>
      </c>
      <c r="V589" s="42">
        <v>771</v>
      </c>
      <c r="W589" s="104">
        <f t="shared" si="120"/>
        <v>75.618374558303884</v>
      </c>
      <c r="X589" s="105">
        <f t="shared" si="121"/>
        <v>15.529105449135205</v>
      </c>
      <c r="Y589" s="105">
        <f t="shared" si="122"/>
        <v>7.3368049098010051</v>
      </c>
      <c r="Z589" s="105">
        <f t="shared" si="123"/>
        <v>1.5157150827599033</v>
      </c>
      <c r="AA589" s="105">
        <f t="shared" si="124"/>
        <v>0</v>
      </c>
      <c r="AB589" s="105">
        <f t="shared" si="125"/>
        <v>24.381625441696116</v>
      </c>
      <c r="AC589" s="106"/>
    </row>
    <row r="590" spans="1:29" s="7" customFormat="1" hidden="1">
      <c r="A590" s="37">
        <v>2005</v>
      </c>
      <c r="B590" s="102">
        <v>2</v>
      </c>
      <c r="C590" s="102" t="s">
        <v>182</v>
      </c>
      <c r="D590" s="37">
        <v>27</v>
      </c>
      <c r="E590" s="38" t="s">
        <v>243</v>
      </c>
      <c r="F590" s="41" t="s">
        <v>72</v>
      </c>
      <c r="G590" s="42">
        <v>22539</v>
      </c>
      <c r="H590" s="43">
        <f t="shared" si="128"/>
        <v>17832</v>
      </c>
      <c r="I590" s="42">
        <v>14581</v>
      </c>
      <c r="J590" s="40">
        <f t="shared" si="126"/>
        <v>0.81768730372364284</v>
      </c>
      <c r="K590" s="40">
        <f t="shared" si="127"/>
        <v>26.895468820098699</v>
      </c>
      <c r="L590" s="42">
        <v>13036</v>
      </c>
      <c r="M590" s="42">
        <v>3174</v>
      </c>
      <c r="N590" s="42">
        <v>1358</v>
      </c>
      <c r="O590" s="42"/>
      <c r="P590" s="42"/>
      <c r="Q590" s="42">
        <v>264</v>
      </c>
      <c r="R590" s="42">
        <v>0</v>
      </c>
      <c r="S590" s="43">
        <f t="shared" si="129"/>
        <v>4796</v>
      </c>
      <c r="T590" s="42">
        <v>512</v>
      </c>
      <c r="U590" s="42">
        <v>2454</v>
      </c>
      <c r="V590" s="42">
        <v>1014</v>
      </c>
      <c r="W590" s="104">
        <f t="shared" si="120"/>
        <v>73.104531179901301</v>
      </c>
      <c r="X590" s="105">
        <f t="shared" si="121"/>
        <v>17.799461641991922</v>
      </c>
      <c r="Y590" s="105">
        <f t="shared" si="122"/>
        <v>7.6155226558995066</v>
      </c>
      <c r="Z590" s="105">
        <f t="shared" si="123"/>
        <v>1.4804845222072678</v>
      </c>
      <c r="AA590" s="105">
        <f t="shared" si="124"/>
        <v>0</v>
      </c>
      <c r="AB590" s="105">
        <f t="shared" si="125"/>
        <v>26.895468820098699</v>
      </c>
      <c r="AC590" s="106"/>
    </row>
    <row r="591" spans="1:29" s="7" customFormat="1" hidden="1">
      <c r="A591" s="37">
        <v>2005</v>
      </c>
      <c r="B591" s="102">
        <v>2</v>
      </c>
      <c r="C591" s="102" t="s">
        <v>182</v>
      </c>
      <c r="D591" s="37">
        <v>27</v>
      </c>
      <c r="E591" s="38" t="s">
        <v>244</v>
      </c>
      <c r="F591" s="41" t="s">
        <v>92</v>
      </c>
      <c r="G591" s="42">
        <v>8168</v>
      </c>
      <c r="H591" s="43">
        <f>L591+S591</f>
        <v>7270</v>
      </c>
      <c r="I591" s="42">
        <v>9996</v>
      </c>
      <c r="J591" s="40">
        <f>I591/H591</f>
        <v>1.3749656121045393</v>
      </c>
      <c r="K591" s="40">
        <f>S591/H591*100</f>
        <v>32.077028885832185</v>
      </c>
      <c r="L591" s="42">
        <v>4938</v>
      </c>
      <c r="M591" s="42">
        <v>1420</v>
      </c>
      <c r="N591" s="42">
        <v>748</v>
      </c>
      <c r="O591" s="42"/>
      <c r="P591" s="42"/>
      <c r="Q591" s="42">
        <v>164</v>
      </c>
      <c r="R591" s="42">
        <v>0</v>
      </c>
      <c r="S591" s="43">
        <f>SUM(M591:R591)</f>
        <v>2332</v>
      </c>
      <c r="T591" s="42">
        <v>42</v>
      </c>
      <c r="U591" s="42">
        <v>882</v>
      </c>
      <c r="V591" s="42">
        <v>31</v>
      </c>
      <c r="W591" s="104">
        <f t="shared" si="120"/>
        <v>67.922971114167822</v>
      </c>
      <c r="X591" s="105">
        <f t="shared" si="121"/>
        <v>19.532324621733149</v>
      </c>
      <c r="Y591" s="105">
        <f t="shared" si="122"/>
        <v>10.288858321870702</v>
      </c>
      <c r="Z591" s="105">
        <f t="shared" si="123"/>
        <v>2.2558459422283357</v>
      </c>
      <c r="AA591" s="105">
        <f t="shared" si="124"/>
        <v>0</v>
      </c>
      <c r="AB591" s="105">
        <f t="shared" si="125"/>
        <v>32.077028885832185</v>
      </c>
      <c r="AC591" s="106"/>
    </row>
    <row r="592" spans="1:29" s="7" customFormat="1" hidden="1">
      <c r="A592" s="37">
        <v>2005</v>
      </c>
      <c r="B592" s="102">
        <v>2</v>
      </c>
      <c r="C592" s="102" t="s">
        <v>182</v>
      </c>
      <c r="D592" s="37">
        <v>28</v>
      </c>
      <c r="E592" s="38" t="s">
        <v>245</v>
      </c>
      <c r="F592" s="41" t="s">
        <v>73</v>
      </c>
      <c r="G592" s="42">
        <v>13338</v>
      </c>
      <c r="H592" s="43">
        <f t="shared" si="128"/>
        <v>12584</v>
      </c>
      <c r="I592" s="42">
        <v>9740</v>
      </c>
      <c r="J592" s="40">
        <f t="shared" si="126"/>
        <v>0.77399872854418306</v>
      </c>
      <c r="K592" s="40">
        <f t="shared" si="127"/>
        <v>20.89160839160839</v>
      </c>
      <c r="L592" s="42">
        <v>9955</v>
      </c>
      <c r="M592" s="42">
        <v>1730</v>
      </c>
      <c r="N592" s="42">
        <v>749</v>
      </c>
      <c r="O592" s="42"/>
      <c r="P592" s="42"/>
      <c r="Q592" s="42">
        <v>150</v>
      </c>
      <c r="R592" s="42">
        <v>0</v>
      </c>
      <c r="S592" s="43">
        <f t="shared" si="129"/>
        <v>2629</v>
      </c>
      <c r="T592" s="42">
        <v>371</v>
      </c>
      <c r="U592" s="42">
        <v>2771</v>
      </c>
      <c r="V592" s="42">
        <v>1101</v>
      </c>
      <c r="W592" s="104">
        <f t="shared" si="120"/>
        <v>79.108391608391599</v>
      </c>
      <c r="X592" s="105">
        <f t="shared" si="121"/>
        <v>13.747616020343292</v>
      </c>
      <c r="Y592" s="105">
        <f t="shared" si="122"/>
        <v>5.9520025429116341</v>
      </c>
      <c r="Z592" s="105">
        <f t="shared" si="123"/>
        <v>1.1919898283534647</v>
      </c>
      <c r="AA592" s="105">
        <f t="shared" si="124"/>
        <v>0</v>
      </c>
      <c r="AB592" s="105">
        <f t="shared" si="125"/>
        <v>20.89160839160839</v>
      </c>
      <c r="AC592" s="106"/>
    </row>
    <row r="593" spans="1:29" s="7" customFormat="1" hidden="1">
      <c r="A593" s="37">
        <v>2005</v>
      </c>
      <c r="B593" s="102">
        <v>2</v>
      </c>
      <c r="C593" s="102" t="s">
        <v>182</v>
      </c>
      <c r="D593" s="37">
        <v>34</v>
      </c>
      <c r="E593" s="38" t="s">
        <v>246</v>
      </c>
      <c r="F593" s="41" t="s">
        <v>74</v>
      </c>
      <c r="G593" s="42">
        <v>11646</v>
      </c>
      <c r="H593" s="43">
        <f t="shared" si="128"/>
        <v>8971</v>
      </c>
      <c r="I593" s="42">
        <v>6323</v>
      </c>
      <c r="J593" s="40">
        <f t="shared" si="126"/>
        <v>0.7048266636941255</v>
      </c>
      <c r="K593" s="40">
        <f t="shared" si="127"/>
        <v>20.789209675621446</v>
      </c>
      <c r="L593" s="42">
        <v>7106</v>
      </c>
      <c r="M593" s="42">
        <v>1285</v>
      </c>
      <c r="N593" s="42">
        <v>491</v>
      </c>
      <c r="O593" s="42"/>
      <c r="P593" s="42"/>
      <c r="Q593" s="42">
        <v>89</v>
      </c>
      <c r="R593" s="42">
        <v>0</v>
      </c>
      <c r="S593" s="43">
        <f t="shared" si="129"/>
        <v>1865</v>
      </c>
      <c r="T593" s="42">
        <v>100</v>
      </c>
      <c r="U593" s="42">
        <v>980</v>
      </c>
      <c r="V593" s="42">
        <v>33</v>
      </c>
      <c r="W593" s="104">
        <f t="shared" si="120"/>
        <v>79.21079032437855</v>
      </c>
      <c r="X593" s="105">
        <f t="shared" si="121"/>
        <v>14.323932671942927</v>
      </c>
      <c r="Y593" s="105">
        <f t="shared" si="122"/>
        <v>5.4731913944933677</v>
      </c>
      <c r="Z593" s="105">
        <f t="shared" si="123"/>
        <v>0.99208560918515221</v>
      </c>
      <c r="AA593" s="105">
        <f t="shared" si="124"/>
        <v>0</v>
      </c>
      <c r="AB593" s="105">
        <f t="shared" si="125"/>
        <v>20.789209675621446</v>
      </c>
      <c r="AC593" s="106"/>
    </row>
    <row r="594" spans="1:29" s="7" customFormat="1" hidden="1">
      <c r="A594" s="37">
        <v>2005</v>
      </c>
      <c r="B594" s="102">
        <v>2</v>
      </c>
      <c r="C594" s="102" t="s">
        <v>182</v>
      </c>
      <c r="D594" s="37">
        <v>40</v>
      </c>
      <c r="E594" s="38" t="s">
        <v>247</v>
      </c>
      <c r="F594" s="41" t="s">
        <v>6</v>
      </c>
      <c r="G594" s="42">
        <v>8843</v>
      </c>
      <c r="H594" s="43">
        <f t="shared" si="128"/>
        <v>4872</v>
      </c>
      <c r="I594" s="42">
        <v>7975</v>
      </c>
      <c r="J594" s="40">
        <f t="shared" si="126"/>
        <v>1.6369047619047619</v>
      </c>
      <c r="K594" s="40">
        <f t="shared" si="127"/>
        <v>37.294745484400657</v>
      </c>
      <c r="L594" s="42">
        <v>3055</v>
      </c>
      <c r="M594" s="42">
        <v>1170</v>
      </c>
      <c r="N594" s="42">
        <v>523</v>
      </c>
      <c r="O594" s="42"/>
      <c r="P594" s="42"/>
      <c r="Q594" s="42">
        <v>124</v>
      </c>
      <c r="R594" s="42">
        <v>0</v>
      </c>
      <c r="S594" s="43">
        <f t="shared" si="129"/>
        <v>1817</v>
      </c>
      <c r="T594" s="42">
        <v>135</v>
      </c>
      <c r="U594" s="42">
        <v>725</v>
      </c>
      <c r="V594" s="42">
        <v>119</v>
      </c>
      <c r="W594" s="104">
        <f t="shared" si="120"/>
        <v>62.705254515599343</v>
      </c>
      <c r="X594" s="105">
        <f t="shared" si="121"/>
        <v>24.014778325123153</v>
      </c>
      <c r="Y594" s="105">
        <f t="shared" si="122"/>
        <v>10.734811165845649</v>
      </c>
      <c r="Z594" s="105">
        <f t="shared" si="123"/>
        <v>2.5451559934318557</v>
      </c>
      <c r="AA594" s="105">
        <f t="shared" si="124"/>
        <v>0</v>
      </c>
      <c r="AB594" s="105">
        <f t="shared" si="125"/>
        <v>37.294745484400657</v>
      </c>
      <c r="AC594" s="106"/>
    </row>
    <row r="595" spans="1:29" s="7" customFormat="1" hidden="1">
      <c r="A595" s="37">
        <v>2005</v>
      </c>
      <c r="B595" s="102">
        <v>2</v>
      </c>
      <c r="C595" s="102" t="s">
        <v>182</v>
      </c>
      <c r="D595" s="37">
        <v>40</v>
      </c>
      <c r="E595" s="38" t="s">
        <v>248</v>
      </c>
      <c r="F595" s="41" t="s">
        <v>75</v>
      </c>
      <c r="G595" s="42">
        <v>12950</v>
      </c>
      <c r="H595" s="43">
        <f>L595+S595</f>
        <v>11806</v>
      </c>
      <c r="I595" s="42">
        <v>11906</v>
      </c>
      <c r="J595" s="40">
        <f t="shared" si="126"/>
        <v>1.0084702693545655</v>
      </c>
      <c r="K595" s="40">
        <f t="shared" si="127"/>
        <v>26.986278163645604</v>
      </c>
      <c r="L595" s="42">
        <v>8620</v>
      </c>
      <c r="M595" s="42">
        <v>2185</v>
      </c>
      <c r="N595" s="42">
        <v>833</v>
      </c>
      <c r="O595" s="42"/>
      <c r="P595" s="42"/>
      <c r="Q595" s="42">
        <v>150</v>
      </c>
      <c r="R595" s="42">
        <v>18</v>
      </c>
      <c r="S595" s="43">
        <f t="shared" si="129"/>
        <v>3186</v>
      </c>
      <c r="T595" s="42">
        <v>186</v>
      </c>
      <c r="U595" s="42">
        <v>1330</v>
      </c>
      <c r="V595" s="42">
        <v>523</v>
      </c>
      <c r="W595" s="104">
        <f t="shared" si="120"/>
        <v>73.013721836354392</v>
      </c>
      <c r="X595" s="105">
        <f t="shared" si="121"/>
        <v>18.507538539725562</v>
      </c>
      <c r="Y595" s="105">
        <f t="shared" si="122"/>
        <v>7.055734372353041</v>
      </c>
      <c r="Z595" s="105">
        <f t="shared" si="123"/>
        <v>1.2705404031848213</v>
      </c>
      <c r="AA595" s="105">
        <f t="shared" si="124"/>
        <v>0.15246484838217855</v>
      </c>
      <c r="AB595" s="105">
        <f t="shared" si="125"/>
        <v>26.986278163645604</v>
      </c>
      <c r="AC595" s="106"/>
    </row>
    <row r="596" spans="1:29" s="7" customFormat="1" hidden="1">
      <c r="A596" s="37">
        <v>2005</v>
      </c>
      <c r="B596" s="102">
        <v>2</v>
      </c>
      <c r="C596" s="102" t="s">
        <v>182</v>
      </c>
      <c r="D596" s="37">
        <v>1</v>
      </c>
      <c r="E596" s="38" t="s">
        <v>249</v>
      </c>
      <c r="F596" s="41" t="s">
        <v>76</v>
      </c>
      <c r="G596" s="42">
        <v>2811</v>
      </c>
      <c r="H596" s="43">
        <f t="shared" si="128"/>
        <v>2482</v>
      </c>
      <c r="I596" s="42">
        <v>3624</v>
      </c>
      <c r="J596" s="40">
        <f t="shared" si="126"/>
        <v>1.460112812248187</v>
      </c>
      <c r="K596" s="40">
        <f t="shared" si="127"/>
        <v>30.177276390008057</v>
      </c>
      <c r="L596" s="42">
        <v>1733</v>
      </c>
      <c r="M596" s="42">
        <v>429</v>
      </c>
      <c r="N596" s="42">
        <v>251</v>
      </c>
      <c r="O596" s="42"/>
      <c r="P596" s="42"/>
      <c r="Q596" s="42">
        <v>69</v>
      </c>
      <c r="R596" s="42">
        <v>0</v>
      </c>
      <c r="S596" s="43">
        <f t="shared" si="129"/>
        <v>749</v>
      </c>
      <c r="T596" s="42">
        <v>102</v>
      </c>
      <c r="U596" s="42">
        <v>516</v>
      </c>
      <c r="V596" s="42">
        <v>7</v>
      </c>
      <c r="W596" s="104">
        <f t="shared" si="120"/>
        <v>69.822723609991939</v>
      </c>
      <c r="X596" s="105">
        <f t="shared" si="121"/>
        <v>17.284448025785657</v>
      </c>
      <c r="Y596" s="105">
        <f t="shared" si="122"/>
        <v>10.112812248186946</v>
      </c>
      <c r="Z596" s="105">
        <f t="shared" si="123"/>
        <v>2.7800161160354553</v>
      </c>
      <c r="AA596" s="105">
        <f t="shared" si="124"/>
        <v>0</v>
      </c>
      <c r="AB596" s="105">
        <f t="shared" si="125"/>
        <v>30.177276390008057</v>
      </c>
      <c r="AC596" s="106"/>
    </row>
    <row r="597" spans="1:29" s="7" customFormat="1" hidden="1">
      <c r="A597" s="37">
        <v>2005</v>
      </c>
      <c r="B597" s="102">
        <v>2</v>
      </c>
      <c r="C597" s="102" t="s">
        <v>182</v>
      </c>
      <c r="D597" s="37">
        <v>1</v>
      </c>
      <c r="E597" s="38" t="s">
        <v>250</v>
      </c>
      <c r="F597" s="41" t="s">
        <v>109</v>
      </c>
      <c r="G597" s="42">
        <v>2097</v>
      </c>
      <c r="H597" s="43">
        <f>L597+S597</f>
        <v>1790</v>
      </c>
      <c r="I597" s="42">
        <v>3204</v>
      </c>
      <c r="J597" s="40">
        <f>I597/H597</f>
        <v>1.7899441340782123</v>
      </c>
      <c r="K597" s="40">
        <f>S597/H597*100</f>
        <v>37.597765363128495</v>
      </c>
      <c r="L597" s="42">
        <v>1117</v>
      </c>
      <c r="M597" s="42">
        <v>371</v>
      </c>
      <c r="N597" s="42">
        <v>238</v>
      </c>
      <c r="O597" s="42"/>
      <c r="P597" s="42"/>
      <c r="Q597" s="42">
        <v>64</v>
      </c>
      <c r="R597" s="42">
        <v>0</v>
      </c>
      <c r="S597" s="43">
        <f>SUM(M597:R597)</f>
        <v>673</v>
      </c>
      <c r="T597" s="42">
        <v>4</v>
      </c>
      <c r="U597" s="42">
        <v>206</v>
      </c>
      <c r="V597" s="42">
        <v>119</v>
      </c>
      <c r="W597" s="104">
        <f t="shared" si="120"/>
        <v>62.402234636871512</v>
      </c>
      <c r="X597" s="105">
        <f t="shared" si="121"/>
        <v>20.726256983240223</v>
      </c>
      <c r="Y597" s="105">
        <f t="shared" si="122"/>
        <v>13.296089385474859</v>
      </c>
      <c r="Z597" s="105">
        <f t="shared" si="123"/>
        <v>3.5754189944134076</v>
      </c>
      <c r="AA597" s="105">
        <f t="shared" si="124"/>
        <v>0</v>
      </c>
      <c r="AB597" s="105">
        <f t="shared" si="125"/>
        <v>37.597765363128495</v>
      </c>
      <c r="AC597" s="106"/>
    </row>
    <row r="598" spans="1:29" s="7" customFormat="1" hidden="1">
      <c r="A598" s="37">
        <v>2005</v>
      </c>
      <c r="B598" s="102">
        <v>2</v>
      </c>
      <c r="C598" s="102" t="s">
        <v>182</v>
      </c>
      <c r="D598" s="37">
        <v>5</v>
      </c>
      <c r="E598" s="38" t="s">
        <v>251</v>
      </c>
      <c r="F598" s="41" t="s">
        <v>77</v>
      </c>
      <c r="G598" s="42">
        <v>2753</v>
      </c>
      <c r="H598" s="43">
        <f t="shared" si="128"/>
        <v>2590</v>
      </c>
      <c r="I598" s="42">
        <v>4805</v>
      </c>
      <c r="J598" s="40">
        <f t="shared" si="126"/>
        <v>1.8552123552123552</v>
      </c>
      <c r="K598" s="40">
        <f t="shared" si="127"/>
        <v>39.845559845559848</v>
      </c>
      <c r="L598" s="42">
        <v>1558</v>
      </c>
      <c r="M598" s="42">
        <v>574</v>
      </c>
      <c r="N598" s="42">
        <v>358</v>
      </c>
      <c r="O598" s="42"/>
      <c r="P598" s="42"/>
      <c r="Q598" s="42">
        <v>100</v>
      </c>
      <c r="R598" s="42">
        <v>0</v>
      </c>
      <c r="S598" s="43">
        <f t="shared" si="129"/>
        <v>1032</v>
      </c>
      <c r="T598" s="42">
        <v>28</v>
      </c>
      <c r="U598" s="42">
        <v>280</v>
      </c>
      <c r="V598" s="42">
        <v>40</v>
      </c>
      <c r="W598" s="104">
        <f t="shared" si="120"/>
        <v>60.154440154440159</v>
      </c>
      <c r="X598" s="105">
        <f t="shared" si="121"/>
        <v>22.162162162162165</v>
      </c>
      <c r="Y598" s="105">
        <f t="shared" si="122"/>
        <v>13.822393822393822</v>
      </c>
      <c r="Z598" s="105">
        <f t="shared" si="123"/>
        <v>3.8610038610038608</v>
      </c>
      <c r="AA598" s="105">
        <f t="shared" si="124"/>
        <v>0</v>
      </c>
      <c r="AB598" s="105">
        <f t="shared" si="125"/>
        <v>39.845559845559848</v>
      </c>
      <c r="AC598" s="106"/>
    </row>
    <row r="599" spans="1:29" s="7" customFormat="1" hidden="1">
      <c r="A599" s="37">
        <v>2005</v>
      </c>
      <c r="B599" s="102">
        <v>2</v>
      </c>
      <c r="C599" s="102" t="s">
        <v>182</v>
      </c>
      <c r="D599" s="37">
        <v>7</v>
      </c>
      <c r="E599" s="38" t="s">
        <v>252</v>
      </c>
      <c r="F599" s="41" t="s">
        <v>78</v>
      </c>
      <c r="G599" s="42">
        <v>3442</v>
      </c>
      <c r="H599" s="43">
        <f t="shared" si="128"/>
        <v>3120</v>
      </c>
      <c r="I599" s="42">
        <v>5186</v>
      </c>
      <c r="J599" s="40">
        <f t="shared" si="126"/>
        <v>1.6621794871794873</v>
      </c>
      <c r="K599" s="40">
        <f t="shared" si="127"/>
        <v>36.153846153846153</v>
      </c>
      <c r="L599" s="42">
        <v>1992</v>
      </c>
      <c r="M599" s="42">
        <v>619</v>
      </c>
      <c r="N599" s="42">
        <v>414</v>
      </c>
      <c r="O599" s="42"/>
      <c r="P599" s="42"/>
      <c r="Q599" s="42">
        <v>95</v>
      </c>
      <c r="R599" s="42">
        <v>0</v>
      </c>
      <c r="S599" s="43">
        <f t="shared" si="129"/>
        <v>1128</v>
      </c>
      <c r="T599" s="42">
        <v>224</v>
      </c>
      <c r="U599" s="42">
        <v>620</v>
      </c>
      <c r="V599" s="42">
        <v>206</v>
      </c>
      <c r="W599" s="104">
        <f t="shared" si="120"/>
        <v>63.84615384615384</v>
      </c>
      <c r="X599" s="105">
        <f t="shared" si="121"/>
        <v>19.839743589743588</v>
      </c>
      <c r="Y599" s="105">
        <f t="shared" si="122"/>
        <v>13.26923076923077</v>
      </c>
      <c r="Z599" s="105">
        <f t="shared" si="123"/>
        <v>3.0448717948717947</v>
      </c>
      <c r="AA599" s="105">
        <f t="shared" si="124"/>
        <v>0</v>
      </c>
      <c r="AB599" s="105">
        <f t="shared" si="125"/>
        <v>36.153846153846153</v>
      </c>
      <c r="AC599" s="106"/>
    </row>
    <row r="600" spans="1:29" s="7" customFormat="1" hidden="1">
      <c r="A600" s="37">
        <v>2005</v>
      </c>
      <c r="B600" s="102">
        <v>2</v>
      </c>
      <c r="C600" s="102" t="s">
        <v>182</v>
      </c>
      <c r="D600" s="37">
        <v>7</v>
      </c>
      <c r="E600" s="38" t="s">
        <v>254</v>
      </c>
      <c r="F600" s="41" t="s">
        <v>7</v>
      </c>
      <c r="G600" s="42">
        <v>3341</v>
      </c>
      <c r="H600" s="43">
        <f t="shared" si="128"/>
        <v>2995</v>
      </c>
      <c r="I600" s="42">
        <v>5492</v>
      </c>
      <c r="J600" s="40">
        <f t="shared" si="126"/>
        <v>1.8337228714524207</v>
      </c>
      <c r="K600" s="40">
        <f t="shared" si="127"/>
        <v>38.397328881469114</v>
      </c>
      <c r="L600" s="42">
        <v>1845</v>
      </c>
      <c r="M600" s="42">
        <v>656</v>
      </c>
      <c r="N600" s="42">
        <v>383</v>
      </c>
      <c r="O600" s="42"/>
      <c r="P600" s="42"/>
      <c r="Q600" s="42">
        <v>111</v>
      </c>
      <c r="R600" s="42">
        <v>0</v>
      </c>
      <c r="S600" s="43">
        <f t="shared" si="129"/>
        <v>1150</v>
      </c>
      <c r="T600" s="42">
        <v>12</v>
      </c>
      <c r="U600" s="42">
        <v>300</v>
      </c>
      <c r="V600" s="42">
        <v>30</v>
      </c>
      <c r="W600" s="104">
        <f t="shared" si="120"/>
        <v>61.602671118530886</v>
      </c>
      <c r="X600" s="105">
        <f t="shared" si="121"/>
        <v>21.903171953255427</v>
      </c>
      <c r="Y600" s="105">
        <f t="shared" si="122"/>
        <v>12.787979966611019</v>
      </c>
      <c r="Z600" s="105">
        <f t="shared" si="123"/>
        <v>3.706176961602671</v>
      </c>
      <c r="AA600" s="105">
        <f t="shared" si="124"/>
        <v>0</v>
      </c>
      <c r="AB600" s="105">
        <f t="shared" si="125"/>
        <v>38.397328881469114</v>
      </c>
      <c r="AC600" s="106"/>
    </row>
    <row r="601" spans="1:29" s="7" customFormat="1" hidden="1">
      <c r="A601" s="37">
        <v>2005</v>
      </c>
      <c r="B601" s="102">
        <v>2</v>
      </c>
      <c r="C601" s="102" t="s">
        <v>182</v>
      </c>
      <c r="D601" s="37">
        <v>9</v>
      </c>
      <c r="E601" s="38" t="s">
        <v>256</v>
      </c>
      <c r="F601" s="41" t="s">
        <v>8</v>
      </c>
      <c r="G601" s="42">
        <v>4710</v>
      </c>
      <c r="H601" s="43">
        <f t="shared" si="128"/>
        <v>4253</v>
      </c>
      <c r="I601" s="42">
        <v>4435</v>
      </c>
      <c r="J601" s="40">
        <f t="shared" si="126"/>
        <v>1.0427933223606867</v>
      </c>
      <c r="K601" s="40">
        <f t="shared" si="127"/>
        <v>25.44086527157301</v>
      </c>
      <c r="L601" s="42">
        <v>3171</v>
      </c>
      <c r="M601" s="42">
        <v>652</v>
      </c>
      <c r="N601" s="42">
        <v>351</v>
      </c>
      <c r="O601" s="42"/>
      <c r="P601" s="42"/>
      <c r="Q601" s="42">
        <v>73</v>
      </c>
      <c r="R601" s="42">
        <v>6</v>
      </c>
      <c r="S601" s="43">
        <f t="shared" si="129"/>
        <v>1082</v>
      </c>
      <c r="T601" s="42">
        <v>161</v>
      </c>
      <c r="U601" s="42">
        <v>600</v>
      </c>
      <c r="V601" s="42">
        <v>449</v>
      </c>
      <c r="W601" s="104">
        <f t="shared" si="120"/>
        <v>74.559134728426983</v>
      </c>
      <c r="X601" s="105">
        <f t="shared" si="121"/>
        <v>15.330355043498706</v>
      </c>
      <c r="Y601" s="105">
        <f t="shared" si="122"/>
        <v>8.252997883846696</v>
      </c>
      <c r="Z601" s="105">
        <f t="shared" si="123"/>
        <v>1.7164354573242417</v>
      </c>
      <c r="AA601" s="105">
        <f t="shared" si="124"/>
        <v>0.14107688690336231</v>
      </c>
      <c r="AB601" s="105">
        <f t="shared" si="125"/>
        <v>25.44086527157301</v>
      </c>
      <c r="AC601" s="106"/>
    </row>
    <row r="602" spans="1:29" s="7" customFormat="1" hidden="1">
      <c r="A602" s="37">
        <v>2005</v>
      </c>
      <c r="B602" s="102">
        <v>2</v>
      </c>
      <c r="C602" s="102" t="s">
        <v>182</v>
      </c>
      <c r="D602" s="37">
        <v>11</v>
      </c>
      <c r="E602" s="38" t="s">
        <v>257</v>
      </c>
      <c r="F602" s="41" t="s">
        <v>253</v>
      </c>
      <c r="G602" s="42">
        <v>3017</v>
      </c>
      <c r="H602" s="43">
        <f t="shared" si="128"/>
        <v>2639</v>
      </c>
      <c r="I602" s="42">
        <v>2225</v>
      </c>
      <c r="J602" s="40">
        <f t="shared" si="126"/>
        <v>0.84312239484653273</v>
      </c>
      <c r="K602" s="40">
        <f t="shared" si="127"/>
        <v>22.849564228874574</v>
      </c>
      <c r="L602" s="42">
        <v>2036</v>
      </c>
      <c r="M602" s="42">
        <v>416</v>
      </c>
      <c r="N602" s="42">
        <v>153</v>
      </c>
      <c r="O602" s="42"/>
      <c r="P602" s="42"/>
      <c r="Q602" s="42">
        <v>34</v>
      </c>
      <c r="R602" s="42">
        <v>0</v>
      </c>
      <c r="S602" s="43">
        <f t="shared" si="129"/>
        <v>603</v>
      </c>
      <c r="T602" s="42">
        <v>66</v>
      </c>
      <c r="U602" s="42">
        <v>224</v>
      </c>
      <c r="V602" s="42">
        <v>75</v>
      </c>
      <c r="W602" s="104">
        <f t="shared" si="120"/>
        <v>77.15043577112543</v>
      </c>
      <c r="X602" s="105">
        <f t="shared" si="121"/>
        <v>15.763546798029557</v>
      </c>
      <c r="Y602" s="105">
        <f t="shared" si="122"/>
        <v>5.7976506252368321</v>
      </c>
      <c r="Z602" s="105">
        <f t="shared" si="123"/>
        <v>1.288366805608185</v>
      </c>
      <c r="AA602" s="105">
        <f t="shared" si="124"/>
        <v>0</v>
      </c>
      <c r="AB602" s="105">
        <f t="shared" si="125"/>
        <v>22.849564228874574</v>
      </c>
      <c r="AC602" s="106"/>
    </row>
    <row r="603" spans="1:29" s="7" customFormat="1" hidden="1">
      <c r="A603" s="37">
        <v>2005</v>
      </c>
      <c r="B603" s="102">
        <v>2</v>
      </c>
      <c r="C603" s="102" t="s">
        <v>182</v>
      </c>
      <c r="D603" s="37">
        <v>12</v>
      </c>
      <c r="E603" s="38" t="s">
        <v>258</v>
      </c>
      <c r="F603" s="41" t="s">
        <v>255</v>
      </c>
      <c r="G603" s="42">
        <v>5687</v>
      </c>
      <c r="H603" s="43">
        <f t="shared" si="128"/>
        <v>4742</v>
      </c>
      <c r="I603" s="42">
        <v>3485</v>
      </c>
      <c r="J603" s="40">
        <f t="shared" si="126"/>
        <v>0.73492197385069591</v>
      </c>
      <c r="K603" s="40">
        <f t="shared" si="127"/>
        <v>19.611978068325602</v>
      </c>
      <c r="L603" s="42">
        <v>3812</v>
      </c>
      <c r="M603" s="42">
        <v>620</v>
      </c>
      <c r="N603" s="42">
        <v>256</v>
      </c>
      <c r="O603" s="42"/>
      <c r="P603" s="42"/>
      <c r="Q603" s="42">
        <v>54</v>
      </c>
      <c r="R603" s="42">
        <v>0</v>
      </c>
      <c r="S603" s="43">
        <f t="shared" si="129"/>
        <v>930</v>
      </c>
      <c r="T603" s="42">
        <v>112</v>
      </c>
      <c r="U603" s="42">
        <v>383</v>
      </c>
      <c r="V603" s="42">
        <v>162</v>
      </c>
      <c r="W603" s="104">
        <f t="shared" si="120"/>
        <v>80.388021931674402</v>
      </c>
      <c r="X603" s="105">
        <f t="shared" si="121"/>
        <v>13.074652045550399</v>
      </c>
      <c r="Y603" s="105">
        <f t="shared" si="122"/>
        <v>5.3985660059046818</v>
      </c>
      <c r="Z603" s="105">
        <f t="shared" si="123"/>
        <v>1.1387600168705188</v>
      </c>
      <c r="AA603" s="105">
        <f t="shared" si="124"/>
        <v>0</v>
      </c>
      <c r="AB603" s="105">
        <f t="shared" si="125"/>
        <v>19.611978068325602</v>
      </c>
      <c r="AC603" s="106"/>
    </row>
    <row r="604" spans="1:29" s="7" customFormat="1" hidden="1">
      <c r="A604" s="37">
        <v>2005</v>
      </c>
      <c r="B604" s="102">
        <v>2</v>
      </c>
      <c r="C604" s="102" t="s">
        <v>182</v>
      </c>
      <c r="D604" s="37">
        <v>14</v>
      </c>
      <c r="E604" s="38" t="s">
        <v>259</v>
      </c>
      <c r="F604" s="41" t="s">
        <v>9</v>
      </c>
      <c r="G604" s="42">
        <v>3792</v>
      </c>
      <c r="H604" s="43">
        <f t="shared" si="128"/>
        <v>3545</v>
      </c>
      <c r="I604" s="42">
        <v>4977</v>
      </c>
      <c r="J604" s="40">
        <f t="shared" si="126"/>
        <v>1.4039492242595204</v>
      </c>
      <c r="K604" s="40">
        <f t="shared" si="127"/>
        <v>32.045133991537377</v>
      </c>
      <c r="L604" s="42">
        <v>2409</v>
      </c>
      <c r="M604" s="42">
        <v>638</v>
      </c>
      <c r="N604" s="42">
        <v>375</v>
      </c>
      <c r="O604" s="42"/>
      <c r="P604" s="42"/>
      <c r="Q604" s="42">
        <v>123</v>
      </c>
      <c r="R604" s="42">
        <v>0</v>
      </c>
      <c r="S604" s="43">
        <f t="shared" si="129"/>
        <v>1136</v>
      </c>
      <c r="T604" s="42">
        <v>50</v>
      </c>
      <c r="U604" s="42">
        <v>929</v>
      </c>
      <c r="V604" s="42">
        <v>319</v>
      </c>
      <c r="W604" s="104">
        <f t="shared" si="120"/>
        <v>67.954866008462616</v>
      </c>
      <c r="X604" s="105">
        <f t="shared" si="121"/>
        <v>17.997179125528913</v>
      </c>
      <c r="Y604" s="105">
        <f t="shared" si="122"/>
        <v>10.578279266572638</v>
      </c>
      <c r="Z604" s="105">
        <f t="shared" si="123"/>
        <v>3.469675599435825</v>
      </c>
      <c r="AA604" s="105">
        <f t="shared" si="124"/>
        <v>0</v>
      </c>
      <c r="AB604" s="105">
        <f t="shared" si="125"/>
        <v>32.045133991537377</v>
      </c>
      <c r="AC604" s="106"/>
    </row>
    <row r="605" spans="1:29" s="7" customFormat="1" hidden="1">
      <c r="A605" s="37">
        <v>2005</v>
      </c>
      <c r="B605" s="102">
        <v>2</v>
      </c>
      <c r="C605" s="102" t="s">
        <v>182</v>
      </c>
      <c r="D605" s="37">
        <v>14</v>
      </c>
      <c r="E605" s="38" t="s">
        <v>260</v>
      </c>
      <c r="F605" s="41" t="s">
        <v>13</v>
      </c>
      <c r="G605" s="42">
        <v>6077</v>
      </c>
      <c r="H605" s="43">
        <f>L605+S605</f>
        <v>5182</v>
      </c>
      <c r="I605" s="42">
        <v>6161</v>
      </c>
      <c r="J605" s="40">
        <f t="shared" si="126"/>
        <v>1.1889231956773447</v>
      </c>
      <c r="K605" s="40">
        <f t="shared" si="127"/>
        <v>26.862215360864532</v>
      </c>
      <c r="L605" s="42">
        <v>3790</v>
      </c>
      <c r="M605" s="42">
        <v>878</v>
      </c>
      <c r="N605" s="42">
        <v>440</v>
      </c>
      <c r="O605" s="42"/>
      <c r="P605" s="42"/>
      <c r="Q605" s="42">
        <v>74</v>
      </c>
      <c r="R605" s="42">
        <v>0</v>
      </c>
      <c r="S605" s="43">
        <f>SUM(M605:R605)</f>
        <v>1392</v>
      </c>
      <c r="T605" s="42">
        <v>18</v>
      </c>
      <c r="U605" s="42">
        <v>590</v>
      </c>
      <c r="V605" s="42">
        <v>0</v>
      </c>
      <c r="W605" s="104">
        <f t="shared" si="120"/>
        <v>73.137784639135475</v>
      </c>
      <c r="X605" s="105">
        <f t="shared" si="121"/>
        <v>16.943265148591276</v>
      </c>
      <c r="Y605" s="105">
        <f t="shared" si="122"/>
        <v>8.4909301428020072</v>
      </c>
      <c r="Z605" s="105">
        <f t="shared" si="123"/>
        <v>1.4280200694712466</v>
      </c>
      <c r="AA605" s="105">
        <f t="shared" si="124"/>
        <v>0</v>
      </c>
      <c r="AB605" s="105">
        <f t="shared" si="125"/>
        <v>26.862215360864532</v>
      </c>
      <c r="AC605" s="106"/>
    </row>
    <row r="606" spans="1:29" s="7" customFormat="1" hidden="1">
      <c r="A606" s="37">
        <v>2005</v>
      </c>
      <c r="B606" s="102">
        <v>2</v>
      </c>
      <c r="C606" s="102" t="s">
        <v>182</v>
      </c>
      <c r="D606" s="37">
        <v>15</v>
      </c>
      <c r="E606" s="38" t="s">
        <v>261</v>
      </c>
      <c r="F606" s="41" t="s">
        <v>82</v>
      </c>
      <c r="G606" s="42">
        <v>6087</v>
      </c>
      <c r="H606" s="43">
        <f t="shared" si="128"/>
        <v>5642</v>
      </c>
      <c r="I606" s="42">
        <v>5283</v>
      </c>
      <c r="J606" s="40">
        <f t="shared" si="126"/>
        <v>0.9363700815313718</v>
      </c>
      <c r="K606" s="40">
        <f t="shared" si="127"/>
        <v>23.679546260191422</v>
      </c>
      <c r="L606" s="42">
        <v>4306</v>
      </c>
      <c r="M606" s="42">
        <v>860</v>
      </c>
      <c r="N606" s="42">
        <v>371</v>
      </c>
      <c r="O606" s="42"/>
      <c r="P606" s="42"/>
      <c r="Q606" s="42">
        <v>105</v>
      </c>
      <c r="R606" s="42">
        <v>0</v>
      </c>
      <c r="S606" s="43">
        <f t="shared" si="129"/>
        <v>1336</v>
      </c>
      <c r="T606" s="42">
        <v>34</v>
      </c>
      <c r="U606" s="42">
        <v>393</v>
      </c>
      <c r="V606" s="42">
        <v>217</v>
      </c>
      <c r="W606" s="104">
        <f t="shared" si="120"/>
        <v>76.320453739808585</v>
      </c>
      <c r="X606" s="105">
        <f t="shared" si="121"/>
        <v>15.242821694434596</v>
      </c>
      <c r="Y606" s="105">
        <f t="shared" si="122"/>
        <v>6.5756823821339943</v>
      </c>
      <c r="Z606" s="105">
        <f t="shared" si="123"/>
        <v>1.8610421836228286</v>
      </c>
      <c r="AA606" s="105">
        <f t="shared" si="124"/>
        <v>0</v>
      </c>
      <c r="AB606" s="105">
        <f t="shared" si="125"/>
        <v>23.679546260191422</v>
      </c>
      <c r="AC606" s="106"/>
    </row>
    <row r="607" spans="1:29" s="7" customFormat="1" hidden="1">
      <c r="A607" s="37">
        <v>2005</v>
      </c>
      <c r="B607" s="102">
        <v>2</v>
      </c>
      <c r="C607" s="102" t="s">
        <v>182</v>
      </c>
      <c r="D607" s="37">
        <v>16</v>
      </c>
      <c r="E607" s="38" t="s">
        <v>262</v>
      </c>
      <c r="F607" s="41" t="s">
        <v>83</v>
      </c>
      <c r="G607" s="42">
        <v>4007</v>
      </c>
      <c r="H607" s="43">
        <f t="shared" si="128"/>
        <v>3706</v>
      </c>
      <c r="I607" s="42">
        <v>4943</v>
      </c>
      <c r="J607" s="40">
        <f t="shared" si="126"/>
        <v>1.3337830545062062</v>
      </c>
      <c r="K607" s="40">
        <f t="shared" si="127"/>
        <v>32.811656772800859</v>
      </c>
      <c r="L607" s="42">
        <v>2490</v>
      </c>
      <c r="M607" s="42">
        <v>804</v>
      </c>
      <c r="N607" s="42">
        <v>342</v>
      </c>
      <c r="O607" s="42"/>
      <c r="P607" s="42"/>
      <c r="Q607" s="42">
        <v>70</v>
      </c>
      <c r="R607" s="42">
        <v>0</v>
      </c>
      <c r="S607" s="43">
        <f t="shared" si="129"/>
        <v>1216</v>
      </c>
      <c r="T607" s="42">
        <v>74</v>
      </c>
      <c r="U607" s="42">
        <v>479</v>
      </c>
      <c r="V607" s="42">
        <v>217</v>
      </c>
      <c r="W607" s="104">
        <f t="shared" ref="W607:W670" si="130">L607/$H607*100</f>
        <v>67.188343227199127</v>
      </c>
      <c r="X607" s="105">
        <f t="shared" ref="X607:X670" si="131">M607/$H607*100</f>
        <v>21.694549379384782</v>
      </c>
      <c r="Y607" s="105">
        <f t="shared" ref="Y607:Y670" si="132">N607/$H607*100</f>
        <v>9.2282784673502434</v>
      </c>
      <c r="Z607" s="105">
        <f t="shared" ref="Z607:Z670" si="133">Q607/$H607*100</f>
        <v>1.8888289260658393</v>
      </c>
      <c r="AA607" s="105">
        <f t="shared" ref="AA607:AA670" si="134">R607/$H607*100</f>
        <v>0</v>
      </c>
      <c r="AB607" s="105">
        <f t="shared" ref="AB607:AB670" si="135">S607/$H607*100</f>
        <v>32.811656772800859</v>
      </c>
      <c r="AC607" s="106"/>
    </row>
    <row r="608" spans="1:29" s="7" customFormat="1" hidden="1">
      <c r="A608" s="37">
        <v>2005</v>
      </c>
      <c r="B608" s="102">
        <v>2</v>
      </c>
      <c r="C608" s="102" t="s">
        <v>182</v>
      </c>
      <c r="D608" s="37">
        <v>17</v>
      </c>
      <c r="E608" s="38" t="s">
        <v>263</v>
      </c>
      <c r="F608" s="41" t="s">
        <v>84</v>
      </c>
      <c r="G608" s="42">
        <v>4327</v>
      </c>
      <c r="H608" s="43">
        <f t="shared" si="128"/>
        <v>4056</v>
      </c>
      <c r="I608" s="42">
        <v>2748</v>
      </c>
      <c r="J608" s="40">
        <f t="shared" si="126"/>
        <v>0.6775147928994083</v>
      </c>
      <c r="K608" s="40">
        <f t="shared" si="127"/>
        <v>20.118343195266274</v>
      </c>
      <c r="L608" s="42">
        <v>3240</v>
      </c>
      <c r="M608" s="42">
        <v>588</v>
      </c>
      <c r="N608" s="42">
        <v>202</v>
      </c>
      <c r="O608" s="42"/>
      <c r="P608" s="42"/>
      <c r="Q608" s="42">
        <v>26</v>
      </c>
      <c r="R608" s="42">
        <v>0</v>
      </c>
      <c r="S608" s="43">
        <f t="shared" si="129"/>
        <v>816</v>
      </c>
      <c r="T608" s="42">
        <v>94</v>
      </c>
      <c r="U608" s="42">
        <v>428</v>
      </c>
      <c r="V608" s="42">
        <v>565</v>
      </c>
      <c r="W608" s="104">
        <f t="shared" si="130"/>
        <v>79.881656804733723</v>
      </c>
      <c r="X608" s="105">
        <f t="shared" si="131"/>
        <v>14.497041420118343</v>
      </c>
      <c r="Y608" s="105">
        <f t="shared" si="132"/>
        <v>4.9802761341222874</v>
      </c>
      <c r="Z608" s="105">
        <f t="shared" si="133"/>
        <v>0.64102564102564097</v>
      </c>
      <c r="AA608" s="105">
        <f t="shared" si="134"/>
        <v>0</v>
      </c>
      <c r="AB608" s="105">
        <f t="shared" si="135"/>
        <v>20.118343195266274</v>
      </c>
      <c r="AC608" s="106"/>
    </row>
    <row r="609" spans="1:29" s="7" customFormat="1" hidden="1">
      <c r="A609" s="37">
        <v>2005</v>
      </c>
      <c r="B609" s="102">
        <v>2</v>
      </c>
      <c r="C609" s="102" t="s">
        <v>182</v>
      </c>
      <c r="D609" s="37">
        <v>20</v>
      </c>
      <c r="E609" s="38" t="s">
        <v>264</v>
      </c>
      <c r="F609" s="41" t="s">
        <v>85</v>
      </c>
      <c r="G609" s="42">
        <v>3756</v>
      </c>
      <c r="H609" s="43">
        <f t="shared" si="128"/>
        <v>3427</v>
      </c>
      <c r="I609" s="42">
        <v>3582</v>
      </c>
      <c r="J609" s="40">
        <f t="shared" si="126"/>
        <v>1.0452290633206887</v>
      </c>
      <c r="K609" s="40">
        <f t="shared" si="127"/>
        <v>27.020717829004958</v>
      </c>
      <c r="L609" s="42">
        <v>2501</v>
      </c>
      <c r="M609" s="42">
        <v>598</v>
      </c>
      <c r="N609" s="42">
        <v>261</v>
      </c>
      <c r="O609" s="42"/>
      <c r="P609" s="42"/>
      <c r="Q609" s="42">
        <v>67</v>
      </c>
      <c r="R609" s="42">
        <v>0</v>
      </c>
      <c r="S609" s="43">
        <f t="shared" si="129"/>
        <v>926</v>
      </c>
      <c r="T609" s="42">
        <v>41</v>
      </c>
      <c r="U609" s="42">
        <v>483</v>
      </c>
      <c r="V609" s="42">
        <v>3</v>
      </c>
      <c r="W609" s="104">
        <f t="shared" si="130"/>
        <v>72.979282170995035</v>
      </c>
      <c r="X609" s="105">
        <f t="shared" si="131"/>
        <v>17.449664429530202</v>
      </c>
      <c r="Y609" s="105">
        <f t="shared" si="132"/>
        <v>7.6159906623869276</v>
      </c>
      <c r="Z609" s="105">
        <f t="shared" si="133"/>
        <v>1.955062737087832</v>
      </c>
      <c r="AA609" s="105">
        <f t="shared" si="134"/>
        <v>0</v>
      </c>
      <c r="AB609" s="105">
        <f t="shared" si="135"/>
        <v>27.020717829004958</v>
      </c>
      <c r="AC609" s="106"/>
    </row>
    <row r="610" spans="1:29" s="7" customFormat="1" hidden="1">
      <c r="A610" s="37">
        <v>2005</v>
      </c>
      <c r="B610" s="102">
        <v>2</v>
      </c>
      <c r="C610" s="102" t="s">
        <v>182</v>
      </c>
      <c r="D610" s="37">
        <v>21</v>
      </c>
      <c r="E610" s="38" t="s">
        <v>265</v>
      </c>
      <c r="F610" s="41" t="s">
        <v>86</v>
      </c>
      <c r="G610" s="42">
        <v>3889</v>
      </c>
      <c r="H610" s="43">
        <f t="shared" si="128"/>
        <v>3495</v>
      </c>
      <c r="I610" s="42">
        <v>2015</v>
      </c>
      <c r="J610" s="40">
        <f t="shared" si="126"/>
        <v>0.57653791130185983</v>
      </c>
      <c r="K610" s="40">
        <f t="shared" si="127"/>
        <v>17.682403433476395</v>
      </c>
      <c r="L610" s="42">
        <v>2877</v>
      </c>
      <c r="M610" s="42">
        <v>436</v>
      </c>
      <c r="N610" s="42">
        <v>153</v>
      </c>
      <c r="O610" s="42"/>
      <c r="P610" s="42"/>
      <c r="Q610" s="42">
        <v>29</v>
      </c>
      <c r="R610" s="42">
        <v>0</v>
      </c>
      <c r="S610" s="43">
        <f t="shared" si="129"/>
        <v>618</v>
      </c>
      <c r="T610" s="42">
        <v>5</v>
      </c>
      <c r="U610" s="42">
        <v>510</v>
      </c>
      <c r="V610" s="42">
        <v>74</v>
      </c>
      <c r="W610" s="104">
        <f t="shared" si="130"/>
        <v>82.317596566523605</v>
      </c>
      <c r="X610" s="105">
        <f t="shared" si="131"/>
        <v>12.474964234620888</v>
      </c>
      <c r="Y610" s="105">
        <f t="shared" si="132"/>
        <v>4.377682403433476</v>
      </c>
      <c r="Z610" s="105">
        <f t="shared" si="133"/>
        <v>0.8297567954220314</v>
      </c>
      <c r="AA610" s="105">
        <f t="shared" si="134"/>
        <v>0</v>
      </c>
      <c r="AB610" s="105">
        <f t="shared" si="135"/>
        <v>17.682403433476395</v>
      </c>
      <c r="AC610" s="106"/>
    </row>
    <row r="611" spans="1:29" s="7" customFormat="1" hidden="1">
      <c r="A611" s="37">
        <v>2005</v>
      </c>
      <c r="B611" s="102">
        <v>2</v>
      </c>
      <c r="C611" s="102" t="s">
        <v>182</v>
      </c>
      <c r="D611" s="37">
        <v>22</v>
      </c>
      <c r="E611" s="38" t="s">
        <v>266</v>
      </c>
      <c r="F611" s="41" t="s">
        <v>88</v>
      </c>
      <c r="G611" s="42">
        <v>8032</v>
      </c>
      <c r="H611" s="43">
        <f t="shared" si="128"/>
        <v>5635</v>
      </c>
      <c r="I611" s="42">
        <v>3901</v>
      </c>
      <c r="J611" s="40">
        <f t="shared" si="126"/>
        <v>0.69228039041703637</v>
      </c>
      <c r="K611" s="40">
        <f t="shared" si="127"/>
        <v>20.44365572315883</v>
      </c>
      <c r="L611" s="42">
        <v>4483</v>
      </c>
      <c r="M611" s="42">
        <v>798</v>
      </c>
      <c r="N611" s="42">
        <v>295</v>
      </c>
      <c r="O611" s="42"/>
      <c r="P611" s="42"/>
      <c r="Q611" s="42">
        <v>59</v>
      </c>
      <c r="R611" s="42">
        <v>0</v>
      </c>
      <c r="S611" s="43">
        <f t="shared" si="129"/>
        <v>1152</v>
      </c>
      <c r="T611" s="42">
        <v>90</v>
      </c>
      <c r="U611" s="42">
        <v>866</v>
      </c>
      <c r="V611" s="42">
        <v>0</v>
      </c>
      <c r="W611" s="104">
        <f t="shared" si="130"/>
        <v>79.556344276841173</v>
      </c>
      <c r="X611" s="105">
        <f t="shared" si="131"/>
        <v>14.161490683229813</v>
      </c>
      <c r="Y611" s="105">
        <f t="shared" si="132"/>
        <v>5.2351375332741794</v>
      </c>
      <c r="Z611" s="105">
        <f t="shared" si="133"/>
        <v>1.0470275066548358</v>
      </c>
      <c r="AA611" s="105">
        <f t="shared" si="134"/>
        <v>0</v>
      </c>
      <c r="AB611" s="105">
        <f t="shared" si="135"/>
        <v>20.44365572315883</v>
      </c>
      <c r="AC611" s="106"/>
    </row>
    <row r="612" spans="1:29" s="7" customFormat="1" hidden="1">
      <c r="A612" s="37">
        <v>2005</v>
      </c>
      <c r="B612" s="102">
        <v>2</v>
      </c>
      <c r="C612" s="102" t="s">
        <v>182</v>
      </c>
      <c r="D612" s="37">
        <v>23</v>
      </c>
      <c r="E612" s="38" t="s">
        <v>267</v>
      </c>
      <c r="F612" s="41" t="s">
        <v>89</v>
      </c>
      <c r="G612" s="42">
        <v>3907</v>
      </c>
      <c r="H612" s="43">
        <f t="shared" si="128"/>
        <v>3561</v>
      </c>
      <c r="I612" s="42">
        <v>5350</v>
      </c>
      <c r="J612" s="40">
        <f t="shared" si="126"/>
        <v>1.5023869699522605</v>
      </c>
      <c r="K612" s="40">
        <f t="shared" si="127"/>
        <v>29.570345408593091</v>
      </c>
      <c r="L612" s="42">
        <v>2508</v>
      </c>
      <c r="M612" s="42">
        <v>674</v>
      </c>
      <c r="N612" s="42">
        <v>303</v>
      </c>
      <c r="O612" s="42"/>
      <c r="P612" s="42"/>
      <c r="Q612" s="42">
        <v>74</v>
      </c>
      <c r="R612" s="42">
        <v>2</v>
      </c>
      <c r="S612" s="43">
        <f t="shared" si="129"/>
        <v>1053</v>
      </c>
      <c r="T612" s="42">
        <v>43</v>
      </c>
      <c r="U612" s="42">
        <v>507</v>
      </c>
      <c r="V612" s="42">
        <v>7</v>
      </c>
      <c r="W612" s="104">
        <f t="shared" si="130"/>
        <v>70.429654591406916</v>
      </c>
      <c r="X612" s="105">
        <f t="shared" si="131"/>
        <v>18.927267621454646</v>
      </c>
      <c r="Y612" s="105">
        <f t="shared" si="132"/>
        <v>8.508845829823084</v>
      </c>
      <c r="Z612" s="105">
        <f t="shared" si="133"/>
        <v>2.0780679584386408</v>
      </c>
      <c r="AA612" s="105">
        <f t="shared" si="134"/>
        <v>5.6163998876720023E-2</v>
      </c>
      <c r="AB612" s="105">
        <f t="shared" si="135"/>
        <v>29.570345408593091</v>
      </c>
      <c r="AC612" s="106"/>
    </row>
    <row r="613" spans="1:29" s="7" customFormat="1" hidden="1">
      <c r="A613" s="37">
        <v>2005</v>
      </c>
      <c r="B613" s="102">
        <v>2</v>
      </c>
      <c r="C613" s="102" t="s">
        <v>182</v>
      </c>
      <c r="D613" s="37">
        <v>23</v>
      </c>
      <c r="E613" s="38" t="s">
        <v>269</v>
      </c>
      <c r="F613" s="41" t="s">
        <v>90</v>
      </c>
      <c r="G613" s="42">
        <v>4435</v>
      </c>
      <c r="H613" s="43">
        <f t="shared" si="128"/>
        <v>4134</v>
      </c>
      <c r="I613" s="42">
        <v>3078</v>
      </c>
      <c r="J613" s="40">
        <f t="shared" si="126"/>
        <v>0.7445573294629898</v>
      </c>
      <c r="K613" s="40">
        <f t="shared" si="127"/>
        <v>20.149975810353169</v>
      </c>
      <c r="L613" s="42">
        <v>3301</v>
      </c>
      <c r="M613" s="42">
        <v>544</v>
      </c>
      <c r="N613" s="42">
        <v>216</v>
      </c>
      <c r="O613" s="42"/>
      <c r="P613" s="42"/>
      <c r="Q613" s="42">
        <v>73</v>
      </c>
      <c r="R613" s="42">
        <v>0</v>
      </c>
      <c r="S613" s="43">
        <f t="shared" si="129"/>
        <v>833</v>
      </c>
      <c r="T613" s="42">
        <v>122</v>
      </c>
      <c r="U613" s="42">
        <v>612</v>
      </c>
      <c r="V613" s="42">
        <v>176</v>
      </c>
      <c r="W613" s="104">
        <f t="shared" si="130"/>
        <v>79.850024189646831</v>
      </c>
      <c r="X613" s="105">
        <f t="shared" si="131"/>
        <v>13.159167876149008</v>
      </c>
      <c r="Y613" s="105">
        <f t="shared" si="132"/>
        <v>5.2249637155297535</v>
      </c>
      <c r="Z613" s="105">
        <f t="shared" si="133"/>
        <v>1.7658442186744074</v>
      </c>
      <c r="AA613" s="105">
        <f t="shared" si="134"/>
        <v>0</v>
      </c>
      <c r="AB613" s="105">
        <f t="shared" si="135"/>
        <v>20.149975810353169</v>
      </c>
      <c r="AC613" s="106"/>
    </row>
    <row r="614" spans="1:29" s="7" customFormat="1" hidden="1">
      <c r="A614" s="37">
        <v>2005</v>
      </c>
      <c r="B614" s="102">
        <v>2</v>
      </c>
      <c r="C614" s="102" t="s">
        <v>182</v>
      </c>
      <c r="D614" s="37">
        <v>23</v>
      </c>
      <c r="E614" s="38" t="s">
        <v>270</v>
      </c>
      <c r="F614" s="41" t="s">
        <v>268</v>
      </c>
      <c r="G614" s="42">
        <v>3933</v>
      </c>
      <c r="H614" s="43">
        <f t="shared" si="128"/>
        <v>3719</v>
      </c>
      <c r="I614" s="42">
        <v>3719</v>
      </c>
      <c r="J614" s="40">
        <f t="shared" si="126"/>
        <v>1</v>
      </c>
      <c r="K614" s="40">
        <f t="shared" si="127"/>
        <v>24.764721699381553</v>
      </c>
      <c r="L614" s="42">
        <v>2798</v>
      </c>
      <c r="M614" s="42">
        <v>600</v>
      </c>
      <c r="N614" s="42">
        <v>271</v>
      </c>
      <c r="O614" s="42"/>
      <c r="P614" s="42"/>
      <c r="Q614" s="42">
        <v>50</v>
      </c>
      <c r="R614" s="42">
        <v>0</v>
      </c>
      <c r="S614" s="43">
        <f t="shared" si="129"/>
        <v>921</v>
      </c>
      <c r="T614" s="42">
        <v>64</v>
      </c>
      <c r="U614" s="42">
        <v>605</v>
      </c>
      <c r="V614" s="42">
        <v>5</v>
      </c>
      <c r="W614" s="104">
        <f t="shared" si="130"/>
        <v>75.235278300618447</v>
      </c>
      <c r="X614" s="105">
        <f t="shared" si="131"/>
        <v>16.133369185264858</v>
      </c>
      <c r="Y614" s="105">
        <f t="shared" si="132"/>
        <v>7.2869050820112928</v>
      </c>
      <c r="Z614" s="105">
        <f t="shared" si="133"/>
        <v>1.3444474321054047</v>
      </c>
      <c r="AA614" s="105">
        <f t="shared" si="134"/>
        <v>0</v>
      </c>
      <c r="AB614" s="105">
        <f t="shared" si="135"/>
        <v>24.764721699381553</v>
      </c>
      <c r="AC614" s="106"/>
    </row>
    <row r="615" spans="1:29" s="7" customFormat="1" hidden="1">
      <c r="A615" s="37">
        <v>2005</v>
      </c>
      <c r="B615" s="102">
        <v>2</v>
      </c>
      <c r="C615" s="102" t="s">
        <v>182</v>
      </c>
      <c r="D615" s="37">
        <v>27</v>
      </c>
      <c r="E615" s="38" t="s">
        <v>272</v>
      </c>
      <c r="F615" s="41" t="s">
        <v>271</v>
      </c>
      <c r="G615" s="42">
        <v>3354</v>
      </c>
      <c r="H615" s="43">
        <f t="shared" si="128"/>
        <v>2939</v>
      </c>
      <c r="I615" s="42">
        <v>3387</v>
      </c>
      <c r="J615" s="40">
        <f t="shared" si="126"/>
        <v>1.1524328002722015</v>
      </c>
      <c r="K615" s="40">
        <f t="shared" si="127"/>
        <v>30.044232732221843</v>
      </c>
      <c r="L615" s="42">
        <v>2056</v>
      </c>
      <c r="M615" s="42">
        <v>576</v>
      </c>
      <c r="N615" s="42">
        <v>250</v>
      </c>
      <c r="O615" s="42"/>
      <c r="P615" s="42"/>
      <c r="Q615" s="42">
        <v>53</v>
      </c>
      <c r="R615" s="42">
        <v>4</v>
      </c>
      <c r="S615" s="43">
        <f t="shared" si="129"/>
        <v>883</v>
      </c>
      <c r="T615" s="42">
        <v>49</v>
      </c>
      <c r="U615" s="42">
        <v>299</v>
      </c>
      <c r="V615" s="42">
        <v>118</v>
      </c>
      <c r="W615" s="104">
        <f t="shared" si="130"/>
        <v>69.955767267778157</v>
      </c>
      <c r="X615" s="105">
        <f t="shared" si="131"/>
        <v>19.598502892140186</v>
      </c>
      <c r="Y615" s="105">
        <f t="shared" si="132"/>
        <v>8.5062946580469543</v>
      </c>
      <c r="Z615" s="105">
        <f t="shared" si="133"/>
        <v>1.8033344675059544</v>
      </c>
      <c r="AA615" s="105">
        <f t="shared" si="134"/>
        <v>0.13610071452875128</v>
      </c>
      <c r="AB615" s="105">
        <f t="shared" si="135"/>
        <v>30.044232732221843</v>
      </c>
      <c r="AC615" s="106"/>
    </row>
    <row r="616" spans="1:29" s="7" customFormat="1" hidden="1">
      <c r="A616" s="37">
        <v>2005</v>
      </c>
      <c r="B616" s="102">
        <v>2</v>
      </c>
      <c r="C616" s="102" t="s">
        <v>182</v>
      </c>
      <c r="D616" s="37">
        <v>27</v>
      </c>
      <c r="E616" s="38" t="s">
        <v>273</v>
      </c>
      <c r="F616" s="41" t="s">
        <v>14</v>
      </c>
      <c r="G616" s="42">
        <v>4908</v>
      </c>
      <c r="H616" s="43">
        <f>L616+S616</f>
        <v>3926</v>
      </c>
      <c r="I616" s="42">
        <v>4959</v>
      </c>
      <c r="J616" s="40">
        <f>I616/H616</f>
        <v>1.2631176770249617</v>
      </c>
      <c r="K616" s="40">
        <f>S616/H616*100</f>
        <v>29.419256240448295</v>
      </c>
      <c r="L616" s="42">
        <v>2771</v>
      </c>
      <c r="M616" s="42">
        <v>752</v>
      </c>
      <c r="N616" s="42">
        <v>352</v>
      </c>
      <c r="O616" s="42"/>
      <c r="P616" s="42"/>
      <c r="Q616" s="42">
        <v>51</v>
      </c>
      <c r="R616" s="42">
        <v>0</v>
      </c>
      <c r="S616" s="43">
        <f>SUM(M616:R616)</f>
        <v>1155</v>
      </c>
      <c r="T616" s="42">
        <v>597</v>
      </c>
      <c r="U616" s="42">
        <v>29</v>
      </c>
      <c r="V616" s="42">
        <v>79</v>
      </c>
      <c r="W616" s="104">
        <f t="shared" si="130"/>
        <v>70.580743759551709</v>
      </c>
      <c r="X616" s="105">
        <f t="shared" si="131"/>
        <v>19.15435557819664</v>
      </c>
      <c r="Y616" s="105">
        <f t="shared" si="132"/>
        <v>8.9658685685175747</v>
      </c>
      <c r="Z616" s="105">
        <f t="shared" si="133"/>
        <v>1.2990320937340805</v>
      </c>
      <c r="AA616" s="105">
        <f t="shared" si="134"/>
        <v>0</v>
      </c>
      <c r="AB616" s="105">
        <f t="shared" si="135"/>
        <v>29.419256240448295</v>
      </c>
      <c r="AC616" s="106"/>
    </row>
    <row r="617" spans="1:29" s="7" customFormat="1" hidden="1">
      <c r="A617" s="37">
        <v>2005</v>
      </c>
      <c r="B617" s="102">
        <v>2</v>
      </c>
      <c r="C617" s="102" t="s">
        <v>182</v>
      </c>
      <c r="D617" s="37">
        <v>28</v>
      </c>
      <c r="E617" s="38" t="s">
        <v>274</v>
      </c>
      <c r="F617" s="41" t="s">
        <v>94</v>
      </c>
      <c r="G617" s="42">
        <v>5566</v>
      </c>
      <c r="H617" s="43">
        <f t="shared" si="128"/>
        <v>5220</v>
      </c>
      <c r="I617" s="42">
        <v>4973</v>
      </c>
      <c r="J617" s="40">
        <f t="shared" si="126"/>
        <v>0.95268199233716477</v>
      </c>
      <c r="K617" s="40">
        <f t="shared" si="127"/>
        <v>24.961685823754788</v>
      </c>
      <c r="L617" s="42">
        <v>3917</v>
      </c>
      <c r="M617" s="42">
        <v>843</v>
      </c>
      <c r="N617" s="42">
        <v>366</v>
      </c>
      <c r="O617" s="42"/>
      <c r="P617" s="42"/>
      <c r="Q617" s="42">
        <v>94</v>
      </c>
      <c r="R617" s="42">
        <v>0</v>
      </c>
      <c r="S617" s="43">
        <f t="shared" si="129"/>
        <v>1303</v>
      </c>
      <c r="T617" s="42">
        <v>130</v>
      </c>
      <c r="U617" s="42">
        <v>1078</v>
      </c>
      <c r="V617" s="42">
        <v>341</v>
      </c>
      <c r="W617" s="104">
        <f t="shared" si="130"/>
        <v>75.038314176245208</v>
      </c>
      <c r="X617" s="105">
        <f t="shared" si="131"/>
        <v>16.149425287356323</v>
      </c>
      <c r="Y617" s="105">
        <f t="shared" si="132"/>
        <v>7.0114942528735638</v>
      </c>
      <c r="Z617" s="105">
        <f t="shared" si="133"/>
        <v>1.8007662835249041</v>
      </c>
      <c r="AA617" s="105">
        <f t="shared" si="134"/>
        <v>0</v>
      </c>
      <c r="AB617" s="105">
        <f t="shared" si="135"/>
        <v>24.961685823754788</v>
      </c>
      <c r="AC617" s="106"/>
    </row>
    <row r="618" spans="1:29" s="7" customFormat="1" hidden="1">
      <c r="A618" s="37">
        <v>2005</v>
      </c>
      <c r="B618" s="102">
        <v>2</v>
      </c>
      <c r="C618" s="102" t="s">
        <v>182</v>
      </c>
      <c r="D618" s="37">
        <v>29</v>
      </c>
      <c r="E618" s="38" t="s">
        <v>275</v>
      </c>
      <c r="F618" s="41" t="s">
        <v>96</v>
      </c>
      <c r="G618" s="42">
        <v>3311</v>
      </c>
      <c r="H618" s="43">
        <f t="shared" si="128"/>
        <v>2686</v>
      </c>
      <c r="I618" s="42">
        <v>3643</v>
      </c>
      <c r="J618" s="40">
        <f t="shared" si="126"/>
        <v>1.3562918838421445</v>
      </c>
      <c r="K618" s="40">
        <f t="shared" si="127"/>
        <v>32.204020848845865</v>
      </c>
      <c r="L618" s="42">
        <v>1821</v>
      </c>
      <c r="M618" s="42">
        <v>529</v>
      </c>
      <c r="N618" s="42">
        <v>291</v>
      </c>
      <c r="O618" s="42"/>
      <c r="P618" s="42"/>
      <c r="Q618" s="42">
        <v>45</v>
      </c>
      <c r="R618" s="42">
        <v>0</v>
      </c>
      <c r="S618" s="43">
        <f t="shared" si="129"/>
        <v>865</v>
      </c>
      <c r="T618" s="42">
        <v>54</v>
      </c>
      <c r="U618" s="42">
        <v>447</v>
      </c>
      <c r="V618" s="42">
        <v>229</v>
      </c>
      <c r="W618" s="104">
        <f t="shared" si="130"/>
        <v>67.795979151154128</v>
      </c>
      <c r="X618" s="105">
        <f t="shared" si="131"/>
        <v>19.694713328369325</v>
      </c>
      <c r="Y618" s="105">
        <f t="shared" si="132"/>
        <v>10.833953834698436</v>
      </c>
      <c r="Z618" s="105">
        <f t="shared" si="133"/>
        <v>1.6753536857781088</v>
      </c>
      <c r="AA618" s="105">
        <f t="shared" si="134"/>
        <v>0</v>
      </c>
      <c r="AB618" s="105">
        <f t="shared" si="135"/>
        <v>32.204020848845865</v>
      </c>
      <c r="AC618" s="106"/>
    </row>
    <row r="619" spans="1:29" s="7" customFormat="1" hidden="1">
      <c r="A619" s="37">
        <v>2005</v>
      </c>
      <c r="B619" s="102">
        <v>2</v>
      </c>
      <c r="C619" s="102" t="s">
        <v>182</v>
      </c>
      <c r="D619" s="37">
        <v>30</v>
      </c>
      <c r="E619" s="38" t="s">
        <v>276</v>
      </c>
      <c r="F619" s="41" t="s">
        <v>10</v>
      </c>
      <c r="G619" s="42">
        <v>3429</v>
      </c>
      <c r="H619" s="43">
        <f t="shared" si="128"/>
        <v>2885</v>
      </c>
      <c r="I619" s="42">
        <v>4211</v>
      </c>
      <c r="J619" s="40">
        <f t="shared" si="126"/>
        <v>1.4596187175043327</v>
      </c>
      <c r="K619" s="40">
        <f t="shared" si="127"/>
        <v>36.672443674176776</v>
      </c>
      <c r="L619" s="42">
        <v>1827</v>
      </c>
      <c r="M619" s="42">
        <v>656</v>
      </c>
      <c r="N619" s="42">
        <v>348</v>
      </c>
      <c r="O619" s="42"/>
      <c r="P619" s="42"/>
      <c r="Q619" s="42">
        <v>54</v>
      </c>
      <c r="R619" s="42">
        <v>0</v>
      </c>
      <c r="S619" s="43">
        <f t="shared" si="129"/>
        <v>1058</v>
      </c>
      <c r="T619" s="42">
        <v>17</v>
      </c>
      <c r="U619" s="42">
        <v>338</v>
      </c>
      <c r="V619" s="42">
        <v>2</v>
      </c>
      <c r="W619" s="104">
        <f t="shared" si="130"/>
        <v>63.327556325823217</v>
      </c>
      <c r="X619" s="105">
        <f t="shared" si="131"/>
        <v>22.738301559792028</v>
      </c>
      <c r="Y619" s="105">
        <f t="shared" si="132"/>
        <v>12.062391681109187</v>
      </c>
      <c r="Z619" s="105">
        <f t="shared" si="133"/>
        <v>1.8717504332755632</v>
      </c>
      <c r="AA619" s="105">
        <f t="shared" si="134"/>
        <v>0</v>
      </c>
      <c r="AB619" s="105">
        <f t="shared" si="135"/>
        <v>36.672443674176776</v>
      </c>
      <c r="AC619" s="106"/>
    </row>
    <row r="620" spans="1:29" s="7" customFormat="1" hidden="1">
      <c r="A620" s="37">
        <v>2005</v>
      </c>
      <c r="B620" s="102">
        <v>2</v>
      </c>
      <c r="C620" s="102" t="s">
        <v>182</v>
      </c>
      <c r="D620" s="37">
        <v>33</v>
      </c>
      <c r="E620" s="38" t="s">
        <v>277</v>
      </c>
      <c r="F620" s="41" t="s">
        <v>97</v>
      </c>
      <c r="G620" s="42">
        <v>6925</v>
      </c>
      <c r="H620" s="43">
        <f t="shared" si="128"/>
        <v>5852</v>
      </c>
      <c r="I620" s="42">
        <v>5975</v>
      </c>
      <c r="J620" s="40">
        <f t="shared" si="126"/>
        <v>1.0210184552289816</v>
      </c>
      <c r="K620" s="40">
        <f t="shared" si="127"/>
        <v>24.726589200273409</v>
      </c>
      <c r="L620" s="42">
        <v>4405</v>
      </c>
      <c r="M620" s="42">
        <v>888</v>
      </c>
      <c r="N620" s="42">
        <v>442</v>
      </c>
      <c r="O620" s="42"/>
      <c r="P620" s="42"/>
      <c r="Q620" s="42">
        <v>117</v>
      </c>
      <c r="R620" s="42">
        <v>0</v>
      </c>
      <c r="S620" s="43">
        <f t="shared" si="129"/>
        <v>1447</v>
      </c>
      <c r="T620" s="42">
        <v>224</v>
      </c>
      <c r="U620" s="42">
        <v>1599</v>
      </c>
      <c r="V620" s="42">
        <v>177</v>
      </c>
      <c r="W620" s="104">
        <f t="shared" si="130"/>
        <v>75.273410799726591</v>
      </c>
      <c r="X620" s="105">
        <f t="shared" si="131"/>
        <v>15.174299384825702</v>
      </c>
      <c r="Y620" s="105">
        <f t="shared" si="132"/>
        <v>7.5529733424470269</v>
      </c>
      <c r="Z620" s="105">
        <f t="shared" si="133"/>
        <v>1.9993164730006836</v>
      </c>
      <c r="AA620" s="105">
        <f t="shared" si="134"/>
        <v>0</v>
      </c>
      <c r="AB620" s="105">
        <f t="shared" si="135"/>
        <v>24.726589200273409</v>
      </c>
      <c r="AC620" s="106"/>
    </row>
    <row r="621" spans="1:29" s="7" customFormat="1" hidden="1">
      <c r="A621" s="37">
        <v>2005</v>
      </c>
      <c r="B621" s="102">
        <v>2</v>
      </c>
      <c r="C621" s="102" t="s">
        <v>182</v>
      </c>
      <c r="D621" s="37">
        <v>33</v>
      </c>
      <c r="E621" s="38" t="s">
        <v>278</v>
      </c>
      <c r="F621" s="41" t="s">
        <v>99</v>
      </c>
      <c r="G621" s="42">
        <v>4948</v>
      </c>
      <c r="H621" s="43">
        <f t="shared" si="128"/>
        <v>3751</v>
      </c>
      <c r="I621" s="42">
        <v>4036</v>
      </c>
      <c r="J621" s="40">
        <f t="shared" si="126"/>
        <v>1.075979738736337</v>
      </c>
      <c r="K621" s="40">
        <f t="shared" si="127"/>
        <v>28.712343375099973</v>
      </c>
      <c r="L621" s="42">
        <v>2674</v>
      </c>
      <c r="M621" s="42">
        <v>696</v>
      </c>
      <c r="N621" s="42">
        <v>309</v>
      </c>
      <c r="O621" s="42"/>
      <c r="P621" s="42"/>
      <c r="Q621" s="42">
        <v>72</v>
      </c>
      <c r="R621" s="42">
        <v>0</v>
      </c>
      <c r="S621" s="43">
        <f t="shared" si="129"/>
        <v>1077</v>
      </c>
      <c r="T621" s="42">
        <v>87</v>
      </c>
      <c r="U621" s="42">
        <v>628</v>
      </c>
      <c r="V621" s="42">
        <v>139</v>
      </c>
      <c r="W621" s="104">
        <f t="shared" si="130"/>
        <v>71.287656624900038</v>
      </c>
      <c r="X621" s="105">
        <f t="shared" si="131"/>
        <v>18.55505198613703</v>
      </c>
      <c r="Y621" s="105">
        <f t="shared" si="132"/>
        <v>8.2378032524660103</v>
      </c>
      <c r="Z621" s="105">
        <f t="shared" si="133"/>
        <v>1.9194881364969341</v>
      </c>
      <c r="AA621" s="105">
        <f t="shared" si="134"/>
        <v>0</v>
      </c>
      <c r="AB621" s="105">
        <f t="shared" si="135"/>
        <v>28.712343375099973</v>
      </c>
      <c r="AC621" s="106"/>
    </row>
    <row r="622" spans="1:29" s="7" customFormat="1" hidden="1">
      <c r="A622" s="37">
        <v>2005</v>
      </c>
      <c r="B622" s="102">
        <v>2</v>
      </c>
      <c r="C622" s="102" t="s">
        <v>182</v>
      </c>
      <c r="D622" s="37">
        <v>34</v>
      </c>
      <c r="E622" s="38" t="s">
        <v>279</v>
      </c>
      <c r="F622" s="41" t="s">
        <v>100</v>
      </c>
      <c r="G622" s="42">
        <v>4128</v>
      </c>
      <c r="H622" s="43">
        <f t="shared" si="128"/>
        <v>3499</v>
      </c>
      <c r="I622" s="42">
        <v>2853</v>
      </c>
      <c r="J622" s="40">
        <f t="shared" si="126"/>
        <v>0.81537582166333233</v>
      </c>
      <c r="K622" s="40">
        <f t="shared" si="127"/>
        <v>23.006573306659046</v>
      </c>
      <c r="L622" s="42">
        <v>2694</v>
      </c>
      <c r="M622" s="42">
        <v>539</v>
      </c>
      <c r="N622" s="42">
        <v>231</v>
      </c>
      <c r="O622" s="42"/>
      <c r="P622" s="42"/>
      <c r="Q622" s="42">
        <v>35</v>
      </c>
      <c r="R622" s="42">
        <v>0</v>
      </c>
      <c r="S622" s="43">
        <f t="shared" si="129"/>
        <v>805</v>
      </c>
      <c r="T622" s="42">
        <v>45</v>
      </c>
      <c r="U622" s="42">
        <v>380</v>
      </c>
      <c r="V622" s="42">
        <v>29</v>
      </c>
      <c r="W622" s="104">
        <f t="shared" si="130"/>
        <v>76.99342669334095</v>
      </c>
      <c r="X622" s="105">
        <f t="shared" si="131"/>
        <v>15.404401257502142</v>
      </c>
      <c r="Y622" s="105">
        <f t="shared" si="132"/>
        <v>6.6018862532152038</v>
      </c>
      <c r="Z622" s="105">
        <f t="shared" si="133"/>
        <v>1.0002857959416978</v>
      </c>
      <c r="AA622" s="105">
        <f t="shared" si="134"/>
        <v>0</v>
      </c>
      <c r="AB622" s="105">
        <f t="shared" si="135"/>
        <v>23.006573306659046</v>
      </c>
      <c r="AC622" s="106"/>
    </row>
    <row r="623" spans="1:29" s="7" customFormat="1" hidden="1">
      <c r="A623" s="37">
        <v>2005</v>
      </c>
      <c r="B623" s="102">
        <v>2</v>
      </c>
      <c r="C623" s="102" t="s">
        <v>182</v>
      </c>
      <c r="D623" s="37">
        <v>35</v>
      </c>
      <c r="E623" s="38" t="s">
        <v>280</v>
      </c>
      <c r="F623" s="41" t="s">
        <v>113</v>
      </c>
      <c r="G623" s="42">
        <v>2356</v>
      </c>
      <c r="H623" s="43">
        <f>L623+S623</f>
        <v>1376</v>
      </c>
      <c r="I623" s="42">
        <v>1581</v>
      </c>
      <c r="J623" s="40">
        <f>I623/H623</f>
        <v>1.148982558139535</v>
      </c>
      <c r="K623" s="40">
        <f>S623/H623*100</f>
        <v>28.851744186046513</v>
      </c>
      <c r="L623" s="42">
        <v>979</v>
      </c>
      <c r="M623" s="42">
        <v>262</v>
      </c>
      <c r="N623" s="42">
        <v>123</v>
      </c>
      <c r="O623" s="42"/>
      <c r="P623" s="42"/>
      <c r="Q623" s="42">
        <v>12</v>
      </c>
      <c r="R623" s="42">
        <v>0</v>
      </c>
      <c r="S623" s="43">
        <f>SUM(M623:R623)</f>
        <v>397</v>
      </c>
      <c r="T623" s="42">
        <v>78</v>
      </c>
      <c r="U623" s="42">
        <v>263</v>
      </c>
      <c r="V623" s="42">
        <v>98</v>
      </c>
      <c r="W623" s="104">
        <f t="shared" si="130"/>
        <v>71.148255813953483</v>
      </c>
      <c r="X623" s="105">
        <f t="shared" si="131"/>
        <v>19.040697674418606</v>
      </c>
      <c r="Y623" s="105">
        <f t="shared" si="132"/>
        <v>8.9389534883720945</v>
      </c>
      <c r="Z623" s="105">
        <f t="shared" si="133"/>
        <v>0.87209302325581395</v>
      </c>
      <c r="AA623" s="105">
        <f t="shared" si="134"/>
        <v>0</v>
      </c>
      <c r="AB623" s="105">
        <f t="shared" si="135"/>
        <v>28.851744186046513</v>
      </c>
      <c r="AC623" s="106"/>
    </row>
    <row r="624" spans="1:29" s="7" customFormat="1" hidden="1">
      <c r="A624" s="37">
        <v>2005</v>
      </c>
      <c r="B624" s="102">
        <v>2</v>
      </c>
      <c r="C624" s="102" t="s">
        <v>182</v>
      </c>
      <c r="D624" s="37">
        <v>37</v>
      </c>
      <c r="E624" s="38" t="s">
        <v>281</v>
      </c>
      <c r="F624" s="41" t="s">
        <v>101</v>
      </c>
      <c r="G624" s="42">
        <v>4351</v>
      </c>
      <c r="H624" s="43">
        <f t="shared" si="128"/>
        <v>3559</v>
      </c>
      <c r="I624" s="42">
        <v>3719</v>
      </c>
      <c r="J624" s="40">
        <f t="shared" si="126"/>
        <v>1.0449564484405731</v>
      </c>
      <c r="K624" s="40">
        <f t="shared" si="127"/>
        <v>34.30738971621242</v>
      </c>
      <c r="L624" s="42">
        <v>2338</v>
      </c>
      <c r="M624" s="42">
        <v>762</v>
      </c>
      <c r="N624" s="42">
        <v>367</v>
      </c>
      <c r="O624" s="42"/>
      <c r="P624" s="42"/>
      <c r="Q624" s="42">
        <v>92</v>
      </c>
      <c r="R624" s="42">
        <v>0</v>
      </c>
      <c r="S624" s="43">
        <f t="shared" si="129"/>
        <v>1221</v>
      </c>
      <c r="T624" s="42">
        <v>61</v>
      </c>
      <c r="U624" s="42">
        <v>430</v>
      </c>
      <c r="V624" s="42">
        <v>240</v>
      </c>
      <c r="W624" s="104">
        <f t="shared" si="130"/>
        <v>65.692610283787573</v>
      </c>
      <c r="X624" s="105">
        <f t="shared" si="131"/>
        <v>21.410508569822984</v>
      </c>
      <c r="Y624" s="105">
        <f t="shared" si="132"/>
        <v>10.311885361056476</v>
      </c>
      <c r="Z624" s="105">
        <f t="shared" si="133"/>
        <v>2.5849957853329588</v>
      </c>
      <c r="AA624" s="105">
        <f t="shared" si="134"/>
        <v>0</v>
      </c>
      <c r="AB624" s="105">
        <f t="shared" si="135"/>
        <v>34.30738971621242</v>
      </c>
      <c r="AC624" s="106"/>
    </row>
    <row r="625" spans="1:29" s="7" customFormat="1" hidden="1">
      <c r="A625" s="37">
        <v>2005</v>
      </c>
      <c r="B625" s="102">
        <v>2</v>
      </c>
      <c r="C625" s="102" t="s">
        <v>182</v>
      </c>
      <c r="D625" s="37">
        <v>38</v>
      </c>
      <c r="E625" s="38" t="s">
        <v>282</v>
      </c>
      <c r="F625" s="41" t="s">
        <v>102</v>
      </c>
      <c r="G625" s="42">
        <v>4702</v>
      </c>
      <c r="H625" s="43">
        <f t="shared" si="128"/>
        <v>3586</v>
      </c>
      <c r="I625" s="42">
        <v>4045</v>
      </c>
      <c r="J625" s="40">
        <f t="shared" si="126"/>
        <v>1.1279977691020635</v>
      </c>
      <c r="K625" s="40">
        <f t="shared" si="127"/>
        <v>28.137200223089792</v>
      </c>
      <c r="L625" s="42">
        <v>2577</v>
      </c>
      <c r="M625" s="42">
        <v>600</v>
      </c>
      <c r="N625" s="42">
        <v>324</v>
      </c>
      <c r="O625" s="42"/>
      <c r="P625" s="42"/>
      <c r="Q625" s="42">
        <v>85</v>
      </c>
      <c r="R625" s="42">
        <v>0</v>
      </c>
      <c r="S625" s="43">
        <f t="shared" si="129"/>
        <v>1009</v>
      </c>
      <c r="T625" s="42">
        <v>4</v>
      </c>
      <c r="U625" s="42">
        <v>630</v>
      </c>
      <c r="V625" s="42">
        <v>165</v>
      </c>
      <c r="W625" s="104">
        <f t="shared" si="130"/>
        <v>71.862799776910208</v>
      </c>
      <c r="X625" s="105">
        <f t="shared" si="131"/>
        <v>16.731734523145565</v>
      </c>
      <c r="Y625" s="105">
        <f t="shared" si="132"/>
        <v>9.0351366424986068</v>
      </c>
      <c r="Z625" s="105">
        <f t="shared" si="133"/>
        <v>2.3703290574456215</v>
      </c>
      <c r="AA625" s="105">
        <f t="shared" si="134"/>
        <v>0</v>
      </c>
      <c r="AB625" s="105">
        <f t="shared" si="135"/>
        <v>28.137200223089792</v>
      </c>
      <c r="AC625" s="106"/>
    </row>
    <row r="626" spans="1:29" s="7" customFormat="1" hidden="1">
      <c r="A626" s="37">
        <v>2005</v>
      </c>
      <c r="B626" s="102">
        <v>2</v>
      </c>
      <c r="C626" s="102" t="s">
        <v>182</v>
      </c>
      <c r="D626" s="37">
        <v>39</v>
      </c>
      <c r="E626" s="38" t="s">
        <v>283</v>
      </c>
      <c r="F626" s="41" t="s">
        <v>103</v>
      </c>
      <c r="G626" s="42">
        <v>3042</v>
      </c>
      <c r="H626" s="43">
        <f t="shared" si="128"/>
        <v>2238</v>
      </c>
      <c r="I626" s="42">
        <v>2501</v>
      </c>
      <c r="J626" s="40">
        <f t="shared" si="126"/>
        <v>1.11751563896336</v>
      </c>
      <c r="K626" s="40">
        <f t="shared" si="127"/>
        <v>26.764968722073277</v>
      </c>
      <c r="L626" s="42">
        <v>1639</v>
      </c>
      <c r="M626" s="42">
        <v>365</v>
      </c>
      <c r="N626" s="42">
        <v>175</v>
      </c>
      <c r="O626" s="42"/>
      <c r="P626" s="42"/>
      <c r="Q626" s="42">
        <v>59</v>
      </c>
      <c r="R626" s="42">
        <v>0</v>
      </c>
      <c r="S626" s="43">
        <f t="shared" si="129"/>
        <v>599</v>
      </c>
      <c r="T626" s="42">
        <v>232</v>
      </c>
      <c r="U626" s="42">
        <v>541</v>
      </c>
      <c r="V626" s="42">
        <v>296</v>
      </c>
      <c r="W626" s="104">
        <f t="shared" si="130"/>
        <v>73.235031277926723</v>
      </c>
      <c r="X626" s="105">
        <f t="shared" si="131"/>
        <v>16.309204647006258</v>
      </c>
      <c r="Y626" s="105">
        <f t="shared" si="132"/>
        <v>7.8194816800714921</v>
      </c>
      <c r="Z626" s="105">
        <f t="shared" si="133"/>
        <v>2.6362823949955319</v>
      </c>
      <c r="AA626" s="105">
        <f t="shared" si="134"/>
        <v>0</v>
      </c>
      <c r="AB626" s="105">
        <f t="shared" si="135"/>
        <v>26.764968722073277</v>
      </c>
      <c r="AC626" s="106"/>
    </row>
    <row r="627" spans="1:29" s="7" customFormat="1" hidden="1">
      <c r="A627" s="37">
        <v>2005</v>
      </c>
      <c r="B627" s="102">
        <v>2</v>
      </c>
      <c r="C627" s="102" t="s">
        <v>182</v>
      </c>
      <c r="D627" s="37">
        <v>42</v>
      </c>
      <c r="E627" s="38" t="s">
        <v>284</v>
      </c>
      <c r="F627" s="41" t="s">
        <v>104</v>
      </c>
      <c r="G627" s="42">
        <v>3820</v>
      </c>
      <c r="H627" s="43">
        <f t="shared" si="128"/>
        <v>3364</v>
      </c>
      <c r="I627" s="42">
        <v>4974</v>
      </c>
      <c r="J627" s="40">
        <f t="shared" si="126"/>
        <v>1.4785969084423305</v>
      </c>
      <c r="K627" s="40">
        <f t="shared" si="127"/>
        <v>35.493460166468488</v>
      </c>
      <c r="L627" s="42">
        <v>2170</v>
      </c>
      <c r="M627" s="42">
        <v>681</v>
      </c>
      <c r="N627" s="42">
        <v>404</v>
      </c>
      <c r="O627" s="42"/>
      <c r="P627" s="42"/>
      <c r="Q627" s="42">
        <v>109</v>
      </c>
      <c r="R627" s="42">
        <v>0</v>
      </c>
      <c r="S627" s="43">
        <f t="shared" si="129"/>
        <v>1194</v>
      </c>
      <c r="T627" s="42">
        <v>59</v>
      </c>
      <c r="U627" s="42">
        <v>707</v>
      </c>
      <c r="V627" s="42">
        <v>304</v>
      </c>
      <c r="W627" s="104">
        <f t="shared" si="130"/>
        <v>64.506539833531505</v>
      </c>
      <c r="X627" s="105">
        <f t="shared" si="131"/>
        <v>20.243757431629014</v>
      </c>
      <c r="Y627" s="105">
        <f t="shared" si="132"/>
        <v>12.009512485136742</v>
      </c>
      <c r="Z627" s="105">
        <f t="shared" si="133"/>
        <v>3.2401902497027346</v>
      </c>
      <c r="AA627" s="105">
        <f t="shared" si="134"/>
        <v>0</v>
      </c>
      <c r="AB627" s="105">
        <f t="shared" si="135"/>
        <v>35.493460166468488</v>
      </c>
      <c r="AC627" s="106"/>
    </row>
    <row r="628" spans="1:29" s="7" customFormat="1" hidden="1">
      <c r="A628" s="37">
        <v>2005</v>
      </c>
      <c r="B628" s="102">
        <v>2</v>
      </c>
      <c r="C628" s="102" t="s">
        <v>182</v>
      </c>
      <c r="D628" s="37">
        <v>43</v>
      </c>
      <c r="E628" s="38" t="s">
        <v>327</v>
      </c>
      <c r="F628" s="41" t="s">
        <v>105</v>
      </c>
      <c r="G628" s="42">
        <v>6759</v>
      </c>
      <c r="H628" s="43">
        <f t="shared" si="128"/>
        <v>6346</v>
      </c>
      <c r="I628" s="42">
        <v>7087</v>
      </c>
      <c r="J628" s="40">
        <f t="shared" si="126"/>
        <v>1.1167664670658684</v>
      </c>
      <c r="K628" s="40">
        <f t="shared" si="127"/>
        <v>27.812795461708163</v>
      </c>
      <c r="L628" s="42">
        <v>4581</v>
      </c>
      <c r="M628" s="42">
        <v>1099</v>
      </c>
      <c r="N628" s="42">
        <v>540</v>
      </c>
      <c r="O628" s="42"/>
      <c r="P628" s="42"/>
      <c r="Q628" s="42">
        <v>126</v>
      </c>
      <c r="R628" s="42">
        <v>0</v>
      </c>
      <c r="S628" s="43">
        <f t="shared" si="129"/>
        <v>1765</v>
      </c>
      <c r="T628" s="42">
        <v>1035</v>
      </c>
      <c r="U628" s="42">
        <v>1504</v>
      </c>
      <c r="V628" s="42">
        <v>530</v>
      </c>
      <c r="W628" s="104">
        <f t="shared" si="130"/>
        <v>72.187204538291837</v>
      </c>
      <c r="X628" s="105">
        <f t="shared" si="131"/>
        <v>17.317995587771826</v>
      </c>
      <c r="Y628" s="105">
        <f t="shared" si="132"/>
        <v>8.5092971950835175</v>
      </c>
      <c r="Z628" s="105">
        <f t="shared" si="133"/>
        <v>1.9855026788528205</v>
      </c>
      <c r="AA628" s="105">
        <f t="shared" si="134"/>
        <v>0</v>
      </c>
      <c r="AB628" s="105">
        <f t="shared" si="135"/>
        <v>27.812795461708163</v>
      </c>
      <c r="AC628" s="106"/>
    </row>
    <row r="629" spans="1:29" s="7" customFormat="1" hidden="1">
      <c r="A629" s="37">
        <v>2005</v>
      </c>
      <c r="B629" s="102">
        <v>2</v>
      </c>
      <c r="C629" s="102" t="s">
        <v>182</v>
      </c>
      <c r="D629" s="37">
        <v>44</v>
      </c>
      <c r="E629" s="38" t="s">
        <v>328</v>
      </c>
      <c r="F629" s="41" t="s">
        <v>106</v>
      </c>
      <c r="G629" s="42">
        <v>4569</v>
      </c>
      <c r="H629" s="43">
        <f t="shared" si="128"/>
        <v>4114</v>
      </c>
      <c r="I629" s="42">
        <v>7036</v>
      </c>
      <c r="J629" s="40">
        <f t="shared" si="126"/>
        <v>1.7102576567817209</v>
      </c>
      <c r="K629" s="40">
        <f t="shared" si="127"/>
        <v>35.464268351968883</v>
      </c>
      <c r="L629" s="42">
        <v>2655</v>
      </c>
      <c r="M629" s="42">
        <v>810</v>
      </c>
      <c r="N629" s="42">
        <v>544</v>
      </c>
      <c r="O629" s="42"/>
      <c r="P629" s="42"/>
      <c r="Q629" s="42">
        <v>105</v>
      </c>
      <c r="R629" s="42">
        <v>0</v>
      </c>
      <c r="S629" s="43">
        <f t="shared" si="129"/>
        <v>1459</v>
      </c>
      <c r="T629" s="42">
        <v>143</v>
      </c>
      <c r="U629" s="42">
        <v>591</v>
      </c>
      <c r="V629" s="42">
        <v>264</v>
      </c>
      <c r="W629" s="104">
        <f t="shared" si="130"/>
        <v>64.535731648031117</v>
      </c>
      <c r="X629" s="105">
        <f t="shared" si="131"/>
        <v>19.688867282450172</v>
      </c>
      <c r="Y629" s="105">
        <f t="shared" si="132"/>
        <v>13.223140495867769</v>
      </c>
      <c r="Z629" s="105">
        <f t="shared" si="133"/>
        <v>2.5522605736509481</v>
      </c>
      <c r="AA629" s="105">
        <f t="shared" si="134"/>
        <v>0</v>
      </c>
      <c r="AB629" s="105">
        <f t="shared" si="135"/>
        <v>35.464268351968883</v>
      </c>
      <c r="AC629" s="106"/>
    </row>
    <row r="630" spans="1:29" s="7" customFormat="1" hidden="1">
      <c r="A630" s="37">
        <v>2005</v>
      </c>
      <c r="B630" s="102">
        <v>2</v>
      </c>
      <c r="C630" s="102" t="s">
        <v>182</v>
      </c>
      <c r="D630" s="37">
        <v>45</v>
      </c>
      <c r="E630" s="38" t="s">
        <v>329</v>
      </c>
      <c r="F630" s="41" t="s">
        <v>107</v>
      </c>
      <c r="G630" s="42">
        <v>3070</v>
      </c>
      <c r="H630" s="43">
        <f t="shared" si="128"/>
        <v>2733</v>
      </c>
      <c r="I630" s="42">
        <v>4116</v>
      </c>
      <c r="J630" s="40">
        <f t="shared" si="126"/>
        <v>1.5060373216245884</v>
      </c>
      <c r="K630" s="40">
        <f t="shared" si="127"/>
        <v>34.13830954994512</v>
      </c>
      <c r="L630" s="42">
        <v>1800</v>
      </c>
      <c r="M630" s="42">
        <v>532</v>
      </c>
      <c r="N630" s="42">
        <v>300</v>
      </c>
      <c r="O630" s="42"/>
      <c r="P630" s="42"/>
      <c r="Q630" s="42">
        <v>101</v>
      </c>
      <c r="R630" s="42">
        <v>0</v>
      </c>
      <c r="S630" s="43">
        <f t="shared" si="129"/>
        <v>933</v>
      </c>
      <c r="T630" s="42">
        <v>76</v>
      </c>
      <c r="U630" s="42">
        <v>431</v>
      </c>
      <c r="V630" s="42">
        <v>826</v>
      </c>
      <c r="W630" s="104">
        <f t="shared" si="130"/>
        <v>65.861690450054894</v>
      </c>
      <c r="X630" s="105">
        <f t="shared" si="131"/>
        <v>19.465788510793999</v>
      </c>
      <c r="Y630" s="105">
        <f t="shared" si="132"/>
        <v>10.976948408342482</v>
      </c>
      <c r="Z630" s="105">
        <f t="shared" si="133"/>
        <v>3.695572630808635</v>
      </c>
      <c r="AA630" s="105">
        <f t="shared" si="134"/>
        <v>0</v>
      </c>
      <c r="AB630" s="105">
        <f t="shared" si="135"/>
        <v>34.13830954994512</v>
      </c>
      <c r="AC630" s="106"/>
    </row>
    <row r="631" spans="1:29" s="7" customFormat="1" hidden="1">
      <c r="A631" s="37">
        <v>2005</v>
      </c>
      <c r="B631" s="102">
        <v>2</v>
      </c>
      <c r="C631" s="102" t="s">
        <v>182</v>
      </c>
      <c r="D631" s="37">
        <v>46</v>
      </c>
      <c r="E631" s="38" t="s">
        <v>285</v>
      </c>
      <c r="F631" s="41" t="s">
        <v>11</v>
      </c>
      <c r="G631" s="42">
        <v>5516</v>
      </c>
      <c r="H631" s="43">
        <f t="shared" si="128"/>
        <v>5028</v>
      </c>
      <c r="I631" s="42">
        <v>6157</v>
      </c>
      <c r="J631" s="40">
        <f t="shared" si="126"/>
        <v>1.2245425616547334</v>
      </c>
      <c r="K631" s="40">
        <f t="shared" si="127"/>
        <v>28.997613365155132</v>
      </c>
      <c r="L631" s="42">
        <v>3570</v>
      </c>
      <c r="M631" s="42">
        <v>861</v>
      </c>
      <c r="N631" s="42">
        <v>455</v>
      </c>
      <c r="O631" s="42"/>
      <c r="P631" s="42"/>
      <c r="Q631" s="42">
        <v>142</v>
      </c>
      <c r="R631" s="42">
        <v>0</v>
      </c>
      <c r="S631" s="43">
        <f t="shared" si="129"/>
        <v>1458</v>
      </c>
      <c r="T631" s="42">
        <v>52</v>
      </c>
      <c r="U631" s="42">
        <v>702</v>
      </c>
      <c r="V631" s="42">
        <v>0</v>
      </c>
      <c r="W631" s="104">
        <f t="shared" si="130"/>
        <v>71.002386634844868</v>
      </c>
      <c r="X631" s="105">
        <f t="shared" si="131"/>
        <v>17.124105011933175</v>
      </c>
      <c r="Y631" s="105">
        <f t="shared" si="132"/>
        <v>9.0493237867939538</v>
      </c>
      <c r="Z631" s="105">
        <f t="shared" si="133"/>
        <v>2.824184566428003</v>
      </c>
      <c r="AA631" s="105">
        <f t="shared" si="134"/>
        <v>0</v>
      </c>
      <c r="AB631" s="105">
        <f t="shared" si="135"/>
        <v>28.997613365155132</v>
      </c>
      <c r="AC631" s="106"/>
    </row>
    <row r="632" spans="1:29" s="7" customFormat="1" hidden="1">
      <c r="A632" s="37">
        <v>2005</v>
      </c>
      <c r="B632" s="102">
        <v>2</v>
      </c>
      <c r="C632" s="102" t="s">
        <v>182</v>
      </c>
      <c r="D632" s="37">
        <v>1</v>
      </c>
      <c r="E632" s="38" t="s">
        <v>286</v>
      </c>
      <c r="F632" s="41" t="s">
        <v>108</v>
      </c>
      <c r="G632" s="42">
        <v>961</v>
      </c>
      <c r="H632" s="43">
        <f>L632+S632</f>
        <v>881</v>
      </c>
      <c r="I632" s="42">
        <v>1228</v>
      </c>
      <c r="J632" s="40">
        <f t="shared" si="126"/>
        <v>1.3938706015891034</v>
      </c>
      <c r="K632" s="40">
        <f t="shared" si="127"/>
        <v>32.009080590238362</v>
      </c>
      <c r="L632" s="42">
        <v>599</v>
      </c>
      <c r="M632" s="42">
        <v>151</v>
      </c>
      <c r="N632" s="42">
        <v>109</v>
      </c>
      <c r="O632" s="42"/>
      <c r="P632" s="42"/>
      <c r="Q632" s="42">
        <v>22</v>
      </c>
      <c r="R632" s="42">
        <v>0</v>
      </c>
      <c r="S632" s="43">
        <f>SUM(M632:R632)</f>
        <v>282</v>
      </c>
      <c r="T632" s="42">
        <v>12</v>
      </c>
      <c r="U632" s="42">
        <v>153</v>
      </c>
      <c r="V632" s="42">
        <v>68</v>
      </c>
      <c r="W632" s="104">
        <f t="shared" si="130"/>
        <v>67.990919409761631</v>
      </c>
      <c r="X632" s="105">
        <f t="shared" si="131"/>
        <v>17.139614074914871</v>
      </c>
      <c r="Y632" s="105">
        <f t="shared" si="132"/>
        <v>12.372304199772985</v>
      </c>
      <c r="Z632" s="105">
        <f t="shared" si="133"/>
        <v>2.4971623155505105</v>
      </c>
      <c r="AA632" s="105">
        <f t="shared" si="134"/>
        <v>0</v>
      </c>
      <c r="AB632" s="105">
        <f t="shared" si="135"/>
        <v>32.009080590238362</v>
      </c>
      <c r="AC632" s="106"/>
    </row>
    <row r="633" spans="1:29" s="7" customFormat="1" hidden="1">
      <c r="A633" s="37">
        <v>2005</v>
      </c>
      <c r="B633" s="102">
        <v>2</v>
      </c>
      <c r="C633" s="102" t="s">
        <v>182</v>
      </c>
      <c r="D633" s="37">
        <v>14</v>
      </c>
      <c r="E633" s="38" t="s">
        <v>287</v>
      </c>
      <c r="F633" s="41" t="s">
        <v>330</v>
      </c>
      <c r="G633" s="42">
        <v>3848</v>
      </c>
      <c r="H633" s="43">
        <f>L633+S633</f>
        <v>3332</v>
      </c>
      <c r="I633" s="42">
        <v>2682</v>
      </c>
      <c r="J633" s="40">
        <f>I633/H633</f>
        <v>0.80492196878751499</v>
      </c>
      <c r="K633" s="40">
        <f>S633/H633*100</f>
        <v>21.638655462184875</v>
      </c>
      <c r="L633" s="42">
        <v>2611</v>
      </c>
      <c r="M633" s="42">
        <v>487</v>
      </c>
      <c r="N633" s="42">
        <v>195</v>
      </c>
      <c r="O633" s="42"/>
      <c r="P633" s="42"/>
      <c r="Q633" s="42">
        <v>39</v>
      </c>
      <c r="R633" s="42">
        <v>0</v>
      </c>
      <c r="S633" s="43">
        <f>SUM(M633:R633)</f>
        <v>721</v>
      </c>
      <c r="T633" s="42">
        <v>46</v>
      </c>
      <c r="U633" s="42">
        <v>405</v>
      </c>
      <c r="V633" s="42">
        <v>167</v>
      </c>
      <c r="W633" s="104">
        <f t="shared" si="130"/>
        <v>78.361344537815128</v>
      </c>
      <c r="X633" s="105">
        <f t="shared" si="131"/>
        <v>14.615846338535416</v>
      </c>
      <c r="Y633" s="105">
        <f t="shared" si="132"/>
        <v>5.8523409363745493</v>
      </c>
      <c r="Z633" s="105">
        <f t="shared" si="133"/>
        <v>1.1704681872749101</v>
      </c>
      <c r="AA633" s="105">
        <f t="shared" si="134"/>
        <v>0</v>
      </c>
      <c r="AB633" s="105">
        <f t="shared" si="135"/>
        <v>21.638655462184875</v>
      </c>
      <c r="AC633" s="106"/>
    </row>
    <row r="634" spans="1:29" s="7" customFormat="1" hidden="1">
      <c r="A634" s="37">
        <v>2005</v>
      </c>
      <c r="B634" s="102">
        <v>2</v>
      </c>
      <c r="C634" s="102" t="s">
        <v>182</v>
      </c>
      <c r="D634" s="37">
        <v>28</v>
      </c>
      <c r="E634" s="38" t="s">
        <v>288</v>
      </c>
      <c r="F634" s="41" t="s">
        <v>110</v>
      </c>
      <c r="G634" s="42">
        <v>4329</v>
      </c>
      <c r="H634" s="43">
        <f t="shared" ref="H634:H661" si="136">L634+S634</f>
        <v>3729</v>
      </c>
      <c r="I634" s="42">
        <v>2458</v>
      </c>
      <c r="J634" s="40">
        <f t="shared" si="126"/>
        <v>0.65915795119334941</v>
      </c>
      <c r="K634" s="40">
        <f t="shared" si="127"/>
        <v>18.905872888173771</v>
      </c>
      <c r="L634" s="42">
        <v>3024</v>
      </c>
      <c r="M634" s="42">
        <v>508</v>
      </c>
      <c r="N634" s="42">
        <v>162</v>
      </c>
      <c r="O634" s="42"/>
      <c r="P634" s="42"/>
      <c r="Q634" s="42">
        <v>35</v>
      </c>
      <c r="R634" s="42">
        <v>0</v>
      </c>
      <c r="S634" s="43">
        <f t="shared" ref="S634:S661" si="137">SUM(M634:R634)</f>
        <v>705</v>
      </c>
      <c r="T634" s="42">
        <v>38</v>
      </c>
      <c r="U634" s="42">
        <v>366</v>
      </c>
      <c r="V634" s="42">
        <v>158</v>
      </c>
      <c r="W634" s="104">
        <f t="shared" si="130"/>
        <v>81.094127111826225</v>
      </c>
      <c r="X634" s="105">
        <f t="shared" si="131"/>
        <v>13.622955215875571</v>
      </c>
      <c r="Y634" s="105">
        <f t="shared" si="132"/>
        <v>4.3443282381335475</v>
      </c>
      <c r="Z634" s="105">
        <f t="shared" si="133"/>
        <v>0.93858943416465535</v>
      </c>
      <c r="AA634" s="105">
        <f t="shared" si="134"/>
        <v>0</v>
      </c>
      <c r="AB634" s="105">
        <f t="shared" si="135"/>
        <v>18.905872888173771</v>
      </c>
      <c r="AC634" s="106"/>
    </row>
    <row r="635" spans="1:29" s="7" customFormat="1" hidden="1">
      <c r="A635" s="37">
        <v>2005</v>
      </c>
      <c r="B635" s="102">
        <v>2</v>
      </c>
      <c r="C635" s="102" t="s">
        <v>182</v>
      </c>
      <c r="D635" s="37">
        <v>28</v>
      </c>
      <c r="E635" s="38" t="s">
        <v>289</v>
      </c>
      <c r="F635" s="41" t="s">
        <v>111</v>
      </c>
      <c r="G635" s="42">
        <v>5068</v>
      </c>
      <c r="H635" s="43">
        <f t="shared" si="136"/>
        <v>4510</v>
      </c>
      <c r="I635" s="42">
        <v>2651</v>
      </c>
      <c r="J635" s="40">
        <f t="shared" si="126"/>
        <v>0.58780487804878045</v>
      </c>
      <c r="K635" s="40">
        <f t="shared" si="127"/>
        <v>18.935698447893571</v>
      </c>
      <c r="L635" s="42">
        <v>3656</v>
      </c>
      <c r="M635" s="42">
        <v>620</v>
      </c>
      <c r="N635" s="42">
        <v>202</v>
      </c>
      <c r="O635" s="42"/>
      <c r="P635" s="42"/>
      <c r="Q635" s="42">
        <v>32</v>
      </c>
      <c r="R635" s="42">
        <v>0</v>
      </c>
      <c r="S635" s="43">
        <f t="shared" si="137"/>
        <v>854</v>
      </c>
      <c r="T635" s="42">
        <v>71</v>
      </c>
      <c r="U635" s="42">
        <v>707</v>
      </c>
      <c r="V635" s="42">
        <v>360</v>
      </c>
      <c r="W635" s="104">
        <f t="shared" si="130"/>
        <v>81.064301552106429</v>
      </c>
      <c r="X635" s="105">
        <f t="shared" si="131"/>
        <v>13.747228381374724</v>
      </c>
      <c r="Y635" s="105">
        <f t="shared" si="132"/>
        <v>4.4789356984478941</v>
      </c>
      <c r="Z635" s="105">
        <f t="shared" si="133"/>
        <v>0.70953436807095338</v>
      </c>
      <c r="AA635" s="105">
        <f t="shared" si="134"/>
        <v>0</v>
      </c>
      <c r="AB635" s="105">
        <f t="shared" si="135"/>
        <v>18.935698447893571</v>
      </c>
      <c r="AC635" s="106"/>
    </row>
    <row r="636" spans="1:29" s="7" customFormat="1" hidden="1">
      <c r="A636" s="37">
        <v>2005</v>
      </c>
      <c r="B636" s="102">
        <v>2</v>
      </c>
      <c r="C636" s="102" t="s">
        <v>182</v>
      </c>
      <c r="D636" s="37">
        <v>34</v>
      </c>
      <c r="E636" s="38" t="s">
        <v>290</v>
      </c>
      <c r="F636" s="41" t="s">
        <v>112</v>
      </c>
      <c r="G636" s="42">
        <v>2025</v>
      </c>
      <c r="H636" s="43">
        <f t="shared" si="136"/>
        <v>1802</v>
      </c>
      <c r="I636" s="42">
        <v>2253</v>
      </c>
      <c r="J636" s="40">
        <f t="shared" si="126"/>
        <v>1.2502774694783574</v>
      </c>
      <c r="K636" s="40">
        <f t="shared" si="127"/>
        <v>32.963374028856826</v>
      </c>
      <c r="L636" s="42">
        <v>1208</v>
      </c>
      <c r="M636" s="42">
        <v>379</v>
      </c>
      <c r="N636" s="42">
        <v>171</v>
      </c>
      <c r="O636" s="42"/>
      <c r="P636" s="42"/>
      <c r="Q636" s="42">
        <v>44</v>
      </c>
      <c r="R636" s="42">
        <v>0</v>
      </c>
      <c r="S636" s="43">
        <f t="shared" si="137"/>
        <v>594</v>
      </c>
      <c r="T636" s="42">
        <v>0</v>
      </c>
      <c r="U636" s="42">
        <v>153</v>
      </c>
      <c r="V636" s="42">
        <v>9</v>
      </c>
      <c r="W636" s="104">
        <f t="shared" si="130"/>
        <v>67.036625971143167</v>
      </c>
      <c r="X636" s="105">
        <f t="shared" si="131"/>
        <v>21.032186459489459</v>
      </c>
      <c r="Y636" s="105">
        <f t="shared" si="132"/>
        <v>9.489456159822419</v>
      </c>
      <c r="Z636" s="105">
        <f t="shared" si="133"/>
        <v>2.4417314095449503</v>
      </c>
      <c r="AA636" s="105">
        <f t="shared" si="134"/>
        <v>0</v>
      </c>
      <c r="AB636" s="105">
        <f t="shared" si="135"/>
        <v>32.963374028856826</v>
      </c>
      <c r="AC636" s="106"/>
    </row>
    <row r="637" spans="1:29" s="7" customFormat="1" hidden="1">
      <c r="A637" s="37">
        <v>2005</v>
      </c>
      <c r="B637" s="102">
        <v>2</v>
      </c>
      <c r="C637" s="102" t="s">
        <v>182</v>
      </c>
      <c r="D637" s="37">
        <v>40</v>
      </c>
      <c r="E637" s="38" t="s">
        <v>291</v>
      </c>
      <c r="F637" s="41" t="s">
        <v>15</v>
      </c>
      <c r="G637" s="42">
        <v>968</v>
      </c>
      <c r="H637" s="43">
        <f t="shared" si="136"/>
        <v>775</v>
      </c>
      <c r="I637" s="42">
        <v>952</v>
      </c>
      <c r="J637" s="40">
        <f t="shared" si="126"/>
        <v>1.2283870967741934</v>
      </c>
      <c r="K637" s="40">
        <f t="shared" si="127"/>
        <v>32.129032258064512</v>
      </c>
      <c r="L637" s="42">
        <v>526</v>
      </c>
      <c r="M637" s="42">
        <v>144</v>
      </c>
      <c r="N637" s="42">
        <v>80</v>
      </c>
      <c r="O637" s="42"/>
      <c r="P637" s="42"/>
      <c r="Q637" s="42">
        <v>25</v>
      </c>
      <c r="R637" s="42">
        <v>0</v>
      </c>
      <c r="S637" s="43">
        <f t="shared" si="137"/>
        <v>249</v>
      </c>
      <c r="T637" s="42">
        <v>20</v>
      </c>
      <c r="U637" s="42">
        <v>155</v>
      </c>
      <c r="V637" s="42">
        <v>122</v>
      </c>
      <c r="W637" s="104">
        <f t="shared" si="130"/>
        <v>67.870967741935488</v>
      </c>
      <c r="X637" s="105">
        <f t="shared" si="131"/>
        <v>18.580645161290324</v>
      </c>
      <c r="Y637" s="105">
        <f t="shared" si="132"/>
        <v>10.32258064516129</v>
      </c>
      <c r="Z637" s="105">
        <f t="shared" si="133"/>
        <v>3.225806451612903</v>
      </c>
      <c r="AA637" s="105">
        <f t="shared" si="134"/>
        <v>0</v>
      </c>
      <c r="AB637" s="105">
        <f t="shared" si="135"/>
        <v>32.129032258064512</v>
      </c>
      <c r="AC637" s="106"/>
    </row>
    <row r="638" spans="1:29" s="7" customFormat="1" hidden="1">
      <c r="A638" s="37">
        <v>2005</v>
      </c>
      <c r="B638" s="102">
        <v>2</v>
      </c>
      <c r="C638" s="102" t="s">
        <v>182</v>
      </c>
      <c r="D638" s="37">
        <v>42</v>
      </c>
      <c r="E638" s="38" t="s">
        <v>292</v>
      </c>
      <c r="F638" s="41" t="s">
        <v>16</v>
      </c>
      <c r="G638" s="42">
        <v>2356</v>
      </c>
      <c r="H638" s="43">
        <f t="shared" si="136"/>
        <v>2138</v>
      </c>
      <c r="I638" s="42">
        <v>3335</v>
      </c>
      <c r="J638" s="40">
        <f t="shared" si="126"/>
        <v>1.5598690364826941</v>
      </c>
      <c r="K638" s="40">
        <f t="shared" si="127"/>
        <v>37.464920486435922</v>
      </c>
      <c r="L638" s="42">
        <v>1337</v>
      </c>
      <c r="M638" s="42">
        <v>490</v>
      </c>
      <c r="N638" s="42">
        <v>260</v>
      </c>
      <c r="O638" s="42"/>
      <c r="P638" s="42"/>
      <c r="Q638" s="42">
        <v>51</v>
      </c>
      <c r="R638" s="42">
        <v>0</v>
      </c>
      <c r="S638" s="43">
        <f t="shared" si="137"/>
        <v>801</v>
      </c>
      <c r="T638" s="42">
        <v>104</v>
      </c>
      <c r="U638" s="42">
        <v>181</v>
      </c>
      <c r="V638" s="42">
        <v>70</v>
      </c>
      <c r="W638" s="104">
        <f t="shared" si="130"/>
        <v>62.535079513564071</v>
      </c>
      <c r="X638" s="105">
        <f t="shared" si="131"/>
        <v>22.91861552853134</v>
      </c>
      <c r="Y638" s="105">
        <f t="shared" si="132"/>
        <v>12.160898035547241</v>
      </c>
      <c r="Z638" s="105">
        <f t="shared" si="133"/>
        <v>2.3854069223573431</v>
      </c>
      <c r="AA638" s="105">
        <f t="shared" si="134"/>
        <v>0</v>
      </c>
      <c r="AB638" s="105">
        <f t="shared" si="135"/>
        <v>37.464920486435922</v>
      </c>
      <c r="AC638" s="106"/>
    </row>
    <row r="639" spans="1:29" s="7" customFormat="1" hidden="1">
      <c r="A639" s="37">
        <v>2005</v>
      </c>
      <c r="B639" s="102">
        <v>2</v>
      </c>
      <c r="C639" s="102" t="s">
        <v>182</v>
      </c>
      <c r="D639" s="37">
        <v>13</v>
      </c>
      <c r="E639" s="38" t="s">
        <v>293</v>
      </c>
      <c r="F639" s="41" t="s">
        <v>17</v>
      </c>
      <c r="G639" s="42">
        <v>303</v>
      </c>
      <c r="H639" s="43">
        <f t="shared" si="136"/>
        <v>221</v>
      </c>
      <c r="I639" s="42">
        <v>101</v>
      </c>
      <c r="J639" s="40">
        <f t="shared" si="126"/>
        <v>0.45701357466063347</v>
      </c>
      <c r="K639" s="40">
        <f t="shared" si="127"/>
        <v>14.932126696832579</v>
      </c>
      <c r="L639" s="42">
        <v>188</v>
      </c>
      <c r="M639" s="42">
        <v>26</v>
      </c>
      <c r="N639" s="42">
        <v>6</v>
      </c>
      <c r="O639" s="42"/>
      <c r="P639" s="42"/>
      <c r="Q639" s="42">
        <v>1</v>
      </c>
      <c r="R639" s="42">
        <v>0</v>
      </c>
      <c r="S639" s="43">
        <f t="shared" si="137"/>
        <v>33</v>
      </c>
      <c r="T639" s="42">
        <v>5</v>
      </c>
      <c r="U639" s="42">
        <v>53</v>
      </c>
      <c r="V639" s="42">
        <v>9</v>
      </c>
      <c r="W639" s="104">
        <f t="shared" si="130"/>
        <v>85.067873303167417</v>
      </c>
      <c r="X639" s="105">
        <f t="shared" si="131"/>
        <v>11.76470588235294</v>
      </c>
      <c r="Y639" s="105">
        <f t="shared" si="132"/>
        <v>2.7149321266968327</v>
      </c>
      <c r="Z639" s="105">
        <f t="shared" si="133"/>
        <v>0.45248868778280549</v>
      </c>
      <c r="AA639" s="105">
        <f t="shared" si="134"/>
        <v>0</v>
      </c>
      <c r="AB639" s="105">
        <f t="shared" si="135"/>
        <v>14.932126696832579</v>
      </c>
      <c r="AC639" s="106"/>
    </row>
    <row r="640" spans="1:29" s="7" customFormat="1" hidden="1">
      <c r="A640" s="37">
        <v>2005</v>
      </c>
      <c r="B640" s="102">
        <v>2</v>
      </c>
      <c r="C640" s="102" t="s">
        <v>182</v>
      </c>
      <c r="D640" s="37">
        <v>13</v>
      </c>
      <c r="E640" s="38" t="s">
        <v>294</v>
      </c>
      <c r="F640" s="41" t="s">
        <v>114</v>
      </c>
      <c r="G640" s="42">
        <v>768</v>
      </c>
      <c r="H640" s="43">
        <f t="shared" si="136"/>
        <v>660</v>
      </c>
      <c r="I640" s="42">
        <v>300</v>
      </c>
      <c r="J640" s="40">
        <f t="shared" si="126"/>
        <v>0.45454545454545453</v>
      </c>
      <c r="K640" s="40">
        <f t="shared" si="127"/>
        <v>14.09090909090909</v>
      </c>
      <c r="L640" s="42">
        <v>567</v>
      </c>
      <c r="M640" s="42">
        <v>63</v>
      </c>
      <c r="N640" s="42">
        <v>21</v>
      </c>
      <c r="O640" s="42"/>
      <c r="P640" s="42"/>
      <c r="Q640" s="42">
        <v>9</v>
      </c>
      <c r="R640" s="42">
        <v>0</v>
      </c>
      <c r="S640" s="43">
        <f t="shared" si="137"/>
        <v>93</v>
      </c>
      <c r="T640" s="42">
        <v>0</v>
      </c>
      <c r="U640" s="42">
        <v>70</v>
      </c>
      <c r="V640" s="42">
        <v>17</v>
      </c>
      <c r="W640" s="104">
        <f t="shared" si="130"/>
        <v>85.909090909090907</v>
      </c>
      <c r="X640" s="105">
        <f t="shared" si="131"/>
        <v>9.5454545454545467</v>
      </c>
      <c r="Y640" s="105">
        <f t="shared" si="132"/>
        <v>3.1818181818181817</v>
      </c>
      <c r="Z640" s="105">
        <f t="shared" si="133"/>
        <v>1.3636363636363635</v>
      </c>
      <c r="AA640" s="105">
        <f t="shared" si="134"/>
        <v>0</v>
      </c>
      <c r="AB640" s="105">
        <f t="shared" si="135"/>
        <v>14.09090909090909</v>
      </c>
      <c r="AC640" s="106"/>
    </row>
    <row r="641" spans="1:29" s="7" customFormat="1" hidden="1">
      <c r="A641" s="37">
        <v>2005</v>
      </c>
      <c r="B641" s="102">
        <v>2</v>
      </c>
      <c r="C641" s="102" t="s">
        <v>182</v>
      </c>
      <c r="D641" s="37">
        <v>13</v>
      </c>
      <c r="E641" s="38" t="s">
        <v>295</v>
      </c>
      <c r="F641" s="41" t="s">
        <v>115</v>
      </c>
      <c r="G641" s="42">
        <v>1533</v>
      </c>
      <c r="H641" s="43">
        <f t="shared" si="136"/>
        <v>1003</v>
      </c>
      <c r="I641" s="42">
        <v>569</v>
      </c>
      <c r="J641" s="40">
        <f t="shared" si="126"/>
        <v>0.56729810568295114</v>
      </c>
      <c r="K641" s="40">
        <f t="shared" si="127"/>
        <v>16.251246261216352</v>
      </c>
      <c r="L641" s="42">
        <v>840</v>
      </c>
      <c r="M641" s="42">
        <v>115</v>
      </c>
      <c r="N641" s="42">
        <v>43</v>
      </c>
      <c r="O641" s="42"/>
      <c r="P641" s="42"/>
      <c r="Q641" s="42">
        <v>5</v>
      </c>
      <c r="R641" s="42">
        <v>0</v>
      </c>
      <c r="S641" s="43">
        <f t="shared" si="137"/>
        <v>163</v>
      </c>
      <c r="T641" s="42">
        <v>19</v>
      </c>
      <c r="U641" s="42">
        <v>123</v>
      </c>
      <c r="V641" s="42">
        <v>110</v>
      </c>
      <c r="W641" s="104">
        <f t="shared" si="130"/>
        <v>83.748753738783648</v>
      </c>
      <c r="X641" s="105">
        <f t="shared" si="131"/>
        <v>11.465603190428714</v>
      </c>
      <c r="Y641" s="105">
        <f t="shared" si="132"/>
        <v>4.2871385842472582</v>
      </c>
      <c r="Z641" s="105">
        <f t="shared" si="133"/>
        <v>0.49850448654037888</v>
      </c>
      <c r="AA641" s="105">
        <f t="shared" si="134"/>
        <v>0</v>
      </c>
      <c r="AB641" s="105">
        <f t="shared" si="135"/>
        <v>16.251246261216352</v>
      </c>
      <c r="AC641" s="106"/>
    </row>
    <row r="642" spans="1:29" s="7" customFormat="1" hidden="1">
      <c r="A642" s="37">
        <v>2005</v>
      </c>
      <c r="B642" s="102">
        <v>2</v>
      </c>
      <c r="C642" s="102" t="s">
        <v>182</v>
      </c>
      <c r="D642" s="37">
        <v>13</v>
      </c>
      <c r="E642" s="38" t="s">
        <v>296</v>
      </c>
      <c r="F642" s="41" t="s">
        <v>116</v>
      </c>
      <c r="G642" s="42">
        <v>1730</v>
      </c>
      <c r="H642" s="43">
        <f t="shared" si="136"/>
        <v>1408</v>
      </c>
      <c r="I642" s="42">
        <v>1048</v>
      </c>
      <c r="J642" s="40">
        <f t="shared" si="126"/>
        <v>0.74431818181818177</v>
      </c>
      <c r="K642" s="40">
        <f t="shared" si="127"/>
        <v>19.886363636363637</v>
      </c>
      <c r="L642" s="42">
        <v>1128</v>
      </c>
      <c r="M642" s="42">
        <v>182</v>
      </c>
      <c r="N642" s="42">
        <v>77</v>
      </c>
      <c r="O642" s="42"/>
      <c r="P642" s="42"/>
      <c r="Q642" s="42">
        <v>21</v>
      </c>
      <c r="R642" s="42">
        <v>0</v>
      </c>
      <c r="S642" s="43">
        <f t="shared" si="137"/>
        <v>280</v>
      </c>
      <c r="T642" s="42">
        <v>53</v>
      </c>
      <c r="U642" s="42">
        <v>262</v>
      </c>
      <c r="V642" s="42">
        <v>130</v>
      </c>
      <c r="W642" s="104">
        <f t="shared" si="130"/>
        <v>80.11363636363636</v>
      </c>
      <c r="X642" s="105">
        <f t="shared" si="131"/>
        <v>12.926136363636365</v>
      </c>
      <c r="Y642" s="105">
        <f t="shared" si="132"/>
        <v>5.46875</v>
      </c>
      <c r="Z642" s="105">
        <f t="shared" si="133"/>
        <v>1.4914772727272727</v>
      </c>
      <c r="AA642" s="105">
        <f t="shared" si="134"/>
        <v>0</v>
      </c>
      <c r="AB642" s="105">
        <f t="shared" si="135"/>
        <v>19.886363636363637</v>
      </c>
      <c r="AC642" s="106"/>
    </row>
    <row r="643" spans="1:29" s="7" customFormat="1" hidden="1">
      <c r="A643" s="37">
        <v>2005</v>
      </c>
      <c r="B643" s="102">
        <v>2</v>
      </c>
      <c r="C643" s="102" t="s">
        <v>182</v>
      </c>
      <c r="D643" s="37">
        <v>13</v>
      </c>
      <c r="E643" s="38" t="s">
        <v>297</v>
      </c>
      <c r="F643" s="41" t="s">
        <v>117</v>
      </c>
      <c r="G643" s="42">
        <v>1242</v>
      </c>
      <c r="H643" s="43">
        <f t="shared" si="136"/>
        <v>1011</v>
      </c>
      <c r="I643" s="42">
        <v>559</v>
      </c>
      <c r="J643" s="40">
        <f t="shared" si="126"/>
        <v>0.55291790306627098</v>
      </c>
      <c r="K643" s="40">
        <f t="shared" si="127"/>
        <v>16.2215628090999</v>
      </c>
      <c r="L643" s="42">
        <v>847</v>
      </c>
      <c r="M643" s="42">
        <v>119</v>
      </c>
      <c r="N643" s="42">
        <v>35</v>
      </c>
      <c r="O643" s="42"/>
      <c r="P643" s="42"/>
      <c r="Q643" s="42">
        <v>10</v>
      </c>
      <c r="R643" s="42">
        <v>0</v>
      </c>
      <c r="S643" s="43">
        <f t="shared" si="137"/>
        <v>164</v>
      </c>
      <c r="T643" s="42">
        <v>3</v>
      </c>
      <c r="U643" s="42">
        <v>145</v>
      </c>
      <c r="V643" s="42">
        <v>189</v>
      </c>
      <c r="W643" s="104">
        <f t="shared" si="130"/>
        <v>83.778437190900107</v>
      </c>
      <c r="X643" s="105">
        <f t="shared" si="131"/>
        <v>11.770524233432244</v>
      </c>
      <c r="Y643" s="105">
        <f t="shared" si="132"/>
        <v>3.4619188921859543</v>
      </c>
      <c r="Z643" s="105">
        <f t="shared" si="133"/>
        <v>0.98911968348170121</v>
      </c>
      <c r="AA643" s="105">
        <f t="shared" si="134"/>
        <v>0</v>
      </c>
      <c r="AB643" s="105">
        <f t="shared" si="135"/>
        <v>16.2215628090999</v>
      </c>
      <c r="AC643" s="106"/>
    </row>
    <row r="644" spans="1:29" s="7" customFormat="1" hidden="1">
      <c r="A644" s="37">
        <v>2005</v>
      </c>
      <c r="B644" s="102">
        <v>2</v>
      </c>
      <c r="C644" s="102" t="s">
        <v>182</v>
      </c>
      <c r="D644" s="37">
        <v>13</v>
      </c>
      <c r="E644" s="38" t="s">
        <v>298</v>
      </c>
      <c r="F644" s="41" t="s">
        <v>118</v>
      </c>
      <c r="G644" s="42">
        <v>1051</v>
      </c>
      <c r="H644" s="43">
        <f t="shared" si="136"/>
        <v>906</v>
      </c>
      <c r="I644" s="42">
        <v>747</v>
      </c>
      <c r="J644" s="40">
        <f t="shared" si="126"/>
        <v>0.82450331125827814</v>
      </c>
      <c r="K644" s="40">
        <f t="shared" si="127"/>
        <v>21.523178807947019</v>
      </c>
      <c r="L644" s="42">
        <v>711</v>
      </c>
      <c r="M644" s="42">
        <v>134</v>
      </c>
      <c r="N644" s="42">
        <v>48</v>
      </c>
      <c r="O644" s="42"/>
      <c r="P644" s="42"/>
      <c r="Q644" s="42">
        <v>13</v>
      </c>
      <c r="R644" s="42">
        <v>0</v>
      </c>
      <c r="S644" s="43">
        <f t="shared" si="137"/>
        <v>195</v>
      </c>
      <c r="T644" s="42">
        <v>46</v>
      </c>
      <c r="U644" s="42">
        <v>217</v>
      </c>
      <c r="V644" s="42">
        <v>91</v>
      </c>
      <c r="W644" s="104">
        <f t="shared" si="130"/>
        <v>78.476821192052981</v>
      </c>
      <c r="X644" s="105">
        <f t="shared" si="131"/>
        <v>14.790286975717439</v>
      </c>
      <c r="Y644" s="105">
        <f t="shared" si="132"/>
        <v>5.298013245033113</v>
      </c>
      <c r="Z644" s="105">
        <f t="shared" si="133"/>
        <v>1.434878587196468</v>
      </c>
      <c r="AA644" s="105">
        <f t="shared" si="134"/>
        <v>0</v>
      </c>
      <c r="AB644" s="105">
        <f t="shared" si="135"/>
        <v>21.523178807947019</v>
      </c>
      <c r="AC644" s="106"/>
    </row>
    <row r="645" spans="1:29" s="7" customFormat="1" hidden="1">
      <c r="A645" s="37">
        <v>2005</v>
      </c>
      <c r="B645" s="102">
        <v>2</v>
      </c>
      <c r="C645" s="102" t="s">
        <v>182</v>
      </c>
      <c r="D645" s="37">
        <v>13</v>
      </c>
      <c r="E645" s="38" t="s">
        <v>299</v>
      </c>
      <c r="F645" s="41" t="s">
        <v>119</v>
      </c>
      <c r="G645" s="42">
        <v>1770</v>
      </c>
      <c r="H645" s="43">
        <f t="shared" si="136"/>
        <v>1596</v>
      </c>
      <c r="I645" s="42">
        <v>1026</v>
      </c>
      <c r="J645" s="40">
        <f t="shared" si="126"/>
        <v>0.6428571428571429</v>
      </c>
      <c r="K645" s="40">
        <f t="shared" si="127"/>
        <v>18.170426065162907</v>
      </c>
      <c r="L645" s="42">
        <v>1306</v>
      </c>
      <c r="M645" s="42">
        <v>214</v>
      </c>
      <c r="N645" s="42">
        <v>68</v>
      </c>
      <c r="O645" s="42"/>
      <c r="P645" s="42"/>
      <c r="Q645" s="42">
        <v>8</v>
      </c>
      <c r="R645" s="42">
        <v>0</v>
      </c>
      <c r="S645" s="43">
        <f t="shared" si="137"/>
        <v>290</v>
      </c>
      <c r="T645" s="42">
        <v>13</v>
      </c>
      <c r="U645" s="42">
        <v>135</v>
      </c>
      <c r="V645" s="42">
        <v>66</v>
      </c>
      <c r="W645" s="104">
        <f t="shared" si="130"/>
        <v>81.8295739348371</v>
      </c>
      <c r="X645" s="105">
        <f t="shared" si="131"/>
        <v>13.408521303258144</v>
      </c>
      <c r="Y645" s="105">
        <f t="shared" si="132"/>
        <v>4.2606516290726812</v>
      </c>
      <c r="Z645" s="105">
        <f t="shared" si="133"/>
        <v>0.50125313283208017</v>
      </c>
      <c r="AA645" s="105">
        <f t="shared" si="134"/>
        <v>0</v>
      </c>
      <c r="AB645" s="105">
        <f t="shared" si="135"/>
        <v>18.170426065162907</v>
      </c>
      <c r="AC645" s="106"/>
    </row>
    <row r="646" spans="1:29" s="7" customFormat="1" hidden="1">
      <c r="A646" s="37">
        <v>2005</v>
      </c>
      <c r="B646" s="102">
        <v>2</v>
      </c>
      <c r="C646" s="102" t="s">
        <v>182</v>
      </c>
      <c r="D646" s="37">
        <v>13</v>
      </c>
      <c r="E646" s="38" t="s">
        <v>300</v>
      </c>
      <c r="F646" s="41" t="s">
        <v>120</v>
      </c>
      <c r="G646" s="42">
        <v>3689</v>
      </c>
      <c r="H646" s="43">
        <f t="shared" si="136"/>
        <v>2930</v>
      </c>
      <c r="I646" s="42">
        <v>1656</v>
      </c>
      <c r="J646" s="40">
        <f t="shared" ref="J646:J661" si="138">I646/H646</f>
        <v>0.56518771331058015</v>
      </c>
      <c r="K646" s="40">
        <f t="shared" ref="K646:K661" si="139">S646/H646*100</f>
        <v>16.655290102389078</v>
      </c>
      <c r="L646" s="42">
        <v>2442</v>
      </c>
      <c r="M646" s="42">
        <v>350</v>
      </c>
      <c r="N646" s="42">
        <v>107</v>
      </c>
      <c r="O646" s="42"/>
      <c r="P646" s="42"/>
      <c r="Q646" s="42">
        <v>31</v>
      </c>
      <c r="R646" s="42">
        <v>0</v>
      </c>
      <c r="S646" s="43">
        <f t="shared" si="137"/>
        <v>488</v>
      </c>
      <c r="T646" s="42">
        <v>87</v>
      </c>
      <c r="U646" s="42">
        <v>360</v>
      </c>
      <c r="V646" s="42">
        <v>190</v>
      </c>
      <c r="W646" s="104">
        <f t="shared" si="130"/>
        <v>83.344709897610926</v>
      </c>
      <c r="X646" s="105">
        <f t="shared" si="131"/>
        <v>11.945392491467576</v>
      </c>
      <c r="Y646" s="105">
        <f t="shared" si="132"/>
        <v>3.6518771331058018</v>
      </c>
      <c r="Z646" s="105">
        <f t="shared" si="133"/>
        <v>1.0580204778156996</v>
      </c>
      <c r="AA646" s="105">
        <f t="shared" si="134"/>
        <v>0</v>
      </c>
      <c r="AB646" s="105">
        <f t="shared" si="135"/>
        <v>16.655290102389078</v>
      </c>
      <c r="AC646" s="106"/>
    </row>
    <row r="647" spans="1:29" s="7" customFormat="1" hidden="1">
      <c r="A647" s="37">
        <v>2005</v>
      </c>
      <c r="B647" s="102">
        <v>2</v>
      </c>
      <c r="C647" s="102" t="s">
        <v>182</v>
      </c>
      <c r="D647" s="37">
        <v>13</v>
      </c>
      <c r="E647" s="38" t="s">
        <v>301</v>
      </c>
      <c r="F647" s="41" t="s">
        <v>121</v>
      </c>
      <c r="G647" s="42">
        <v>2328</v>
      </c>
      <c r="H647" s="43">
        <f t="shared" si="136"/>
        <v>2009</v>
      </c>
      <c r="I647" s="42">
        <v>1059</v>
      </c>
      <c r="J647" s="40">
        <f t="shared" si="138"/>
        <v>0.52712792434046785</v>
      </c>
      <c r="K647" s="40">
        <f t="shared" si="139"/>
        <v>16.027874564459928</v>
      </c>
      <c r="L647" s="42">
        <v>1687</v>
      </c>
      <c r="M647" s="42">
        <v>246</v>
      </c>
      <c r="N647" s="42">
        <v>57</v>
      </c>
      <c r="O647" s="42"/>
      <c r="P647" s="42"/>
      <c r="Q647" s="42">
        <v>19</v>
      </c>
      <c r="R647" s="42">
        <v>0</v>
      </c>
      <c r="S647" s="43">
        <f t="shared" si="137"/>
        <v>322</v>
      </c>
      <c r="T647" s="42">
        <v>55</v>
      </c>
      <c r="U647" s="42">
        <v>273</v>
      </c>
      <c r="V647" s="42">
        <v>178</v>
      </c>
      <c r="W647" s="104">
        <f t="shared" si="130"/>
        <v>83.972125435540065</v>
      </c>
      <c r="X647" s="105">
        <f t="shared" si="131"/>
        <v>12.244897959183673</v>
      </c>
      <c r="Y647" s="105">
        <f t="shared" si="132"/>
        <v>2.8372324539571925</v>
      </c>
      <c r="Z647" s="105">
        <f t="shared" si="133"/>
        <v>0.9457441513190642</v>
      </c>
      <c r="AA647" s="105">
        <f t="shared" si="134"/>
        <v>0</v>
      </c>
      <c r="AB647" s="105">
        <f t="shared" si="135"/>
        <v>16.027874564459928</v>
      </c>
      <c r="AC647" s="106"/>
    </row>
    <row r="648" spans="1:29" s="7" customFormat="1" hidden="1">
      <c r="A648" s="37">
        <v>2005</v>
      </c>
      <c r="B648" s="102">
        <v>2</v>
      </c>
      <c r="C648" s="102" t="s">
        <v>182</v>
      </c>
      <c r="D648" s="37">
        <v>13</v>
      </c>
      <c r="E648" s="38" t="s">
        <v>302</v>
      </c>
      <c r="F648" s="41" t="s">
        <v>122</v>
      </c>
      <c r="G648" s="42">
        <v>1659</v>
      </c>
      <c r="H648" s="43">
        <f t="shared" si="136"/>
        <v>1315</v>
      </c>
      <c r="I648" s="42">
        <v>799</v>
      </c>
      <c r="J648" s="40">
        <f t="shared" si="138"/>
        <v>0.60760456273764263</v>
      </c>
      <c r="K648" s="40">
        <f t="shared" si="139"/>
        <v>18.250950570342205</v>
      </c>
      <c r="L648" s="42">
        <v>1075</v>
      </c>
      <c r="M648" s="42">
        <v>167</v>
      </c>
      <c r="N648" s="42">
        <v>63</v>
      </c>
      <c r="O648" s="42"/>
      <c r="P648" s="42"/>
      <c r="Q648" s="42">
        <v>10</v>
      </c>
      <c r="R648" s="42">
        <v>0</v>
      </c>
      <c r="S648" s="43">
        <f t="shared" si="137"/>
        <v>240</v>
      </c>
      <c r="T648" s="42">
        <v>44</v>
      </c>
      <c r="U648" s="42">
        <v>332</v>
      </c>
      <c r="V648" s="42">
        <v>302</v>
      </c>
      <c r="W648" s="104">
        <f t="shared" si="130"/>
        <v>81.749049429657788</v>
      </c>
      <c r="X648" s="105">
        <f t="shared" si="131"/>
        <v>12.699619771863119</v>
      </c>
      <c r="Y648" s="105">
        <f t="shared" si="132"/>
        <v>4.7908745247148294</v>
      </c>
      <c r="Z648" s="105">
        <f t="shared" si="133"/>
        <v>0.76045627376425851</v>
      </c>
      <c r="AA648" s="105">
        <f t="shared" si="134"/>
        <v>0</v>
      </c>
      <c r="AB648" s="105">
        <f t="shared" si="135"/>
        <v>18.250950570342205</v>
      </c>
      <c r="AC648" s="106"/>
    </row>
    <row r="649" spans="1:29" s="7" customFormat="1" hidden="1">
      <c r="A649" s="37">
        <v>2005</v>
      </c>
      <c r="B649" s="102">
        <v>2</v>
      </c>
      <c r="C649" s="102" t="s">
        <v>182</v>
      </c>
      <c r="D649" s="37">
        <v>13</v>
      </c>
      <c r="E649" s="38" t="s">
        <v>303</v>
      </c>
      <c r="F649" s="41" t="s">
        <v>123</v>
      </c>
      <c r="G649" s="42">
        <v>5322</v>
      </c>
      <c r="H649" s="43">
        <f t="shared" si="136"/>
        <v>4687</v>
      </c>
      <c r="I649" s="42">
        <v>3298</v>
      </c>
      <c r="J649" s="40">
        <f t="shared" si="138"/>
        <v>0.70364838916151051</v>
      </c>
      <c r="K649" s="40">
        <f t="shared" si="139"/>
        <v>19.351397482398124</v>
      </c>
      <c r="L649" s="42">
        <v>3780</v>
      </c>
      <c r="M649" s="42">
        <v>588</v>
      </c>
      <c r="N649" s="42">
        <v>255</v>
      </c>
      <c r="O649" s="42"/>
      <c r="P649" s="42"/>
      <c r="Q649" s="42">
        <v>64</v>
      </c>
      <c r="R649" s="42">
        <v>0</v>
      </c>
      <c r="S649" s="43">
        <f t="shared" si="137"/>
        <v>907</v>
      </c>
      <c r="T649" s="42">
        <v>121</v>
      </c>
      <c r="U649" s="42">
        <v>968</v>
      </c>
      <c r="V649" s="42">
        <v>673</v>
      </c>
      <c r="W649" s="104">
        <f t="shared" si="130"/>
        <v>80.648602517601873</v>
      </c>
      <c r="X649" s="105">
        <f t="shared" si="131"/>
        <v>12.545338169404738</v>
      </c>
      <c r="Y649" s="105">
        <f t="shared" si="132"/>
        <v>5.4405803285683803</v>
      </c>
      <c r="Z649" s="105">
        <f t="shared" si="133"/>
        <v>1.3654789844250055</v>
      </c>
      <c r="AA649" s="105">
        <f t="shared" si="134"/>
        <v>0</v>
      </c>
      <c r="AB649" s="105">
        <f t="shared" si="135"/>
        <v>19.351397482398124</v>
      </c>
      <c r="AC649" s="106"/>
    </row>
    <row r="650" spans="1:29" s="7" customFormat="1" hidden="1">
      <c r="A650" s="37">
        <v>2005</v>
      </c>
      <c r="B650" s="102">
        <v>2</v>
      </c>
      <c r="C650" s="102" t="s">
        <v>182</v>
      </c>
      <c r="D650" s="37">
        <v>13</v>
      </c>
      <c r="E650" s="38" t="s">
        <v>304</v>
      </c>
      <c r="F650" s="41" t="s">
        <v>18</v>
      </c>
      <c r="G650" s="42">
        <v>6019</v>
      </c>
      <c r="H650" s="43">
        <f t="shared" si="136"/>
        <v>5169</v>
      </c>
      <c r="I650" s="42">
        <v>2759</v>
      </c>
      <c r="J650" s="40">
        <f t="shared" si="138"/>
        <v>0.53375894757206421</v>
      </c>
      <c r="K650" s="40">
        <f t="shared" si="139"/>
        <v>15.322112594312246</v>
      </c>
      <c r="L650" s="42">
        <v>4377</v>
      </c>
      <c r="M650" s="42">
        <v>557</v>
      </c>
      <c r="N650" s="42">
        <v>190</v>
      </c>
      <c r="O650" s="42"/>
      <c r="P650" s="42"/>
      <c r="Q650" s="42">
        <v>45</v>
      </c>
      <c r="R650" s="42">
        <v>0</v>
      </c>
      <c r="S650" s="43">
        <f t="shared" si="137"/>
        <v>792</v>
      </c>
      <c r="T650" s="42">
        <v>201</v>
      </c>
      <c r="U650" s="42">
        <v>812</v>
      </c>
      <c r="V650" s="42">
        <v>11</v>
      </c>
      <c r="W650" s="104">
        <f t="shared" si="130"/>
        <v>84.677887405687756</v>
      </c>
      <c r="X650" s="105">
        <f t="shared" si="131"/>
        <v>10.77577868059586</v>
      </c>
      <c r="Y650" s="105">
        <f t="shared" si="132"/>
        <v>3.6757593344940998</v>
      </c>
      <c r="Z650" s="105">
        <f t="shared" si="133"/>
        <v>0.87057457922228665</v>
      </c>
      <c r="AA650" s="105">
        <f t="shared" si="134"/>
        <v>0</v>
      </c>
      <c r="AB650" s="105">
        <f t="shared" si="135"/>
        <v>15.322112594312246</v>
      </c>
      <c r="AC650" s="106"/>
    </row>
    <row r="651" spans="1:29" s="7" customFormat="1" hidden="1">
      <c r="A651" s="37">
        <v>2005</v>
      </c>
      <c r="B651" s="102">
        <v>2</v>
      </c>
      <c r="C651" s="102" t="s">
        <v>182</v>
      </c>
      <c r="D651" s="37">
        <v>13</v>
      </c>
      <c r="E651" s="38" t="s">
        <v>305</v>
      </c>
      <c r="F651" s="41" t="s">
        <v>124</v>
      </c>
      <c r="G651" s="42">
        <v>1327</v>
      </c>
      <c r="H651" s="43">
        <f t="shared" si="136"/>
        <v>951</v>
      </c>
      <c r="I651" s="42">
        <v>656</v>
      </c>
      <c r="J651" s="40">
        <f t="shared" si="138"/>
        <v>0.68980021030494221</v>
      </c>
      <c r="K651" s="40">
        <f t="shared" si="139"/>
        <v>19.768664563617243</v>
      </c>
      <c r="L651" s="42">
        <v>763</v>
      </c>
      <c r="M651" s="42">
        <v>130</v>
      </c>
      <c r="N651" s="42">
        <v>50</v>
      </c>
      <c r="O651" s="42"/>
      <c r="P651" s="42"/>
      <c r="Q651" s="42">
        <v>8</v>
      </c>
      <c r="R651" s="42">
        <v>0</v>
      </c>
      <c r="S651" s="43">
        <f t="shared" si="137"/>
        <v>188</v>
      </c>
      <c r="T651" s="42">
        <v>81</v>
      </c>
      <c r="U651" s="42">
        <v>207</v>
      </c>
      <c r="V651" s="42">
        <v>379</v>
      </c>
      <c r="W651" s="104">
        <f t="shared" si="130"/>
        <v>80.23133543638275</v>
      </c>
      <c r="X651" s="105">
        <f t="shared" si="131"/>
        <v>13.669821240799159</v>
      </c>
      <c r="Y651" s="105">
        <f t="shared" si="132"/>
        <v>5.2576235541535228</v>
      </c>
      <c r="Z651" s="105">
        <f t="shared" si="133"/>
        <v>0.84121976866456361</v>
      </c>
      <c r="AA651" s="105">
        <f t="shared" si="134"/>
        <v>0</v>
      </c>
      <c r="AB651" s="105">
        <f t="shared" si="135"/>
        <v>19.768664563617243</v>
      </c>
      <c r="AC651" s="106"/>
    </row>
    <row r="652" spans="1:29" s="7" customFormat="1" hidden="1">
      <c r="A652" s="37">
        <v>2005</v>
      </c>
      <c r="B652" s="102">
        <v>2</v>
      </c>
      <c r="C652" s="102" t="s">
        <v>182</v>
      </c>
      <c r="D652" s="37">
        <v>13</v>
      </c>
      <c r="E652" s="38" t="s">
        <v>306</v>
      </c>
      <c r="F652" s="41" t="s">
        <v>125</v>
      </c>
      <c r="G652" s="42">
        <v>1840</v>
      </c>
      <c r="H652" s="43">
        <f t="shared" si="136"/>
        <v>1325</v>
      </c>
      <c r="I652" s="42">
        <v>599</v>
      </c>
      <c r="J652" s="40">
        <f t="shared" si="138"/>
        <v>0.45207547169811318</v>
      </c>
      <c r="K652" s="40">
        <f t="shared" si="139"/>
        <v>13.056603773584904</v>
      </c>
      <c r="L652" s="42">
        <v>1152</v>
      </c>
      <c r="M652" s="42">
        <v>112</v>
      </c>
      <c r="N652" s="42">
        <v>49</v>
      </c>
      <c r="O652" s="42"/>
      <c r="P652" s="42"/>
      <c r="Q652" s="42">
        <v>12</v>
      </c>
      <c r="R652" s="42">
        <v>0</v>
      </c>
      <c r="S652" s="43">
        <f t="shared" si="137"/>
        <v>173</v>
      </c>
      <c r="T652" s="42">
        <v>7</v>
      </c>
      <c r="U652" s="42">
        <v>202</v>
      </c>
      <c r="V652" s="42">
        <v>112</v>
      </c>
      <c r="W652" s="104">
        <f t="shared" si="130"/>
        <v>86.943396226415089</v>
      </c>
      <c r="X652" s="105">
        <f t="shared" si="131"/>
        <v>8.4528301886792452</v>
      </c>
      <c r="Y652" s="105">
        <f t="shared" si="132"/>
        <v>3.6981132075471699</v>
      </c>
      <c r="Z652" s="105">
        <f t="shared" si="133"/>
        <v>0.90566037735849059</v>
      </c>
      <c r="AA652" s="105">
        <f t="shared" si="134"/>
        <v>0</v>
      </c>
      <c r="AB652" s="105">
        <f t="shared" si="135"/>
        <v>13.056603773584904</v>
      </c>
      <c r="AC652" s="106"/>
    </row>
    <row r="653" spans="1:29" s="7" customFormat="1" hidden="1">
      <c r="A653" s="37">
        <v>2005</v>
      </c>
      <c r="B653" s="102">
        <v>2</v>
      </c>
      <c r="C653" s="102" t="s">
        <v>182</v>
      </c>
      <c r="D653" s="37">
        <v>13</v>
      </c>
      <c r="E653" s="38" t="s">
        <v>307</v>
      </c>
      <c r="F653" s="41" t="s">
        <v>126</v>
      </c>
      <c r="G653" s="42">
        <v>3239</v>
      </c>
      <c r="H653" s="43">
        <f t="shared" si="136"/>
        <v>3003</v>
      </c>
      <c r="I653" s="42">
        <v>1742</v>
      </c>
      <c r="J653" s="40">
        <f t="shared" si="138"/>
        <v>0.58008658008658009</v>
      </c>
      <c r="K653" s="40">
        <f t="shared" si="139"/>
        <v>16.74991674991675</v>
      </c>
      <c r="L653" s="42">
        <v>2500</v>
      </c>
      <c r="M653" s="42">
        <v>341</v>
      </c>
      <c r="N653" s="42">
        <v>132</v>
      </c>
      <c r="O653" s="42"/>
      <c r="P653" s="42"/>
      <c r="Q653" s="42">
        <v>30</v>
      </c>
      <c r="R653" s="42">
        <v>0</v>
      </c>
      <c r="S653" s="43">
        <f t="shared" si="137"/>
        <v>503</v>
      </c>
      <c r="T653" s="42">
        <v>44</v>
      </c>
      <c r="U653" s="42">
        <v>292</v>
      </c>
      <c r="V653" s="42">
        <v>277</v>
      </c>
      <c r="W653" s="104">
        <f t="shared" si="130"/>
        <v>83.25008325008325</v>
      </c>
      <c r="X653" s="105">
        <f t="shared" si="131"/>
        <v>11.355311355311356</v>
      </c>
      <c r="Y653" s="105">
        <f t="shared" si="132"/>
        <v>4.395604395604396</v>
      </c>
      <c r="Z653" s="105">
        <f t="shared" si="133"/>
        <v>0.99900099900099903</v>
      </c>
      <c r="AA653" s="105">
        <f t="shared" si="134"/>
        <v>0</v>
      </c>
      <c r="AB653" s="105">
        <f t="shared" si="135"/>
        <v>16.74991674991675</v>
      </c>
      <c r="AC653" s="106"/>
    </row>
    <row r="654" spans="1:29" s="7" customFormat="1" hidden="1">
      <c r="A654" s="37">
        <v>2005</v>
      </c>
      <c r="B654" s="102">
        <v>2</v>
      </c>
      <c r="C654" s="102" t="s">
        <v>182</v>
      </c>
      <c r="D654" s="37">
        <v>13</v>
      </c>
      <c r="E654" s="38" t="s">
        <v>308</v>
      </c>
      <c r="F654" s="41" t="s">
        <v>127</v>
      </c>
      <c r="G654" s="42">
        <v>1382</v>
      </c>
      <c r="H654" s="43">
        <f t="shared" si="136"/>
        <v>1186</v>
      </c>
      <c r="I654" s="42">
        <v>756</v>
      </c>
      <c r="J654" s="40">
        <f t="shared" si="138"/>
        <v>0.63743676222596968</v>
      </c>
      <c r="K654" s="40">
        <f t="shared" si="139"/>
        <v>18.634064080944352</v>
      </c>
      <c r="L654" s="42">
        <v>965</v>
      </c>
      <c r="M654" s="42">
        <v>147</v>
      </c>
      <c r="N654" s="42">
        <v>65</v>
      </c>
      <c r="O654" s="42"/>
      <c r="P654" s="42"/>
      <c r="Q654" s="42">
        <v>9</v>
      </c>
      <c r="R654" s="42">
        <v>0</v>
      </c>
      <c r="S654" s="43">
        <f t="shared" si="137"/>
        <v>221</v>
      </c>
      <c r="T654" s="42">
        <v>9</v>
      </c>
      <c r="U654" s="42">
        <v>58</v>
      </c>
      <c r="V654" s="42">
        <v>73</v>
      </c>
      <c r="W654" s="104">
        <f t="shared" si="130"/>
        <v>81.365935919055659</v>
      </c>
      <c r="X654" s="105">
        <f t="shared" si="131"/>
        <v>12.39460370994941</v>
      </c>
      <c r="Y654" s="105">
        <f t="shared" si="132"/>
        <v>5.4806070826306916</v>
      </c>
      <c r="Z654" s="105">
        <f t="shared" si="133"/>
        <v>0.75885328836424959</v>
      </c>
      <c r="AA654" s="105">
        <f t="shared" si="134"/>
        <v>0</v>
      </c>
      <c r="AB654" s="105">
        <f t="shared" si="135"/>
        <v>18.634064080944352</v>
      </c>
      <c r="AC654" s="106"/>
    </row>
    <row r="655" spans="1:29" s="7" customFormat="1" hidden="1">
      <c r="A655" s="37">
        <v>2005</v>
      </c>
      <c r="B655" s="102">
        <v>2</v>
      </c>
      <c r="C655" s="102" t="s">
        <v>182</v>
      </c>
      <c r="D655" s="37">
        <v>13</v>
      </c>
      <c r="E655" s="38" t="s">
        <v>309</v>
      </c>
      <c r="F655" s="41" t="s">
        <v>128</v>
      </c>
      <c r="G655" s="42">
        <v>2237</v>
      </c>
      <c r="H655" s="43">
        <f t="shared" si="136"/>
        <v>2021</v>
      </c>
      <c r="I655" s="42">
        <v>1400</v>
      </c>
      <c r="J655" s="40">
        <f t="shared" si="138"/>
        <v>0.69272637308263241</v>
      </c>
      <c r="K655" s="40">
        <f t="shared" si="139"/>
        <v>17.714002968827312</v>
      </c>
      <c r="L655" s="42">
        <v>1663</v>
      </c>
      <c r="M655" s="42">
        <v>232</v>
      </c>
      <c r="N655" s="42">
        <v>105</v>
      </c>
      <c r="O655" s="42"/>
      <c r="P655" s="42"/>
      <c r="Q655" s="42">
        <v>21</v>
      </c>
      <c r="R655" s="42">
        <v>0</v>
      </c>
      <c r="S655" s="43">
        <f t="shared" si="137"/>
        <v>358</v>
      </c>
      <c r="T655" s="42">
        <v>4</v>
      </c>
      <c r="U655" s="42">
        <v>262</v>
      </c>
      <c r="V655" s="42">
        <v>140</v>
      </c>
      <c r="W655" s="104">
        <f t="shared" si="130"/>
        <v>82.285997031172684</v>
      </c>
      <c r="X655" s="105">
        <f t="shared" si="131"/>
        <v>11.479465611083622</v>
      </c>
      <c r="Y655" s="105">
        <f t="shared" si="132"/>
        <v>5.1954477981197424</v>
      </c>
      <c r="Z655" s="105">
        <f t="shared" si="133"/>
        <v>1.0390895596239487</v>
      </c>
      <c r="AA655" s="105">
        <f t="shared" si="134"/>
        <v>0</v>
      </c>
      <c r="AB655" s="105">
        <f t="shared" si="135"/>
        <v>17.714002968827312</v>
      </c>
      <c r="AC655" s="106"/>
    </row>
    <row r="656" spans="1:29" s="7" customFormat="1" hidden="1">
      <c r="A656" s="37">
        <v>2005</v>
      </c>
      <c r="B656" s="102">
        <v>2</v>
      </c>
      <c r="C656" s="102" t="s">
        <v>182</v>
      </c>
      <c r="D656" s="37">
        <v>13</v>
      </c>
      <c r="E656" s="38" t="s">
        <v>310</v>
      </c>
      <c r="F656" s="41" t="s">
        <v>129</v>
      </c>
      <c r="G656" s="42">
        <v>1471</v>
      </c>
      <c r="H656" s="43">
        <f t="shared" si="136"/>
        <v>1265</v>
      </c>
      <c r="I656" s="42">
        <v>900</v>
      </c>
      <c r="J656" s="40">
        <f t="shared" si="138"/>
        <v>0.71146245059288538</v>
      </c>
      <c r="K656" s="40">
        <f t="shared" si="139"/>
        <v>19.367588932806324</v>
      </c>
      <c r="L656" s="42">
        <v>1020</v>
      </c>
      <c r="M656" s="42">
        <v>155</v>
      </c>
      <c r="N656" s="42">
        <v>75</v>
      </c>
      <c r="O656" s="42"/>
      <c r="P656" s="42"/>
      <c r="Q656" s="42">
        <v>15</v>
      </c>
      <c r="R656" s="42">
        <v>0</v>
      </c>
      <c r="S656" s="43">
        <f t="shared" si="137"/>
        <v>245</v>
      </c>
      <c r="T656" s="42">
        <v>56</v>
      </c>
      <c r="U656" s="42">
        <v>175</v>
      </c>
      <c r="V656" s="42">
        <v>64</v>
      </c>
      <c r="W656" s="104">
        <f t="shared" si="130"/>
        <v>80.632411067193672</v>
      </c>
      <c r="X656" s="105">
        <f t="shared" si="131"/>
        <v>12.252964426877471</v>
      </c>
      <c r="Y656" s="105">
        <f t="shared" si="132"/>
        <v>5.928853754940711</v>
      </c>
      <c r="Z656" s="105">
        <f t="shared" si="133"/>
        <v>1.1857707509881421</v>
      </c>
      <c r="AA656" s="105">
        <f t="shared" si="134"/>
        <v>0</v>
      </c>
      <c r="AB656" s="105">
        <f t="shared" si="135"/>
        <v>19.367588932806324</v>
      </c>
      <c r="AC656" s="106"/>
    </row>
    <row r="657" spans="1:29" s="7" customFormat="1" hidden="1">
      <c r="A657" s="37">
        <v>2005</v>
      </c>
      <c r="B657" s="102">
        <v>2</v>
      </c>
      <c r="C657" s="102" t="s">
        <v>182</v>
      </c>
      <c r="D657" s="37">
        <v>13</v>
      </c>
      <c r="E657" s="38" t="s">
        <v>311</v>
      </c>
      <c r="F657" s="41" t="s">
        <v>130</v>
      </c>
      <c r="G657" s="42">
        <v>4090</v>
      </c>
      <c r="H657" s="43">
        <f t="shared" si="136"/>
        <v>3666</v>
      </c>
      <c r="I657" s="42">
        <v>2808</v>
      </c>
      <c r="J657" s="40">
        <f t="shared" si="138"/>
        <v>0.76595744680851063</v>
      </c>
      <c r="K657" s="40">
        <f t="shared" si="139"/>
        <v>20.158210583742498</v>
      </c>
      <c r="L657" s="42">
        <v>2927</v>
      </c>
      <c r="M657" s="42">
        <v>485</v>
      </c>
      <c r="N657" s="42">
        <v>198</v>
      </c>
      <c r="O657" s="42"/>
      <c r="P657" s="42"/>
      <c r="Q657" s="42">
        <v>56</v>
      </c>
      <c r="R657" s="42">
        <v>0</v>
      </c>
      <c r="S657" s="43">
        <f t="shared" si="137"/>
        <v>739</v>
      </c>
      <c r="T657" s="42">
        <v>13</v>
      </c>
      <c r="U657" s="42">
        <v>259</v>
      </c>
      <c r="V657" s="42">
        <v>160</v>
      </c>
      <c r="W657" s="104">
        <f t="shared" si="130"/>
        <v>79.841789416257498</v>
      </c>
      <c r="X657" s="105">
        <f t="shared" si="131"/>
        <v>13.229678123295145</v>
      </c>
      <c r="Y657" s="105">
        <f t="shared" si="132"/>
        <v>5.400981996726677</v>
      </c>
      <c r="Z657" s="105">
        <f t="shared" si="133"/>
        <v>1.5275504637206765</v>
      </c>
      <c r="AA657" s="105">
        <f t="shared" si="134"/>
        <v>0</v>
      </c>
      <c r="AB657" s="105">
        <f t="shared" si="135"/>
        <v>20.158210583742498</v>
      </c>
      <c r="AC657" s="106"/>
    </row>
    <row r="658" spans="1:29" s="7" customFormat="1" hidden="1">
      <c r="A658" s="37">
        <v>2005</v>
      </c>
      <c r="B658" s="102">
        <v>2</v>
      </c>
      <c r="C658" s="102" t="s">
        <v>182</v>
      </c>
      <c r="D658" s="37">
        <v>13</v>
      </c>
      <c r="E658" s="38" t="s">
        <v>312</v>
      </c>
      <c r="F658" s="41" t="s">
        <v>131</v>
      </c>
      <c r="G658" s="42">
        <v>6030</v>
      </c>
      <c r="H658" s="43">
        <f t="shared" si="136"/>
        <v>5338</v>
      </c>
      <c r="I658" s="42">
        <v>3564</v>
      </c>
      <c r="J658" s="40">
        <f t="shared" si="138"/>
        <v>0.66766579243162238</v>
      </c>
      <c r="K658" s="40">
        <f t="shared" si="139"/>
        <v>19.408017984263772</v>
      </c>
      <c r="L658" s="42">
        <v>4302</v>
      </c>
      <c r="M658" s="42">
        <v>705</v>
      </c>
      <c r="N658" s="42">
        <v>278</v>
      </c>
      <c r="O658" s="42"/>
      <c r="P658" s="42"/>
      <c r="Q658" s="42">
        <v>53</v>
      </c>
      <c r="R658" s="42">
        <v>0</v>
      </c>
      <c r="S658" s="43">
        <f t="shared" si="137"/>
        <v>1036</v>
      </c>
      <c r="T658" s="42">
        <v>90</v>
      </c>
      <c r="U658" s="42">
        <v>547</v>
      </c>
      <c r="V658" s="42">
        <v>389</v>
      </c>
      <c r="W658" s="104">
        <f t="shared" si="130"/>
        <v>80.591982015736235</v>
      </c>
      <c r="X658" s="105">
        <f t="shared" si="131"/>
        <v>13.207193705507681</v>
      </c>
      <c r="Y658" s="105">
        <f t="shared" si="132"/>
        <v>5.2079430498313979</v>
      </c>
      <c r="Z658" s="105">
        <f t="shared" si="133"/>
        <v>0.992881228924691</v>
      </c>
      <c r="AA658" s="105">
        <f t="shared" si="134"/>
        <v>0</v>
      </c>
      <c r="AB658" s="105">
        <f t="shared" si="135"/>
        <v>19.408017984263772</v>
      </c>
      <c r="AC658" s="106"/>
    </row>
    <row r="659" spans="1:29" s="7" customFormat="1" hidden="1">
      <c r="A659" s="37">
        <v>2005</v>
      </c>
      <c r="B659" s="102">
        <v>2</v>
      </c>
      <c r="C659" s="102" t="s">
        <v>182</v>
      </c>
      <c r="D659" s="37">
        <v>13</v>
      </c>
      <c r="E659" s="38" t="s">
        <v>313</v>
      </c>
      <c r="F659" s="41" t="s">
        <v>132</v>
      </c>
      <c r="G659" s="42">
        <v>5699</v>
      </c>
      <c r="H659" s="43">
        <f t="shared" si="136"/>
        <v>5050</v>
      </c>
      <c r="I659" s="42">
        <v>5100</v>
      </c>
      <c r="J659" s="40">
        <f t="shared" si="138"/>
        <v>1.0099009900990099</v>
      </c>
      <c r="K659" s="40">
        <f t="shared" si="139"/>
        <v>25.564356435643564</v>
      </c>
      <c r="L659" s="42">
        <v>3759</v>
      </c>
      <c r="M659" s="42">
        <v>827</v>
      </c>
      <c r="N659" s="42">
        <v>390</v>
      </c>
      <c r="O659" s="42"/>
      <c r="P659" s="42"/>
      <c r="Q659" s="42">
        <v>74</v>
      </c>
      <c r="R659" s="42">
        <v>0</v>
      </c>
      <c r="S659" s="43">
        <f t="shared" si="137"/>
        <v>1291</v>
      </c>
      <c r="T659" s="42">
        <v>98</v>
      </c>
      <c r="U659" s="42">
        <v>563</v>
      </c>
      <c r="V659" s="42">
        <v>556</v>
      </c>
      <c r="W659" s="104">
        <f t="shared" si="130"/>
        <v>74.43564356435644</v>
      </c>
      <c r="X659" s="105">
        <f t="shared" si="131"/>
        <v>16.376237623762378</v>
      </c>
      <c r="Y659" s="105">
        <f t="shared" si="132"/>
        <v>7.7227722772277225</v>
      </c>
      <c r="Z659" s="105">
        <f t="shared" si="133"/>
        <v>1.4653465346534653</v>
      </c>
      <c r="AA659" s="105">
        <f t="shared" si="134"/>
        <v>0</v>
      </c>
      <c r="AB659" s="105">
        <f t="shared" si="135"/>
        <v>25.564356435643564</v>
      </c>
      <c r="AC659" s="106"/>
    </row>
    <row r="660" spans="1:29" s="7" customFormat="1" hidden="1">
      <c r="A660" s="37">
        <v>2005</v>
      </c>
      <c r="B660" s="102">
        <v>2</v>
      </c>
      <c r="C660" s="102" t="s">
        <v>182</v>
      </c>
      <c r="D660" s="37">
        <v>13</v>
      </c>
      <c r="E660" s="38" t="s">
        <v>314</v>
      </c>
      <c r="F660" s="41" t="s">
        <v>133</v>
      </c>
      <c r="G660" s="42">
        <v>3744</v>
      </c>
      <c r="H660" s="43">
        <f t="shared" si="136"/>
        <v>3330</v>
      </c>
      <c r="I660" s="42">
        <v>3341</v>
      </c>
      <c r="J660" s="40">
        <f t="shared" si="138"/>
        <v>1.0033033033033032</v>
      </c>
      <c r="K660" s="40">
        <f t="shared" si="139"/>
        <v>24.204204204204206</v>
      </c>
      <c r="L660" s="42">
        <v>2524</v>
      </c>
      <c r="M660" s="42">
        <v>512</v>
      </c>
      <c r="N660" s="42">
        <v>225</v>
      </c>
      <c r="O660" s="42"/>
      <c r="P660" s="42"/>
      <c r="Q660" s="42">
        <v>69</v>
      </c>
      <c r="R660" s="42">
        <v>0</v>
      </c>
      <c r="S660" s="43">
        <f t="shared" si="137"/>
        <v>806</v>
      </c>
      <c r="T660" s="42">
        <v>29</v>
      </c>
      <c r="U660" s="42">
        <v>382</v>
      </c>
      <c r="V660" s="42">
        <v>189</v>
      </c>
      <c r="W660" s="104">
        <f t="shared" si="130"/>
        <v>75.795795795795797</v>
      </c>
      <c r="X660" s="105">
        <f t="shared" si="131"/>
        <v>15.375375375375375</v>
      </c>
      <c r="Y660" s="105">
        <f t="shared" si="132"/>
        <v>6.756756756756757</v>
      </c>
      <c r="Z660" s="105">
        <f t="shared" si="133"/>
        <v>2.0720720720720722</v>
      </c>
      <c r="AA660" s="105">
        <f t="shared" si="134"/>
        <v>0</v>
      </c>
      <c r="AB660" s="105">
        <f t="shared" si="135"/>
        <v>24.204204204204206</v>
      </c>
      <c r="AC660" s="106"/>
    </row>
    <row r="661" spans="1:29" s="7" customFormat="1" hidden="1">
      <c r="A661" s="37">
        <v>2005</v>
      </c>
      <c r="B661" s="102">
        <v>2</v>
      </c>
      <c r="C661" s="102" t="s">
        <v>182</v>
      </c>
      <c r="D661" s="37">
        <v>13</v>
      </c>
      <c r="E661" s="38" t="s">
        <v>331</v>
      </c>
      <c r="F661" s="41" t="s">
        <v>19</v>
      </c>
      <c r="G661" s="42">
        <v>7023</v>
      </c>
      <c r="H661" s="43">
        <f t="shared" si="136"/>
        <v>5670</v>
      </c>
      <c r="I661" s="42">
        <v>3927</v>
      </c>
      <c r="J661" s="40">
        <f t="shared" si="138"/>
        <v>0.69259259259259254</v>
      </c>
      <c r="K661" s="40">
        <f t="shared" si="139"/>
        <v>19.858906525573193</v>
      </c>
      <c r="L661" s="42">
        <v>4544</v>
      </c>
      <c r="M661" s="42">
        <v>767</v>
      </c>
      <c r="N661" s="42">
        <v>299</v>
      </c>
      <c r="O661" s="42"/>
      <c r="P661" s="42"/>
      <c r="Q661" s="42">
        <v>60</v>
      </c>
      <c r="R661" s="42">
        <v>0</v>
      </c>
      <c r="S661" s="43">
        <f t="shared" si="137"/>
        <v>1126</v>
      </c>
      <c r="T661" s="42">
        <v>148</v>
      </c>
      <c r="U661" s="42">
        <v>926</v>
      </c>
      <c r="V661" s="42">
        <v>489</v>
      </c>
      <c r="W661" s="104">
        <f t="shared" si="130"/>
        <v>80.14109347442681</v>
      </c>
      <c r="X661" s="105">
        <f t="shared" si="131"/>
        <v>13.527336860670195</v>
      </c>
      <c r="Y661" s="105">
        <f t="shared" si="132"/>
        <v>5.2733686067019399</v>
      </c>
      <c r="Z661" s="105">
        <f t="shared" si="133"/>
        <v>1.0582010582010581</v>
      </c>
      <c r="AA661" s="105">
        <f t="shared" si="134"/>
        <v>0</v>
      </c>
      <c r="AB661" s="105">
        <f t="shared" si="135"/>
        <v>19.858906525573193</v>
      </c>
      <c r="AC661" s="106"/>
    </row>
    <row r="662" spans="1:29" s="7" customFormat="1" hidden="1">
      <c r="A662" s="37">
        <v>2005</v>
      </c>
      <c r="B662" s="102">
        <v>2</v>
      </c>
      <c r="C662" s="102" t="s">
        <v>182</v>
      </c>
      <c r="D662" s="37"/>
      <c r="E662" s="37"/>
      <c r="F662" s="37" t="s">
        <v>155</v>
      </c>
      <c r="G662" s="43">
        <f>SUM(G581:G661)</f>
        <v>446965</v>
      </c>
      <c r="H662" s="43">
        <f>L662+S662</f>
        <v>384821</v>
      </c>
      <c r="I662" s="43">
        <f>SUM(I581:I661)</f>
        <v>363661</v>
      </c>
      <c r="J662" s="40">
        <f>I662/H662</f>
        <v>0.94501339583858468</v>
      </c>
      <c r="K662" s="40">
        <f>S662/H662*100</f>
        <v>24.438635105672507</v>
      </c>
      <c r="L662" s="43">
        <f>SUM(L581:L661)</f>
        <v>290776</v>
      </c>
      <c r="M662" s="43">
        <f>SUM(M581:M661)</f>
        <v>60462</v>
      </c>
      <c r="N662" s="43">
        <f>SUM(N581:N661)</f>
        <v>27399</v>
      </c>
      <c r="O662" s="43"/>
      <c r="P662" s="43"/>
      <c r="Q662" s="43">
        <f>SUM(Q581:Q661)</f>
        <v>6154</v>
      </c>
      <c r="R662" s="43">
        <f>SUM(R581:R661)</f>
        <v>30</v>
      </c>
      <c r="S662" s="43">
        <f>SUM(M662:R662)</f>
        <v>94045</v>
      </c>
      <c r="T662" s="43">
        <f>SUM(T581:T661)</f>
        <v>9387</v>
      </c>
      <c r="U662" s="43">
        <f>SUM(U581:U661)</f>
        <v>56924</v>
      </c>
      <c r="V662" s="43">
        <f>SUM(V581:V661)</f>
        <v>22584</v>
      </c>
      <c r="W662" s="104">
        <f t="shared" si="130"/>
        <v>75.561364894327482</v>
      </c>
      <c r="X662" s="105">
        <f t="shared" si="131"/>
        <v>15.711720514213102</v>
      </c>
      <c r="Y662" s="105">
        <f t="shared" si="132"/>
        <v>7.1199336834528264</v>
      </c>
      <c r="Z662" s="105">
        <f t="shared" si="133"/>
        <v>1.5991850756585528</v>
      </c>
      <c r="AA662" s="105">
        <f t="shared" si="134"/>
        <v>7.7958323480267445E-3</v>
      </c>
      <c r="AB662" s="105">
        <f t="shared" si="135"/>
        <v>24.438635105672507</v>
      </c>
      <c r="AC662" s="106"/>
    </row>
    <row r="663" spans="1:29" s="7" customFormat="1" hidden="1">
      <c r="A663" s="37">
        <v>2005</v>
      </c>
      <c r="B663" s="102">
        <v>1</v>
      </c>
      <c r="C663" s="102" t="s">
        <v>181</v>
      </c>
      <c r="D663" s="37">
        <v>1</v>
      </c>
      <c r="E663" s="38" t="s">
        <v>459</v>
      </c>
      <c r="F663" s="37" t="s">
        <v>20</v>
      </c>
      <c r="G663" s="36">
        <v>46019</v>
      </c>
      <c r="H663" s="39">
        <v>40462</v>
      </c>
      <c r="I663" s="42">
        <v>55232</v>
      </c>
      <c r="J663" s="40">
        <v>1.3650338589293658</v>
      </c>
      <c r="K663" s="40">
        <v>29.781029113736345</v>
      </c>
      <c r="L663" s="36">
        <v>28412</v>
      </c>
      <c r="M663" s="36">
        <v>6915</v>
      </c>
      <c r="N663" s="36">
        <v>3989</v>
      </c>
      <c r="O663" s="36"/>
      <c r="P663" s="36"/>
      <c r="Q663" s="36">
        <v>1084</v>
      </c>
      <c r="R663" s="36">
        <v>62</v>
      </c>
      <c r="S663" s="39">
        <v>12050</v>
      </c>
      <c r="T663" s="36">
        <v>748</v>
      </c>
      <c r="U663" s="36">
        <v>5281</v>
      </c>
      <c r="V663" s="36">
        <v>1164</v>
      </c>
      <c r="W663" s="104">
        <f t="shared" si="130"/>
        <v>70.218970886263648</v>
      </c>
      <c r="X663" s="105">
        <f t="shared" si="131"/>
        <v>17.090109238297664</v>
      </c>
      <c r="Y663" s="105">
        <f t="shared" si="132"/>
        <v>9.8586327912609359</v>
      </c>
      <c r="Z663" s="105">
        <f t="shared" si="133"/>
        <v>2.6790568928871532</v>
      </c>
      <c r="AA663" s="105">
        <f t="shared" si="134"/>
        <v>0.15323019129059365</v>
      </c>
      <c r="AB663" s="105">
        <f t="shared" si="135"/>
        <v>29.781029113736345</v>
      </c>
      <c r="AC663" s="106"/>
    </row>
    <row r="664" spans="1:29" s="7" customFormat="1" hidden="1">
      <c r="A664" s="37">
        <v>2005</v>
      </c>
      <c r="B664" s="102">
        <v>1</v>
      </c>
      <c r="C664" s="102" t="s">
        <v>181</v>
      </c>
      <c r="D664" s="37">
        <v>2</v>
      </c>
      <c r="E664" s="38" t="s">
        <v>460</v>
      </c>
      <c r="F664" s="37" t="s">
        <v>21</v>
      </c>
      <c r="G664" s="36">
        <v>12718</v>
      </c>
      <c r="H664" s="39">
        <v>11873</v>
      </c>
      <c r="I664" s="36">
        <v>25037</v>
      </c>
      <c r="J664" s="40">
        <v>2.1087341025856987</v>
      </c>
      <c r="K664" s="40">
        <v>44.032679188073779</v>
      </c>
      <c r="L664" s="36">
        <v>6645</v>
      </c>
      <c r="M664" s="36">
        <v>2732</v>
      </c>
      <c r="N664" s="36">
        <v>2072</v>
      </c>
      <c r="O664" s="36"/>
      <c r="P664" s="36"/>
      <c r="Q664" s="36">
        <v>391</v>
      </c>
      <c r="R664" s="36">
        <v>33</v>
      </c>
      <c r="S664" s="39">
        <v>5228</v>
      </c>
      <c r="T664" s="36">
        <v>99</v>
      </c>
      <c r="U664" s="36">
        <v>1239</v>
      </c>
      <c r="V664" s="36">
        <v>842</v>
      </c>
      <c r="W664" s="104">
        <f t="shared" si="130"/>
        <v>55.967320811926221</v>
      </c>
      <c r="X664" s="105">
        <f t="shared" si="131"/>
        <v>23.010191190095174</v>
      </c>
      <c r="Y664" s="105">
        <f t="shared" si="132"/>
        <v>17.451360229091215</v>
      </c>
      <c r="Z664" s="105">
        <f t="shared" si="133"/>
        <v>3.2931862208371938</v>
      </c>
      <c r="AA664" s="105">
        <f t="shared" si="134"/>
        <v>0.27794154805019794</v>
      </c>
      <c r="AB664" s="105">
        <f t="shared" si="135"/>
        <v>44.032679188073779</v>
      </c>
      <c r="AC664" s="106"/>
    </row>
    <row r="665" spans="1:29" s="7" customFormat="1" hidden="1">
      <c r="A665" s="37">
        <v>2005</v>
      </c>
      <c r="B665" s="102">
        <v>1</v>
      </c>
      <c r="C665" s="102" t="s">
        <v>181</v>
      </c>
      <c r="D665" s="37">
        <v>3</v>
      </c>
      <c r="E665" s="38" t="s">
        <v>461</v>
      </c>
      <c r="F665" s="37" t="s">
        <v>22</v>
      </c>
      <c r="G665" s="36">
        <v>12168</v>
      </c>
      <c r="H665" s="39">
        <v>11492</v>
      </c>
      <c r="I665" s="36">
        <v>18410</v>
      </c>
      <c r="J665" s="40">
        <v>1.6019839888618168</v>
      </c>
      <c r="K665" s="40">
        <v>36.825617821092933</v>
      </c>
      <c r="L665" s="36">
        <v>7260</v>
      </c>
      <c r="M665" s="36">
        <v>2408</v>
      </c>
      <c r="N665" s="36">
        <v>1451</v>
      </c>
      <c r="O665" s="36"/>
      <c r="P665" s="36"/>
      <c r="Q665" s="36">
        <v>367</v>
      </c>
      <c r="R665" s="36">
        <v>6</v>
      </c>
      <c r="S665" s="39">
        <v>4232</v>
      </c>
      <c r="T665" s="36">
        <v>105</v>
      </c>
      <c r="U665" s="36">
        <v>1029</v>
      </c>
      <c r="V665" s="36">
        <v>156</v>
      </c>
      <c r="W665" s="104">
        <f t="shared" si="130"/>
        <v>63.174382178907059</v>
      </c>
      <c r="X665" s="105">
        <f t="shared" si="131"/>
        <v>20.953706926557604</v>
      </c>
      <c r="Y665" s="105">
        <f t="shared" si="132"/>
        <v>12.626174730247127</v>
      </c>
      <c r="Z665" s="105">
        <f t="shared" si="133"/>
        <v>3.1935259310824922</v>
      </c>
      <c r="AA665" s="105">
        <f t="shared" si="134"/>
        <v>5.221023320570832E-2</v>
      </c>
      <c r="AB665" s="105">
        <f t="shared" si="135"/>
        <v>36.825617821092933</v>
      </c>
      <c r="AC665" s="106"/>
    </row>
    <row r="666" spans="1:29" s="7" customFormat="1" hidden="1">
      <c r="A666" s="37">
        <v>2005</v>
      </c>
      <c r="B666" s="102">
        <v>1</v>
      </c>
      <c r="C666" s="102" t="s">
        <v>181</v>
      </c>
      <c r="D666" s="37">
        <v>4</v>
      </c>
      <c r="E666" s="38" t="s">
        <v>190</v>
      </c>
      <c r="F666" s="37" t="s">
        <v>23</v>
      </c>
      <c r="G666" s="36">
        <v>21599</v>
      </c>
      <c r="H666" s="39">
        <v>19429</v>
      </c>
      <c r="I666" s="36">
        <v>37415</v>
      </c>
      <c r="J666" s="40">
        <v>1.9257295794945699</v>
      </c>
      <c r="K666" s="40">
        <v>41.484379021051005</v>
      </c>
      <c r="L666" s="36">
        <v>11369</v>
      </c>
      <c r="M666" s="36">
        <v>4442</v>
      </c>
      <c r="N666" s="36">
        <v>2904</v>
      </c>
      <c r="O666" s="36"/>
      <c r="P666" s="36"/>
      <c r="Q666" s="36">
        <v>657</v>
      </c>
      <c r="R666" s="36">
        <v>57</v>
      </c>
      <c r="S666" s="39">
        <v>8060</v>
      </c>
      <c r="T666" s="36">
        <v>119</v>
      </c>
      <c r="U666" s="36">
        <v>2170</v>
      </c>
      <c r="V666" s="36">
        <v>534</v>
      </c>
      <c r="W666" s="104">
        <f t="shared" si="130"/>
        <v>58.515620978948988</v>
      </c>
      <c r="X666" s="105">
        <f t="shared" si="131"/>
        <v>22.862730969169796</v>
      </c>
      <c r="Y666" s="105">
        <f t="shared" si="132"/>
        <v>14.946729116269495</v>
      </c>
      <c r="Z666" s="105">
        <f t="shared" si="133"/>
        <v>3.3815430541973344</v>
      </c>
      <c r="AA666" s="105">
        <f t="shared" si="134"/>
        <v>0.29337588141438053</v>
      </c>
      <c r="AB666" s="105">
        <f t="shared" si="135"/>
        <v>41.484379021051005</v>
      </c>
      <c r="AC666" s="106"/>
    </row>
    <row r="667" spans="1:29" s="7" customFormat="1" hidden="1">
      <c r="A667" s="37">
        <v>2005</v>
      </c>
      <c r="B667" s="102">
        <v>1</v>
      </c>
      <c r="C667" s="102" t="s">
        <v>181</v>
      </c>
      <c r="D667" s="37">
        <v>5</v>
      </c>
      <c r="E667" s="38" t="s">
        <v>191</v>
      </c>
      <c r="F667" s="37" t="s">
        <v>24</v>
      </c>
      <c r="G667" s="36">
        <v>8527</v>
      </c>
      <c r="H667" s="39">
        <v>8032</v>
      </c>
      <c r="I667" s="36">
        <v>16554</v>
      </c>
      <c r="J667" s="40">
        <v>2.0610059760956174</v>
      </c>
      <c r="K667" s="40">
        <v>43.67529880478088</v>
      </c>
      <c r="L667" s="36">
        <v>4524</v>
      </c>
      <c r="M667" s="36">
        <v>1998</v>
      </c>
      <c r="N667" s="36">
        <v>1199</v>
      </c>
      <c r="O667" s="36"/>
      <c r="P667" s="36"/>
      <c r="Q667" s="36">
        <v>310</v>
      </c>
      <c r="R667" s="36">
        <v>1</v>
      </c>
      <c r="S667" s="39">
        <v>3508</v>
      </c>
      <c r="T667" s="36">
        <v>70</v>
      </c>
      <c r="U667" s="36">
        <v>737</v>
      </c>
      <c r="V667" s="36">
        <v>78</v>
      </c>
      <c r="W667" s="104">
        <f t="shared" si="130"/>
        <v>56.324701195219127</v>
      </c>
      <c r="X667" s="105">
        <f t="shared" si="131"/>
        <v>24.875498007968126</v>
      </c>
      <c r="Y667" s="105">
        <f t="shared" si="132"/>
        <v>14.927788844621514</v>
      </c>
      <c r="Z667" s="105">
        <f t="shared" si="133"/>
        <v>3.8595617529880477</v>
      </c>
      <c r="AA667" s="105">
        <f t="shared" si="134"/>
        <v>1.245019920318725E-2</v>
      </c>
      <c r="AB667" s="105">
        <f t="shared" si="135"/>
        <v>43.67529880478088</v>
      </c>
      <c r="AC667" s="106"/>
    </row>
    <row r="668" spans="1:29" s="7" customFormat="1" hidden="1">
      <c r="A668" s="37">
        <v>2005</v>
      </c>
      <c r="B668" s="102">
        <v>1</v>
      </c>
      <c r="C668" s="102" t="s">
        <v>181</v>
      </c>
      <c r="D668" s="37">
        <v>6</v>
      </c>
      <c r="E668" s="38" t="s">
        <v>192</v>
      </c>
      <c r="F668" s="37" t="s">
        <v>25</v>
      </c>
      <c r="G668" s="36">
        <v>10758</v>
      </c>
      <c r="H668" s="39">
        <v>10444</v>
      </c>
      <c r="I668" s="36">
        <v>20089</v>
      </c>
      <c r="J668" s="40">
        <v>1.923496744542321</v>
      </c>
      <c r="K668" s="40">
        <v>41.459211030256604</v>
      </c>
      <c r="L668" s="36">
        <v>6114</v>
      </c>
      <c r="M668" s="36">
        <v>2371</v>
      </c>
      <c r="N668" s="36">
        <v>1624</v>
      </c>
      <c r="O668" s="36"/>
      <c r="P668" s="36"/>
      <c r="Q668" s="36">
        <v>332</v>
      </c>
      <c r="R668" s="36">
        <v>3</v>
      </c>
      <c r="S668" s="39">
        <v>4330</v>
      </c>
      <c r="T668" s="36">
        <v>178</v>
      </c>
      <c r="U668" s="36">
        <v>990</v>
      </c>
      <c r="V668" s="36">
        <v>592</v>
      </c>
      <c r="W668" s="104">
        <f t="shared" si="130"/>
        <v>58.540788969743396</v>
      </c>
      <c r="X668" s="105">
        <f t="shared" si="131"/>
        <v>22.702029873611643</v>
      </c>
      <c r="Y668" s="105">
        <f t="shared" si="132"/>
        <v>15.549597855227882</v>
      </c>
      <c r="Z668" s="105">
        <f t="shared" si="133"/>
        <v>3.1788586748372274</v>
      </c>
      <c r="AA668" s="105">
        <f t="shared" si="134"/>
        <v>2.8724626579854463E-2</v>
      </c>
      <c r="AB668" s="105">
        <f t="shared" si="135"/>
        <v>41.459211030256604</v>
      </c>
      <c r="AC668" s="106"/>
    </row>
    <row r="669" spans="1:29" s="7" customFormat="1" hidden="1">
      <c r="A669" s="37">
        <v>2005</v>
      </c>
      <c r="B669" s="102">
        <v>1</v>
      </c>
      <c r="C669" s="102" t="s">
        <v>181</v>
      </c>
      <c r="D669" s="37">
        <v>7</v>
      </c>
      <c r="E669" s="38" t="s">
        <v>193</v>
      </c>
      <c r="F669" s="37" t="s">
        <v>26</v>
      </c>
      <c r="G669" s="36">
        <v>19431</v>
      </c>
      <c r="H669" s="39">
        <v>18113</v>
      </c>
      <c r="I669" s="36">
        <v>35631</v>
      </c>
      <c r="J669" s="40">
        <v>1.9671506652680395</v>
      </c>
      <c r="K669" s="40">
        <v>41.10859603599625</v>
      </c>
      <c r="L669" s="36">
        <v>10667</v>
      </c>
      <c r="M669" s="36">
        <v>4044</v>
      </c>
      <c r="N669" s="36">
        <v>2735</v>
      </c>
      <c r="O669" s="36"/>
      <c r="P669" s="36"/>
      <c r="Q669" s="36">
        <v>635</v>
      </c>
      <c r="R669" s="36">
        <v>32</v>
      </c>
      <c r="S669" s="39">
        <v>7446</v>
      </c>
      <c r="T669" s="36">
        <v>342</v>
      </c>
      <c r="U669" s="36">
        <v>1998</v>
      </c>
      <c r="V669" s="36">
        <v>433</v>
      </c>
      <c r="W669" s="104">
        <f t="shared" si="130"/>
        <v>58.89140396400375</v>
      </c>
      <c r="X669" s="105">
        <f t="shared" si="131"/>
        <v>22.326505824545904</v>
      </c>
      <c r="Y669" s="105">
        <f t="shared" si="132"/>
        <v>15.099652183514603</v>
      </c>
      <c r="Z669" s="105">
        <f t="shared" si="133"/>
        <v>3.5057693369403191</v>
      </c>
      <c r="AA669" s="105">
        <f t="shared" si="134"/>
        <v>0.17666869099541765</v>
      </c>
      <c r="AB669" s="105">
        <f t="shared" si="135"/>
        <v>41.10859603599625</v>
      </c>
      <c r="AC669" s="106"/>
    </row>
    <row r="670" spans="1:29" s="7" customFormat="1" hidden="1">
      <c r="A670" s="37">
        <v>2005</v>
      </c>
      <c r="B670" s="102">
        <v>1</v>
      </c>
      <c r="C670" s="102" t="s">
        <v>181</v>
      </c>
      <c r="D670" s="37">
        <v>8</v>
      </c>
      <c r="E670" s="38" t="s">
        <v>194</v>
      </c>
      <c r="F670" s="37" t="s">
        <v>27</v>
      </c>
      <c r="G670" s="36">
        <v>27892</v>
      </c>
      <c r="H670" s="39">
        <v>24596</v>
      </c>
      <c r="I670" s="36">
        <v>34477</v>
      </c>
      <c r="J670" s="40">
        <v>1.4017319889412914</v>
      </c>
      <c r="K670" s="40">
        <v>32.175963571312408</v>
      </c>
      <c r="L670" s="36">
        <v>16682</v>
      </c>
      <c r="M670" s="36">
        <v>4653</v>
      </c>
      <c r="N670" s="36">
        <v>2682</v>
      </c>
      <c r="O670" s="36"/>
      <c r="P670" s="36"/>
      <c r="Q670" s="36">
        <v>542</v>
      </c>
      <c r="R670" s="36">
        <v>37</v>
      </c>
      <c r="S670" s="39">
        <v>7914</v>
      </c>
      <c r="T670" s="36">
        <v>1072</v>
      </c>
      <c r="U670" s="36">
        <v>2831</v>
      </c>
      <c r="V670" s="36">
        <v>415</v>
      </c>
      <c r="W670" s="104">
        <f t="shared" si="130"/>
        <v>67.824036428687592</v>
      </c>
      <c r="X670" s="105">
        <f t="shared" si="131"/>
        <v>18.917710196779964</v>
      </c>
      <c r="Y670" s="105">
        <f t="shared" si="132"/>
        <v>10.904212067002765</v>
      </c>
      <c r="Z670" s="105">
        <f t="shared" si="133"/>
        <v>2.2036103431452267</v>
      </c>
      <c r="AA670" s="105">
        <f t="shared" si="134"/>
        <v>0.15043096438445275</v>
      </c>
      <c r="AB670" s="105">
        <f t="shared" si="135"/>
        <v>32.175963571312408</v>
      </c>
      <c r="AC670" s="106"/>
    </row>
    <row r="671" spans="1:29" s="7" customFormat="1" hidden="1">
      <c r="A671" s="37">
        <v>2005</v>
      </c>
      <c r="B671" s="102">
        <v>1</v>
      </c>
      <c r="C671" s="102" t="s">
        <v>181</v>
      </c>
      <c r="D671" s="37">
        <v>9</v>
      </c>
      <c r="E671" s="38" t="s">
        <v>195</v>
      </c>
      <c r="F671" s="37" t="s">
        <v>28</v>
      </c>
      <c r="G671" s="36">
        <v>18495</v>
      </c>
      <c r="H671" s="39">
        <v>17108</v>
      </c>
      <c r="I671" s="36">
        <v>20668</v>
      </c>
      <c r="J671" s="40">
        <v>1.2080897825578676</v>
      </c>
      <c r="K671" s="40">
        <v>30.512041150339027</v>
      </c>
      <c r="L671" s="36">
        <v>11888</v>
      </c>
      <c r="M671" s="36">
        <v>3063</v>
      </c>
      <c r="N671" s="36">
        <v>1569</v>
      </c>
      <c r="O671" s="36"/>
      <c r="P671" s="36"/>
      <c r="Q671" s="36">
        <v>478</v>
      </c>
      <c r="R671" s="36">
        <v>110</v>
      </c>
      <c r="S671" s="39">
        <v>5220</v>
      </c>
      <c r="T671" s="36">
        <v>397</v>
      </c>
      <c r="U671" s="36">
        <v>2062</v>
      </c>
      <c r="V671" s="36">
        <v>623</v>
      </c>
      <c r="W671" s="104">
        <f t="shared" ref="W671:W734" si="140">L671/$H671*100</f>
        <v>69.487958849660984</v>
      </c>
      <c r="X671" s="105">
        <f t="shared" ref="X671:X734" si="141">M671/$H671*100</f>
        <v>17.903904606032263</v>
      </c>
      <c r="Y671" s="105">
        <f t="shared" ref="Y671:Y734" si="142">N671/$H671*100</f>
        <v>9.1711480009352346</v>
      </c>
      <c r="Z671" s="105">
        <f t="shared" ref="Z671:Z734" si="143">Q671/$H671*100</f>
        <v>2.7940144961421556</v>
      </c>
      <c r="AA671" s="105">
        <f t="shared" ref="AA671:AA734" si="144">R671/$H671*100</f>
        <v>0.64297404722936635</v>
      </c>
      <c r="AB671" s="105">
        <f t="shared" ref="AB671:AB734" si="145">S671/$H671*100</f>
        <v>30.512041150339027</v>
      </c>
      <c r="AC671" s="106"/>
    </row>
    <row r="672" spans="1:29" s="7" customFormat="1" hidden="1">
      <c r="A672" s="37">
        <v>2005</v>
      </c>
      <c r="B672" s="102">
        <v>1</v>
      </c>
      <c r="C672" s="102" t="s">
        <v>181</v>
      </c>
      <c r="D672" s="37">
        <v>10</v>
      </c>
      <c r="E672" s="38" t="s">
        <v>196</v>
      </c>
      <c r="F672" s="37" t="s">
        <v>29</v>
      </c>
      <c r="G672" s="36">
        <v>19257</v>
      </c>
      <c r="H672" s="39">
        <v>17363</v>
      </c>
      <c r="I672" s="36">
        <v>20345</v>
      </c>
      <c r="J672" s="40">
        <v>1.1717445141968554</v>
      </c>
      <c r="K672" s="40">
        <v>28.739273167079421</v>
      </c>
      <c r="L672" s="36">
        <v>12373</v>
      </c>
      <c r="M672" s="36">
        <v>3153</v>
      </c>
      <c r="N672" s="36">
        <v>1536</v>
      </c>
      <c r="O672" s="36"/>
      <c r="P672" s="36"/>
      <c r="Q672" s="36">
        <v>293</v>
      </c>
      <c r="R672" s="36">
        <v>8</v>
      </c>
      <c r="S672" s="39">
        <v>4990</v>
      </c>
      <c r="T672" s="36">
        <v>136</v>
      </c>
      <c r="U672" s="36">
        <v>1870</v>
      </c>
      <c r="V672" s="36">
        <v>337</v>
      </c>
      <c r="W672" s="104">
        <f t="shared" si="140"/>
        <v>71.260726832920568</v>
      </c>
      <c r="X672" s="105">
        <f t="shared" si="141"/>
        <v>18.159304267695674</v>
      </c>
      <c r="Y672" s="105">
        <f t="shared" si="142"/>
        <v>8.8463975119507001</v>
      </c>
      <c r="Z672" s="105">
        <f t="shared" si="143"/>
        <v>1.6874964003916373</v>
      </c>
      <c r="AA672" s="105">
        <f t="shared" si="144"/>
        <v>4.6074987041409894E-2</v>
      </c>
      <c r="AB672" s="105">
        <f t="shared" si="145"/>
        <v>28.739273167079421</v>
      </c>
      <c r="AC672" s="106"/>
    </row>
    <row r="673" spans="1:29" s="7" customFormat="1" hidden="1">
      <c r="A673" s="37">
        <v>2005</v>
      </c>
      <c r="B673" s="102">
        <v>1</v>
      </c>
      <c r="C673" s="102" t="s">
        <v>181</v>
      </c>
      <c r="D673" s="37">
        <v>11</v>
      </c>
      <c r="E673" s="38" t="s">
        <v>197</v>
      </c>
      <c r="F673" s="37" t="s">
        <v>30</v>
      </c>
      <c r="G673" s="36">
        <v>65819</v>
      </c>
      <c r="H673" s="39">
        <v>56353</v>
      </c>
      <c r="I673" s="36">
        <v>59100</v>
      </c>
      <c r="J673" s="40">
        <v>1.0487462956719251</v>
      </c>
      <c r="K673" s="40">
        <v>26.987028197256578</v>
      </c>
      <c r="L673" s="36">
        <v>41145</v>
      </c>
      <c r="M673" s="36">
        <v>9705</v>
      </c>
      <c r="N673" s="36">
        <v>4648</v>
      </c>
      <c r="O673" s="36"/>
      <c r="P673" s="36"/>
      <c r="Q673" s="36">
        <v>767</v>
      </c>
      <c r="R673" s="36">
        <v>88</v>
      </c>
      <c r="S673" s="39">
        <v>15208</v>
      </c>
      <c r="T673" s="36">
        <v>866</v>
      </c>
      <c r="U673" s="36">
        <v>6256</v>
      </c>
      <c r="V673" s="36">
        <v>1781</v>
      </c>
      <c r="W673" s="104">
        <f t="shared" si="140"/>
        <v>73.012971802743422</v>
      </c>
      <c r="X673" s="105">
        <f t="shared" si="141"/>
        <v>17.221798307099888</v>
      </c>
      <c r="Y673" s="105">
        <f t="shared" si="142"/>
        <v>8.2480080918495915</v>
      </c>
      <c r="Z673" s="105">
        <f t="shared" si="143"/>
        <v>1.3610632974287082</v>
      </c>
      <c r="AA673" s="105">
        <f t="shared" si="144"/>
        <v>0.15615850087839159</v>
      </c>
      <c r="AB673" s="105">
        <f t="shared" si="145"/>
        <v>26.987028197256578</v>
      </c>
      <c r="AC673" s="106"/>
    </row>
    <row r="674" spans="1:29" s="7" customFormat="1" hidden="1">
      <c r="A674" s="37">
        <v>2005</v>
      </c>
      <c r="B674" s="102">
        <v>1</v>
      </c>
      <c r="C674" s="102" t="s">
        <v>181</v>
      </c>
      <c r="D674" s="37">
        <v>12</v>
      </c>
      <c r="E674" s="38" t="s">
        <v>198</v>
      </c>
      <c r="F674" s="37" t="s">
        <v>31</v>
      </c>
      <c r="G674" s="36">
        <v>56521</v>
      </c>
      <c r="H674" s="39">
        <v>48422</v>
      </c>
      <c r="I674" s="36">
        <v>56186</v>
      </c>
      <c r="J674" s="40">
        <v>1.1603403411672379</v>
      </c>
      <c r="K674" s="40">
        <v>28.955846516046424</v>
      </c>
      <c r="L674" s="36">
        <v>34401</v>
      </c>
      <c r="M674" s="36">
        <v>8677</v>
      </c>
      <c r="N674" s="36">
        <v>4401</v>
      </c>
      <c r="O674" s="36"/>
      <c r="P674" s="36"/>
      <c r="Q674" s="36">
        <v>929</v>
      </c>
      <c r="R674" s="36">
        <v>14</v>
      </c>
      <c r="S674" s="39">
        <v>14021</v>
      </c>
      <c r="T674" s="36">
        <v>776</v>
      </c>
      <c r="U674" s="36">
        <v>6212</v>
      </c>
      <c r="V674" s="36">
        <v>2976</v>
      </c>
      <c r="W674" s="104">
        <f t="shared" si="140"/>
        <v>71.044153483953579</v>
      </c>
      <c r="X674" s="105">
        <f t="shared" si="141"/>
        <v>17.919540704638386</v>
      </c>
      <c r="Y674" s="105">
        <f t="shared" si="142"/>
        <v>9.0888439139234229</v>
      </c>
      <c r="Z674" s="105">
        <f t="shared" si="143"/>
        <v>1.918549419685267</v>
      </c>
      <c r="AA674" s="105">
        <f t="shared" si="144"/>
        <v>2.8912477799347403E-2</v>
      </c>
      <c r="AB674" s="105">
        <f t="shared" si="145"/>
        <v>28.955846516046424</v>
      </c>
      <c r="AC674" s="106"/>
    </row>
    <row r="675" spans="1:29" s="7" customFormat="1" hidden="1">
      <c r="A675" s="37">
        <v>2005</v>
      </c>
      <c r="B675" s="102">
        <v>1</v>
      </c>
      <c r="C675" s="102" t="s">
        <v>181</v>
      </c>
      <c r="D675" s="37">
        <v>13</v>
      </c>
      <c r="E675" s="38" t="s">
        <v>199</v>
      </c>
      <c r="F675" s="37" t="s">
        <v>32</v>
      </c>
      <c r="G675" s="36">
        <v>101712</v>
      </c>
      <c r="H675" s="39">
        <v>88275</v>
      </c>
      <c r="I675" s="36">
        <v>62558</v>
      </c>
      <c r="J675" s="40">
        <v>0.70867176437269896</v>
      </c>
      <c r="K675" s="40">
        <v>19.389408099688474</v>
      </c>
      <c r="L675" s="36">
        <v>71159</v>
      </c>
      <c r="M675" s="36">
        <v>11494</v>
      </c>
      <c r="N675" s="36">
        <v>4596</v>
      </c>
      <c r="O675" s="36"/>
      <c r="P675" s="36"/>
      <c r="Q675" s="36">
        <v>1026</v>
      </c>
      <c r="R675" s="36">
        <v>0</v>
      </c>
      <c r="S675" s="39">
        <v>17116</v>
      </c>
      <c r="T675" s="36">
        <v>1882</v>
      </c>
      <c r="U675" s="36">
        <v>11656</v>
      </c>
      <c r="V675" s="36">
        <v>7584</v>
      </c>
      <c r="W675" s="104">
        <f t="shared" si="140"/>
        <v>80.610591900311519</v>
      </c>
      <c r="X675" s="105">
        <f t="shared" si="141"/>
        <v>13.020674030019824</v>
      </c>
      <c r="Y675" s="105">
        <f t="shared" si="142"/>
        <v>5.2064570943075612</v>
      </c>
      <c r="Z675" s="105">
        <f t="shared" si="143"/>
        <v>1.1622769753610875</v>
      </c>
      <c r="AA675" s="105">
        <f t="shared" si="144"/>
        <v>0</v>
      </c>
      <c r="AB675" s="105">
        <f t="shared" si="145"/>
        <v>19.389408099688474</v>
      </c>
      <c r="AC675" s="106"/>
    </row>
    <row r="676" spans="1:29" s="7" customFormat="1" hidden="1">
      <c r="A676" s="37">
        <v>2005</v>
      </c>
      <c r="B676" s="102">
        <v>1</v>
      </c>
      <c r="C676" s="102" t="s">
        <v>181</v>
      </c>
      <c r="D676" s="37">
        <v>14</v>
      </c>
      <c r="E676" s="38" t="s">
        <v>200</v>
      </c>
      <c r="F676" s="37" t="s">
        <v>2</v>
      </c>
      <c r="G676" s="36">
        <v>86216</v>
      </c>
      <c r="H676" s="39">
        <v>77753</v>
      </c>
      <c r="I676" s="36">
        <v>63547</v>
      </c>
      <c r="J676" s="40">
        <v>0.81729322341260147</v>
      </c>
      <c r="K676" s="40">
        <v>21.357375278124316</v>
      </c>
      <c r="L676" s="36">
        <v>61147</v>
      </c>
      <c r="M676" s="36">
        <v>10941</v>
      </c>
      <c r="N676" s="36">
        <v>4637</v>
      </c>
      <c r="O676" s="36"/>
      <c r="P676" s="36"/>
      <c r="Q676" s="36">
        <v>1028</v>
      </c>
      <c r="R676" s="36">
        <v>0</v>
      </c>
      <c r="S676" s="39">
        <v>16606</v>
      </c>
      <c r="T676" s="36">
        <v>1707</v>
      </c>
      <c r="U676" s="36">
        <v>11138</v>
      </c>
      <c r="V676" s="36">
        <v>4935</v>
      </c>
      <c r="W676" s="104">
        <f t="shared" si="140"/>
        <v>78.642624721875691</v>
      </c>
      <c r="X676" s="105">
        <f t="shared" si="141"/>
        <v>14.071482772368912</v>
      </c>
      <c r="Y676" s="105">
        <f t="shared" si="142"/>
        <v>5.9637570254523942</v>
      </c>
      <c r="Z676" s="105">
        <f t="shared" si="143"/>
        <v>1.322135480303011</v>
      </c>
      <c r="AA676" s="105">
        <f t="shared" si="144"/>
        <v>0</v>
      </c>
      <c r="AB676" s="105">
        <f t="shared" si="145"/>
        <v>21.357375278124316</v>
      </c>
      <c r="AC676" s="106"/>
    </row>
    <row r="677" spans="1:29" s="7" customFormat="1" hidden="1">
      <c r="A677" s="37">
        <v>2005</v>
      </c>
      <c r="B677" s="102">
        <v>1</v>
      </c>
      <c r="C677" s="102" t="s">
        <v>181</v>
      </c>
      <c r="D677" s="37">
        <v>15</v>
      </c>
      <c r="E677" s="38" t="s">
        <v>201</v>
      </c>
      <c r="F677" s="37" t="s">
        <v>33</v>
      </c>
      <c r="G677" s="36">
        <v>25188</v>
      </c>
      <c r="H677" s="39">
        <v>18495</v>
      </c>
      <c r="I677" s="36">
        <v>18168</v>
      </c>
      <c r="J677" s="40">
        <v>0.98231954582319547</v>
      </c>
      <c r="K677" s="40">
        <v>24.752635847526356</v>
      </c>
      <c r="L677" s="36">
        <v>13917</v>
      </c>
      <c r="M677" s="36">
        <v>2962</v>
      </c>
      <c r="N677" s="36">
        <v>1270</v>
      </c>
      <c r="O677" s="36"/>
      <c r="P677" s="36"/>
      <c r="Q677" s="36">
        <v>344</v>
      </c>
      <c r="R677" s="36">
        <v>2</v>
      </c>
      <c r="S677" s="39">
        <v>4578</v>
      </c>
      <c r="T677" s="36">
        <v>78</v>
      </c>
      <c r="U677" s="36">
        <v>874</v>
      </c>
      <c r="V677" s="36">
        <v>217</v>
      </c>
      <c r="W677" s="104">
        <f t="shared" si="140"/>
        <v>75.247364152473637</v>
      </c>
      <c r="X677" s="105">
        <f t="shared" si="141"/>
        <v>16.015139226818061</v>
      </c>
      <c r="Y677" s="105">
        <f t="shared" si="142"/>
        <v>6.8667207353338737</v>
      </c>
      <c r="Z677" s="105">
        <f t="shared" si="143"/>
        <v>1.8599621519329548</v>
      </c>
      <c r="AA677" s="105">
        <f t="shared" si="144"/>
        <v>1.0813733441470668E-2</v>
      </c>
      <c r="AB677" s="105">
        <f t="shared" si="145"/>
        <v>24.752635847526356</v>
      </c>
      <c r="AC677" s="106"/>
    </row>
    <row r="678" spans="1:29" s="7" customFormat="1" hidden="1">
      <c r="A678" s="37">
        <v>2005</v>
      </c>
      <c r="B678" s="102">
        <v>1</v>
      </c>
      <c r="C678" s="102" t="s">
        <v>181</v>
      </c>
      <c r="D678" s="37">
        <v>16</v>
      </c>
      <c r="E678" s="38" t="s">
        <v>203</v>
      </c>
      <c r="F678" s="37" t="s">
        <v>34</v>
      </c>
      <c r="G678" s="36">
        <v>10109</v>
      </c>
      <c r="H678" s="39">
        <v>9562</v>
      </c>
      <c r="I678" s="36">
        <v>12302</v>
      </c>
      <c r="J678" s="40">
        <v>1.2865509307676217</v>
      </c>
      <c r="K678" s="40">
        <v>31.520602384438401</v>
      </c>
      <c r="L678" s="36">
        <v>6548</v>
      </c>
      <c r="M678" s="36">
        <v>1922</v>
      </c>
      <c r="N678" s="36">
        <v>880</v>
      </c>
      <c r="O678" s="36"/>
      <c r="P678" s="36"/>
      <c r="Q678" s="36">
        <v>212</v>
      </c>
      <c r="R678" s="36">
        <v>0</v>
      </c>
      <c r="S678" s="39">
        <v>3014</v>
      </c>
      <c r="T678" s="36">
        <v>169</v>
      </c>
      <c r="U678" s="36">
        <v>1339</v>
      </c>
      <c r="V678" s="36">
        <v>487</v>
      </c>
      <c r="W678" s="104">
        <f t="shared" si="140"/>
        <v>68.479397615561595</v>
      </c>
      <c r="X678" s="105">
        <f t="shared" si="141"/>
        <v>20.100397406400337</v>
      </c>
      <c r="Y678" s="105">
        <f t="shared" si="142"/>
        <v>9.2030955866973443</v>
      </c>
      <c r="Z678" s="105">
        <f t="shared" si="143"/>
        <v>2.2171093913407236</v>
      </c>
      <c r="AA678" s="105">
        <f t="shared" si="144"/>
        <v>0</v>
      </c>
      <c r="AB678" s="105">
        <f t="shared" si="145"/>
        <v>31.520602384438401</v>
      </c>
      <c r="AC678" s="106"/>
    </row>
    <row r="679" spans="1:29" s="7" customFormat="1" hidden="1">
      <c r="A679" s="37">
        <v>2005</v>
      </c>
      <c r="B679" s="102">
        <v>1</v>
      </c>
      <c r="C679" s="102" t="s">
        <v>181</v>
      </c>
      <c r="D679" s="37">
        <v>17</v>
      </c>
      <c r="E679" s="38" t="s">
        <v>204</v>
      </c>
      <c r="F679" s="37" t="s">
        <v>35</v>
      </c>
      <c r="G679" s="36">
        <v>10840</v>
      </c>
      <c r="H679" s="39">
        <v>10247</v>
      </c>
      <c r="I679" s="36">
        <v>10650</v>
      </c>
      <c r="J679" s="40">
        <v>1.0393285839757977</v>
      </c>
      <c r="K679" s="40">
        <v>28.505904167073286</v>
      </c>
      <c r="L679" s="36">
        <v>7326</v>
      </c>
      <c r="M679" s="36">
        <v>1924</v>
      </c>
      <c r="N679" s="36">
        <v>847</v>
      </c>
      <c r="O679" s="36"/>
      <c r="P679" s="36"/>
      <c r="Q679" s="36">
        <v>140</v>
      </c>
      <c r="R679" s="36">
        <v>10</v>
      </c>
      <c r="S679" s="39">
        <v>2921</v>
      </c>
      <c r="T679" s="36">
        <v>140</v>
      </c>
      <c r="U679" s="36">
        <v>1094</v>
      </c>
      <c r="V679" s="36">
        <v>700</v>
      </c>
      <c r="W679" s="104">
        <f t="shared" si="140"/>
        <v>71.494095832926703</v>
      </c>
      <c r="X679" s="105">
        <f t="shared" si="141"/>
        <v>18.7762271884454</v>
      </c>
      <c r="Y679" s="105">
        <f t="shared" si="142"/>
        <v>8.2658339026056407</v>
      </c>
      <c r="Z679" s="105">
        <f t="shared" si="143"/>
        <v>1.3662535376207672</v>
      </c>
      <c r="AA679" s="105">
        <f t="shared" si="144"/>
        <v>9.758953840148335E-2</v>
      </c>
      <c r="AB679" s="105">
        <f t="shared" si="145"/>
        <v>28.505904167073286</v>
      </c>
      <c r="AC679" s="106"/>
    </row>
    <row r="680" spans="1:29" s="7" customFormat="1" hidden="1">
      <c r="A680" s="37">
        <v>2005</v>
      </c>
      <c r="B680" s="102">
        <v>1</v>
      </c>
      <c r="C680" s="102" t="s">
        <v>181</v>
      </c>
      <c r="D680" s="37">
        <v>18</v>
      </c>
      <c r="E680" s="38" t="s">
        <v>205</v>
      </c>
      <c r="F680" s="37" t="s">
        <v>36</v>
      </c>
      <c r="G680" s="36">
        <v>7762</v>
      </c>
      <c r="H680" s="39">
        <v>7323</v>
      </c>
      <c r="I680" s="36">
        <v>7164</v>
      </c>
      <c r="J680" s="40">
        <v>0.97828758705448582</v>
      </c>
      <c r="K680" s="40">
        <v>27.133688379079612</v>
      </c>
      <c r="L680" s="36">
        <v>5336</v>
      </c>
      <c r="M680" s="36">
        <v>1020</v>
      </c>
      <c r="N680" s="36">
        <v>856</v>
      </c>
      <c r="O680" s="36"/>
      <c r="P680" s="36"/>
      <c r="Q680" s="36">
        <v>108</v>
      </c>
      <c r="R680" s="36">
        <v>3</v>
      </c>
      <c r="S680" s="39">
        <v>1987</v>
      </c>
      <c r="T680" s="36">
        <v>30</v>
      </c>
      <c r="U680" s="36">
        <v>659</v>
      </c>
      <c r="V680" s="36">
        <v>334</v>
      </c>
      <c r="W680" s="104">
        <f t="shared" si="140"/>
        <v>72.866311620920385</v>
      </c>
      <c r="X680" s="105">
        <f t="shared" si="141"/>
        <v>13.928717738631708</v>
      </c>
      <c r="Y680" s="105">
        <f t="shared" si="142"/>
        <v>11.689198415949747</v>
      </c>
      <c r="Z680" s="105">
        <f t="shared" si="143"/>
        <v>1.4748054076198278</v>
      </c>
      <c r="AA680" s="105">
        <f t="shared" si="144"/>
        <v>4.0966816878328552E-2</v>
      </c>
      <c r="AB680" s="105">
        <f t="shared" si="145"/>
        <v>27.133688379079612</v>
      </c>
      <c r="AC680" s="106"/>
    </row>
    <row r="681" spans="1:29" s="7" customFormat="1" hidden="1">
      <c r="A681" s="37">
        <v>2005</v>
      </c>
      <c r="B681" s="102">
        <v>1</v>
      </c>
      <c r="C681" s="102" t="s">
        <v>181</v>
      </c>
      <c r="D681" s="37">
        <v>19</v>
      </c>
      <c r="E681" s="38" t="s">
        <v>206</v>
      </c>
      <c r="F681" s="37" t="s">
        <v>37</v>
      </c>
      <c r="G681" s="36">
        <v>8062</v>
      </c>
      <c r="H681" s="39">
        <v>7011</v>
      </c>
      <c r="I681" s="36">
        <v>9822</v>
      </c>
      <c r="J681" s="40">
        <v>1.400941377834831</v>
      </c>
      <c r="K681" s="40">
        <v>36.471259449436602</v>
      </c>
      <c r="L681" s="36">
        <v>4454</v>
      </c>
      <c r="M681" s="36">
        <v>1453</v>
      </c>
      <c r="N681" s="36">
        <v>774</v>
      </c>
      <c r="O681" s="36"/>
      <c r="P681" s="36"/>
      <c r="Q681" s="36">
        <v>282</v>
      </c>
      <c r="R681" s="36">
        <v>48</v>
      </c>
      <c r="S681" s="39">
        <v>2557</v>
      </c>
      <c r="T681" s="36">
        <v>161</v>
      </c>
      <c r="U681" s="36">
        <v>715</v>
      </c>
      <c r="V681" s="36">
        <v>195</v>
      </c>
      <c r="W681" s="104">
        <f t="shared" si="140"/>
        <v>63.528740550563398</v>
      </c>
      <c r="X681" s="105">
        <f t="shared" si="141"/>
        <v>20.724575666809301</v>
      </c>
      <c r="Y681" s="105">
        <f t="shared" si="142"/>
        <v>11.0397946084724</v>
      </c>
      <c r="Z681" s="105">
        <f t="shared" si="143"/>
        <v>4.0222507488232777</v>
      </c>
      <c r="AA681" s="105">
        <f t="shared" si="144"/>
        <v>0.68463842533162178</v>
      </c>
      <c r="AB681" s="105">
        <f t="shared" si="145"/>
        <v>36.471259449436602</v>
      </c>
      <c r="AC681" s="106"/>
    </row>
    <row r="682" spans="1:29" s="7" customFormat="1" hidden="1">
      <c r="A682" s="37">
        <v>2005</v>
      </c>
      <c r="B682" s="102">
        <v>1</v>
      </c>
      <c r="C682" s="102" t="s">
        <v>181</v>
      </c>
      <c r="D682" s="37">
        <v>20</v>
      </c>
      <c r="E682" s="38" t="s">
        <v>207</v>
      </c>
      <c r="F682" s="37" t="s">
        <v>38</v>
      </c>
      <c r="G682" s="36">
        <v>20587</v>
      </c>
      <c r="H682" s="39">
        <v>18636</v>
      </c>
      <c r="I682" s="36">
        <v>19775</v>
      </c>
      <c r="J682" s="40">
        <v>1.061118265722258</v>
      </c>
      <c r="K682" s="40">
        <v>26.996136509980683</v>
      </c>
      <c r="L682" s="36">
        <v>13605</v>
      </c>
      <c r="M682" s="36">
        <v>3279</v>
      </c>
      <c r="N682" s="36">
        <v>1371</v>
      </c>
      <c r="O682" s="36"/>
      <c r="P682" s="36"/>
      <c r="Q682" s="36">
        <v>381</v>
      </c>
      <c r="R682" s="36">
        <v>0</v>
      </c>
      <c r="S682" s="39">
        <v>5031</v>
      </c>
      <c r="T682" s="36">
        <v>211</v>
      </c>
      <c r="U682" s="36">
        <v>2097</v>
      </c>
      <c r="V682" s="36">
        <v>46</v>
      </c>
      <c r="W682" s="104">
        <f t="shared" si="140"/>
        <v>73.003863490019313</v>
      </c>
      <c r="X682" s="105">
        <f t="shared" si="141"/>
        <v>17.594977462974885</v>
      </c>
      <c r="Y682" s="105">
        <f t="shared" si="142"/>
        <v>7.3567289117836445</v>
      </c>
      <c r="Z682" s="105">
        <f t="shared" si="143"/>
        <v>2.0444301352221506</v>
      </c>
      <c r="AA682" s="105">
        <f t="shared" si="144"/>
        <v>0</v>
      </c>
      <c r="AB682" s="105">
        <f t="shared" si="145"/>
        <v>26.996136509980683</v>
      </c>
      <c r="AC682" s="106"/>
    </row>
    <row r="683" spans="1:29" s="7" customFormat="1" hidden="1">
      <c r="A683" s="37">
        <v>2005</v>
      </c>
      <c r="B683" s="102">
        <v>1</v>
      </c>
      <c r="C683" s="102" t="s">
        <v>181</v>
      </c>
      <c r="D683" s="37">
        <v>21</v>
      </c>
      <c r="E683" s="38" t="s">
        <v>208</v>
      </c>
      <c r="F683" s="37" t="s">
        <v>39</v>
      </c>
      <c r="G683" s="36">
        <v>20187</v>
      </c>
      <c r="H683" s="39">
        <v>18452</v>
      </c>
      <c r="I683" s="36">
        <v>14739</v>
      </c>
      <c r="J683" s="40">
        <v>0.79877520052026885</v>
      </c>
      <c r="K683" s="40">
        <v>21.970518101018861</v>
      </c>
      <c r="L683" s="36">
        <v>14398</v>
      </c>
      <c r="M683" s="36">
        <v>2723</v>
      </c>
      <c r="N683" s="36">
        <v>1089</v>
      </c>
      <c r="O683" s="36"/>
      <c r="P683" s="36"/>
      <c r="Q683" s="36">
        <v>242</v>
      </c>
      <c r="R683" s="36">
        <v>0</v>
      </c>
      <c r="S683" s="39">
        <v>4054</v>
      </c>
      <c r="T683" s="36">
        <v>195</v>
      </c>
      <c r="U683" s="36">
        <v>2064</v>
      </c>
      <c r="V683" s="36">
        <v>369</v>
      </c>
      <c r="W683" s="104">
        <f t="shared" si="140"/>
        <v>78.029481898981146</v>
      </c>
      <c r="X683" s="105">
        <f t="shared" si="141"/>
        <v>14.757207890743551</v>
      </c>
      <c r="Y683" s="105">
        <f t="shared" si="142"/>
        <v>5.901799262952526</v>
      </c>
      <c r="Z683" s="105">
        <f t="shared" si="143"/>
        <v>1.3115109473227835</v>
      </c>
      <c r="AA683" s="105">
        <f t="shared" si="144"/>
        <v>0</v>
      </c>
      <c r="AB683" s="105">
        <f t="shared" si="145"/>
        <v>21.970518101018861</v>
      </c>
      <c r="AC683" s="106"/>
    </row>
    <row r="684" spans="1:29" s="7" customFormat="1" hidden="1">
      <c r="A684" s="37">
        <v>2005</v>
      </c>
      <c r="B684" s="102">
        <v>1</v>
      </c>
      <c r="C684" s="102" t="s">
        <v>181</v>
      </c>
      <c r="D684" s="37">
        <v>22</v>
      </c>
      <c r="E684" s="38" t="s">
        <v>209</v>
      </c>
      <c r="F684" s="37" t="s">
        <v>40</v>
      </c>
      <c r="G684" s="36">
        <v>36139</v>
      </c>
      <c r="H684" s="39">
        <v>31805</v>
      </c>
      <c r="I684" s="36">
        <v>24897</v>
      </c>
      <c r="J684" s="40">
        <v>0.7828014463134727</v>
      </c>
      <c r="K684" s="40">
        <v>20.880364722527904</v>
      </c>
      <c r="L684" s="36">
        <v>25164</v>
      </c>
      <c r="M684" s="36">
        <v>4406</v>
      </c>
      <c r="N684" s="36">
        <v>1787</v>
      </c>
      <c r="O684" s="36"/>
      <c r="P684" s="36"/>
      <c r="Q684" s="36">
        <v>448</v>
      </c>
      <c r="R684" s="36">
        <v>0</v>
      </c>
      <c r="S684" s="39">
        <v>6641</v>
      </c>
      <c r="T684" s="36">
        <v>289</v>
      </c>
      <c r="U684" s="36">
        <v>4229</v>
      </c>
      <c r="V684" s="36">
        <v>452</v>
      </c>
      <c r="W684" s="104">
        <f t="shared" si="140"/>
        <v>79.119635277472099</v>
      </c>
      <c r="X684" s="105">
        <f t="shared" si="141"/>
        <v>13.853167740921238</v>
      </c>
      <c r="Y684" s="105">
        <f t="shared" si="142"/>
        <v>5.6186134255620184</v>
      </c>
      <c r="Z684" s="105">
        <f t="shared" si="143"/>
        <v>1.4085835560446469</v>
      </c>
      <c r="AA684" s="105">
        <f t="shared" si="144"/>
        <v>0</v>
      </c>
      <c r="AB684" s="105">
        <f t="shared" si="145"/>
        <v>20.880364722527904</v>
      </c>
      <c r="AC684" s="106"/>
    </row>
    <row r="685" spans="1:29" s="7" customFormat="1" hidden="1">
      <c r="A685" s="37">
        <v>2005</v>
      </c>
      <c r="B685" s="102">
        <v>1</v>
      </c>
      <c r="C685" s="102" t="s">
        <v>181</v>
      </c>
      <c r="D685" s="37">
        <v>23</v>
      </c>
      <c r="E685" s="38" t="s">
        <v>210</v>
      </c>
      <c r="F685" s="37" t="s">
        <v>41</v>
      </c>
      <c r="G685" s="36">
        <v>73192</v>
      </c>
      <c r="H685" s="39">
        <v>68520</v>
      </c>
      <c r="I685" s="36">
        <v>50833</v>
      </c>
      <c r="J685" s="40">
        <v>0.74187098657326334</v>
      </c>
      <c r="K685" s="40">
        <v>19.246935201401051</v>
      </c>
      <c r="L685" s="36">
        <v>55332</v>
      </c>
      <c r="M685" s="36">
        <v>8731</v>
      </c>
      <c r="N685" s="36">
        <v>3648</v>
      </c>
      <c r="O685" s="36"/>
      <c r="P685" s="36"/>
      <c r="Q685" s="36">
        <v>807</v>
      </c>
      <c r="R685" s="36">
        <v>2</v>
      </c>
      <c r="S685" s="39">
        <v>13188</v>
      </c>
      <c r="T685" s="36">
        <v>1970</v>
      </c>
      <c r="U685" s="36">
        <v>11056</v>
      </c>
      <c r="V685" s="36">
        <v>1803</v>
      </c>
      <c r="W685" s="104">
        <f t="shared" si="140"/>
        <v>80.753064798598956</v>
      </c>
      <c r="X685" s="105">
        <f t="shared" si="141"/>
        <v>12.742265032107413</v>
      </c>
      <c r="Y685" s="105">
        <f t="shared" si="142"/>
        <v>5.3239929947460594</v>
      </c>
      <c r="Z685" s="105">
        <f t="shared" si="143"/>
        <v>1.1777583187390543</v>
      </c>
      <c r="AA685" s="105">
        <f t="shared" si="144"/>
        <v>2.918855808523059E-3</v>
      </c>
      <c r="AB685" s="105">
        <f t="shared" si="145"/>
        <v>19.246935201401051</v>
      </c>
      <c r="AC685" s="106"/>
    </row>
    <row r="686" spans="1:29" s="7" customFormat="1" hidden="1">
      <c r="A686" s="37">
        <v>2005</v>
      </c>
      <c r="B686" s="102">
        <v>1</v>
      </c>
      <c r="C686" s="102" t="s">
        <v>181</v>
      </c>
      <c r="D686" s="37">
        <v>24</v>
      </c>
      <c r="E686" s="38" t="s">
        <v>211</v>
      </c>
      <c r="F686" s="37" t="s">
        <v>42</v>
      </c>
      <c r="G686" s="36">
        <v>18082</v>
      </c>
      <c r="H686" s="39">
        <v>16526</v>
      </c>
      <c r="I686" s="36">
        <v>22410</v>
      </c>
      <c r="J686" s="40">
        <v>1.3560450199685343</v>
      </c>
      <c r="K686" s="40">
        <v>32.439791843156243</v>
      </c>
      <c r="L686" s="36">
        <v>11165</v>
      </c>
      <c r="M686" s="36">
        <v>3304</v>
      </c>
      <c r="N686" s="36">
        <v>1654</v>
      </c>
      <c r="O686" s="36"/>
      <c r="P686" s="36"/>
      <c r="Q686" s="36">
        <v>368</v>
      </c>
      <c r="R686" s="36">
        <v>35</v>
      </c>
      <c r="S686" s="39">
        <v>5361</v>
      </c>
      <c r="T686" s="36">
        <v>393</v>
      </c>
      <c r="U686" s="36">
        <v>1880</v>
      </c>
      <c r="V686" s="36">
        <v>367</v>
      </c>
      <c r="W686" s="104">
        <f t="shared" si="140"/>
        <v>67.560208156843757</v>
      </c>
      <c r="X686" s="105">
        <f t="shared" si="141"/>
        <v>19.992738714752512</v>
      </c>
      <c r="Y686" s="105">
        <f t="shared" si="142"/>
        <v>10.008471499455403</v>
      </c>
      <c r="Z686" s="105">
        <f t="shared" si="143"/>
        <v>2.2267941425632336</v>
      </c>
      <c r="AA686" s="105">
        <f t="shared" si="144"/>
        <v>0.21178748638509015</v>
      </c>
      <c r="AB686" s="105">
        <f t="shared" si="145"/>
        <v>32.439791843156243</v>
      </c>
      <c r="AC686" s="106"/>
    </row>
    <row r="687" spans="1:29" s="7" customFormat="1" hidden="1">
      <c r="A687" s="37">
        <v>2005</v>
      </c>
      <c r="B687" s="102">
        <v>1</v>
      </c>
      <c r="C687" s="102" t="s">
        <v>181</v>
      </c>
      <c r="D687" s="37">
        <v>25</v>
      </c>
      <c r="E687" s="38" t="s">
        <v>212</v>
      </c>
      <c r="F687" s="37" t="s">
        <v>43</v>
      </c>
      <c r="G687" s="36">
        <v>14466</v>
      </c>
      <c r="H687" s="39">
        <v>12706</v>
      </c>
      <c r="I687" s="36">
        <v>15539</v>
      </c>
      <c r="J687" s="40">
        <v>1.222965528096962</v>
      </c>
      <c r="K687" s="40">
        <v>30.332126554383755</v>
      </c>
      <c r="L687" s="36">
        <v>8852</v>
      </c>
      <c r="M687" s="36">
        <v>2300</v>
      </c>
      <c r="N687" s="36">
        <v>1186</v>
      </c>
      <c r="O687" s="36"/>
      <c r="P687" s="36"/>
      <c r="Q687" s="36">
        <v>354</v>
      </c>
      <c r="R687" s="36">
        <v>14</v>
      </c>
      <c r="S687" s="39">
        <v>3854</v>
      </c>
      <c r="T687" s="36">
        <v>25</v>
      </c>
      <c r="U687" s="36">
        <v>1835</v>
      </c>
      <c r="V687" s="36">
        <v>0</v>
      </c>
      <c r="W687" s="104">
        <f t="shared" si="140"/>
        <v>69.667873445616252</v>
      </c>
      <c r="X687" s="105">
        <f t="shared" si="141"/>
        <v>18.101684243664408</v>
      </c>
      <c r="Y687" s="105">
        <f t="shared" si="142"/>
        <v>9.3341728317330404</v>
      </c>
      <c r="Z687" s="105">
        <f t="shared" si="143"/>
        <v>2.7860853140248705</v>
      </c>
      <c r="AA687" s="105">
        <f t="shared" si="144"/>
        <v>0.11018416496143554</v>
      </c>
      <c r="AB687" s="105">
        <f t="shared" si="145"/>
        <v>30.332126554383755</v>
      </c>
      <c r="AC687" s="106"/>
    </row>
    <row r="688" spans="1:29" s="7" customFormat="1" hidden="1">
      <c r="A688" s="37">
        <v>2005</v>
      </c>
      <c r="B688" s="102">
        <v>1</v>
      </c>
      <c r="C688" s="102" t="s">
        <v>181</v>
      </c>
      <c r="D688" s="37">
        <v>26</v>
      </c>
      <c r="E688" s="38" t="s">
        <v>213</v>
      </c>
      <c r="F688" s="37" t="s">
        <v>44</v>
      </c>
      <c r="G688" s="36">
        <v>23330</v>
      </c>
      <c r="H688" s="39">
        <v>21084</v>
      </c>
      <c r="I688" s="36">
        <v>21834</v>
      </c>
      <c r="J688" s="40">
        <v>1.0355719977233921</v>
      </c>
      <c r="K688" s="40">
        <v>26.50350977044204</v>
      </c>
      <c r="L688" s="36">
        <v>15496</v>
      </c>
      <c r="M688" s="36">
        <v>3508</v>
      </c>
      <c r="N688" s="36">
        <v>1678</v>
      </c>
      <c r="O688" s="36"/>
      <c r="P688" s="36"/>
      <c r="Q688" s="36">
        <v>385</v>
      </c>
      <c r="R688" s="36">
        <v>17</v>
      </c>
      <c r="S688" s="39">
        <v>5588</v>
      </c>
      <c r="T688" s="36">
        <v>565</v>
      </c>
      <c r="U688" s="36">
        <v>3273</v>
      </c>
      <c r="V688" s="36">
        <v>1216</v>
      </c>
      <c r="W688" s="104">
        <f t="shared" si="140"/>
        <v>73.496490229557949</v>
      </c>
      <c r="X688" s="105">
        <f t="shared" si="141"/>
        <v>16.638209068487953</v>
      </c>
      <c r="Y688" s="105">
        <f t="shared" si="142"/>
        <v>7.9586416239802702</v>
      </c>
      <c r="Z688" s="105">
        <f t="shared" si="143"/>
        <v>1.8260292164674636</v>
      </c>
      <c r="AA688" s="105">
        <f t="shared" si="144"/>
        <v>8.0629861506355538E-2</v>
      </c>
      <c r="AB688" s="105">
        <f t="shared" si="145"/>
        <v>26.50350977044204</v>
      </c>
      <c r="AC688" s="106"/>
    </row>
    <row r="689" spans="1:29" s="7" customFormat="1" hidden="1">
      <c r="A689" s="37">
        <v>2005</v>
      </c>
      <c r="B689" s="102">
        <v>1</v>
      </c>
      <c r="C689" s="102" t="s">
        <v>181</v>
      </c>
      <c r="D689" s="37">
        <v>27</v>
      </c>
      <c r="E689" s="38" t="s">
        <v>214</v>
      </c>
      <c r="F689" s="37" t="s">
        <v>45</v>
      </c>
      <c r="G689" s="36">
        <v>83767</v>
      </c>
      <c r="H689" s="39">
        <v>67031</v>
      </c>
      <c r="I689" s="36">
        <v>71748</v>
      </c>
      <c r="J689" s="40">
        <v>1.070370425623965</v>
      </c>
      <c r="K689" s="40">
        <v>28.640479778013155</v>
      </c>
      <c r="L689" s="36">
        <v>47833</v>
      </c>
      <c r="M689" s="36">
        <v>12336</v>
      </c>
      <c r="N689" s="36">
        <v>5696</v>
      </c>
      <c r="O689" s="36"/>
      <c r="P689" s="36"/>
      <c r="Q689" s="36">
        <v>1134</v>
      </c>
      <c r="R689" s="36">
        <v>32</v>
      </c>
      <c r="S689" s="39">
        <v>19198</v>
      </c>
      <c r="T689" s="36">
        <v>2405</v>
      </c>
      <c r="U689" s="36">
        <v>8352</v>
      </c>
      <c r="V689" s="36">
        <v>3070</v>
      </c>
      <c r="W689" s="104">
        <f t="shared" si="140"/>
        <v>71.359520221986841</v>
      </c>
      <c r="X689" s="105">
        <f t="shared" si="141"/>
        <v>18.403425280840207</v>
      </c>
      <c r="Y689" s="105">
        <f t="shared" si="142"/>
        <v>8.4975608300637031</v>
      </c>
      <c r="Z689" s="105">
        <f t="shared" si="143"/>
        <v>1.6917545613223732</v>
      </c>
      <c r="AA689" s="105">
        <f t="shared" si="144"/>
        <v>4.7739105786874729E-2</v>
      </c>
      <c r="AB689" s="105">
        <f t="shared" si="145"/>
        <v>28.640479778013155</v>
      </c>
      <c r="AC689" s="106"/>
    </row>
    <row r="690" spans="1:29" s="7" customFormat="1" hidden="1">
      <c r="A690" s="37">
        <v>2005</v>
      </c>
      <c r="B690" s="102">
        <v>1</v>
      </c>
      <c r="C690" s="102" t="s">
        <v>181</v>
      </c>
      <c r="D690" s="37">
        <v>28</v>
      </c>
      <c r="E690" s="38" t="s">
        <v>215</v>
      </c>
      <c r="F690" s="37" t="s">
        <v>46</v>
      </c>
      <c r="G690" s="36">
        <v>52834</v>
      </c>
      <c r="H690" s="39">
        <v>49046</v>
      </c>
      <c r="I690" s="36">
        <v>42619</v>
      </c>
      <c r="J690" s="40">
        <v>0.86895975206948584</v>
      </c>
      <c r="K690" s="40">
        <v>23.247563511805243</v>
      </c>
      <c r="L690" s="36">
        <v>37644</v>
      </c>
      <c r="M690" s="36">
        <v>7638</v>
      </c>
      <c r="N690" s="36">
        <v>3080</v>
      </c>
      <c r="O690" s="36"/>
      <c r="P690" s="36"/>
      <c r="Q690" s="36">
        <v>684</v>
      </c>
      <c r="R690" s="36">
        <v>0</v>
      </c>
      <c r="S690" s="39">
        <v>11402</v>
      </c>
      <c r="T690" s="36">
        <v>1018</v>
      </c>
      <c r="U690" s="36">
        <v>7918</v>
      </c>
      <c r="V690" s="36">
        <v>2465</v>
      </c>
      <c r="W690" s="104">
        <f t="shared" si="140"/>
        <v>76.752436488194746</v>
      </c>
      <c r="X690" s="105">
        <f t="shared" si="141"/>
        <v>15.573135423887779</v>
      </c>
      <c r="Y690" s="105">
        <f t="shared" si="142"/>
        <v>6.2798189454797537</v>
      </c>
      <c r="Z690" s="105">
        <f t="shared" si="143"/>
        <v>1.3946091424377116</v>
      </c>
      <c r="AA690" s="105">
        <f t="shared" si="144"/>
        <v>0</v>
      </c>
      <c r="AB690" s="105">
        <f t="shared" si="145"/>
        <v>23.247563511805243</v>
      </c>
      <c r="AC690" s="106"/>
    </row>
    <row r="691" spans="1:29" s="7" customFormat="1" hidden="1">
      <c r="A691" s="37">
        <v>2005</v>
      </c>
      <c r="B691" s="102">
        <v>1</v>
      </c>
      <c r="C691" s="102" t="s">
        <v>181</v>
      </c>
      <c r="D691" s="37">
        <v>29</v>
      </c>
      <c r="E691" s="38" t="s">
        <v>216</v>
      </c>
      <c r="F691" s="37" t="s">
        <v>47</v>
      </c>
      <c r="G691" s="36">
        <v>12842</v>
      </c>
      <c r="H691" s="39">
        <v>10200</v>
      </c>
      <c r="I691" s="36">
        <v>13158</v>
      </c>
      <c r="J691" s="40">
        <v>1.29</v>
      </c>
      <c r="K691" s="40">
        <v>32.176470588235297</v>
      </c>
      <c r="L691" s="36">
        <v>6918</v>
      </c>
      <c r="M691" s="36">
        <v>2067</v>
      </c>
      <c r="N691" s="36">
        <v>1035</v>
      </c>
      <c r="O691" s="36"/>
      <c r="P691" s="36"/>
      <c r="Q691" s="36">
        <v>180</v>
      </c>
      <c r="R691" s="36">
        <v>0</v>
      </c>
      <c r="S691" s="39">
        <v>3282</v>
      </c>
      <c r="T691" s="36">
        <v>124</v>
      </c>
      <c r="U691" s="36">
        <v>1381</v>
      </c>
      <c r="V691" s="36">
        <v>438</v>
      </c>
      <c r="W691" s="104">
        <f t="shared" si="140"/>
        <v>67.82352941176471</v>
      </c>
      <c r="X691" s="105">
        <f t="shared" si="141"/>
        <v>20.264705882352942</v>
      </c>
      <c r="Y691" s="105">
        <f t="shared" si="142"/>
        <v>10.147058823529411</v>
      </c>
      <c r="Z691" s="105">
        <f t="shared" si="143"/>
        <v>1.7647058823529411</v>
      </c>
      <c r="AA691" s="105">
        <f t="shared" si="144"/>
        <v>0</v>
      </c>
      <c r="AB691" s="105">
        <f t="shared" si="145"/>
        <v>32.176470588235297</v>
      </c>
      <c r="AC691" s="106"/>
    </row>
    <row r="692" spans="1:29" s="7" customFormat="1" hidden="1">
      <c r="A692" s="37">
        <v>2005</v>
      </c>
      <c r="B692" s="102">
        <v>1</v>
      </c>
      <c r="C692" s="102" t="s">
        <v>181</v>
      </c>
      <c r="D692" s="37">
        <v>30</v>
      </c>
      <c r="E692" s="38" t="s">
        <v>217</v>
      </c>
      <c r="F692" s="37" t="s">
        <v>3</v>
      </c>
      <c r="G692" s="36">
        <v>9109</v>
      </c>
      <c r="H692" s="39">
        <v>8015</v>
      </c>
      <c r="I692" s="36">
        <v>11883</v>
      </c>
      <c r="J692" s="40">
        <v>1.4825951341235184</v>
      </c>
      <c r="K692" s="40">
        <v>35.508421709295071</v>
      </c>
      <c r="L692" s="36">
        <v>5169</v>
      </c>
      <c r="M692" s="36">
        <v>1757</v>
      </c>
      <c r="N692" s="36">
        <v>932</v>
      </c>
      <c r="O692" s="36"/>
      <c r="P692" s="36"/>
      <c r="Q692" s="36">
        <v>157</v>
      </c>
      <c r="R692" s="36">
        <v>0</v>
      </c>
      <c r="S692" s="39">
        <v>2846</v>
      </c>
      <c r="T692" s="36">
        <v>80</v>
      </c>
      <c r="U692" s="36">
        <v>865</v>
      </c>
      <c r="V692" s="36">
        <v>15</v>
      </c>
      <c r="W692" s="104">
        <f t="shared" si="140"/>
        <v>64.491578290704936</v>
      </c>
      <c r="X692" s="105">
        <f t="shared" si="141"/>
        <v>21.921397379912662</v>
      </c>
      <c r="Y692" s="105">
        <f t="shared" si="142"/>
        <v>11.628197130380537</v>
      </c>
      <c r="Z692" s="105">
        <f t="shared" si="143"/>
        <v>1.9588271990018713</v>
      </c>
      <c r="AA692" s="105">
        <f t="shared" si="144"/>
        <v>0</v>
      </c>
      <c r="AB692" s="105">
        <f t="shared" si="145"/>
        <v>35.508421709295071</v>
      </c>
      <c r="AC692" s="106"/>
    </row>
    <row r="693" spans="1:29" s="7" customFormat="1" hidden="1">
      <c r="A693" s="37">
        <v>2005</v>
      </c>
      <c r="B693" s="102">
        <v>1</v>
      </c>
      <c r="C693" s="102" t="s">
        <v>181</v>
      </c>
      <c r="D693" s="37">
        <v>31</v>
      </c>
      <c r="E693" s="38" t="s">
        <v>218</v>
      </c>
      <c r="F693" s="37" t="s">
        <v>48</v>
      </c>
      <c r="G693" s="36">
        <v>5453</v>
      </c>
      <c r="H693" s="39">
        <v>5214</v>
      </c>
      <c r="I693" s="36">
        <v>5785</v>
      </c>
      <c r="J693" s="40">
        <v>1.1095128500191791</v>
      </c>
      <c r="K693" s="40">
        <v>27.368622938243192</v>
      </c>
      <c r="L693" s="36">
        <v>3787</v>
      </c>
      <c r="M693" s="36">
        <v>902</v>
      </c>
      <c r="N693" s="36">
        <v>429</v>
      </c>
      <c r="O693" s="36"/>
      <c r="P693" s="36"/>
      <c r="Q693" s="36">
        <v>95</v>
      </c>
      <c r="R693" s="36">
        <v>1</v>
      </c>
      <c r="S693" s="39">
        <v>1427</v>
      </c>
      <c r="T693" s="36">
        <v>345</v>
      </c>
      <c r="U693" s="36">
        <v>650</v>
      </c>
      <c r="V693" s="36">
        <v>1252</v>
      </c>
      <c r="W693" s="104">
        <f t="shared" si="140"/>
        <v>72.631377061756808</v>
      </c>
      <c r="X693" s="105">
        <f t="shared" si="141"/>
        <v>17.299578059071731</v>
      </c>
      <c r="Y693" s="105">
        <f t="shared" si="142"/>
        <v>8.2278481012658222</v>
      </c>
      <c r="Z693" s="105">
        <f t="shared" si="143"/>
        <v>1.822017644802455</v>
      </c>
      <c r="AA693" s="105">
        <f t="shared" si="144"/>
        <v>1.9179133103183737E-2</v>
      </c>
      <c r="AB693" s="105">
        <f t="shared" si="145"/>
        <v>27.368622938243192</v>
      </c>
      <c r="AC693" s="106"/>
    </row>
    <row r="694" spans="1:29" s="7" customFormat="1" hidden="1">
      <c r="A694" s="37">
        <v>2005</v>
      </c>
      <c r="B694" s="102">
        <v>1</v>
      </c>
      <c r="C694" s="102" t="s">
        <v>181</v>
      </c>
      <c r="D694" s="37">
        <v>32</v>
      </c>
      <c r="E694" s="38" t="s">
        <v>219</v>
      </c>
      <c r="F694" s="37" t="s">
        <v>49</v>
      </c>
      <c r="G694" s="36">
        <v>6491</v>
      </c>
      <c r="H694" s="39">
        <v>5756</v>
      </c>
      <c r="I694" s="36">
        <v>5945</v>
      </c>
      <c r="J694" s="40">
        <v>1.0328353022932593</v>
      </c>
      <c r="K694" s="40">
        <v>27.397498262682419</v>
      </c>
      <c r="L694" s="36">
        <v>4179</v>
      </c>
      <c r="M694" s="36">
        <v>1010</v>
      </c>
      <c r="N694" s="36">
        <v>461</v>
      </c>
      <c r="O694" s="36"/>
      <c r="P694" s="36"/>
      <c r="Q694" s="36">
        <v>77</v>
      </c>
      <c r="R694" s="36">
        <v>29</v>
      </c>
      <c r="S694" s="39">
        <v>1577</v>
      </c>
      <c r="T694" s="36">
        <v>60</v>
      </c>
      <c r="U694" s="36">
        <v>697</v>
      </c>
      <c r="V694" s="36">
        <v>224</v>
      </c>
      <c r="W694" s="104">
        <f t="shared" si="140"/>
        <v>72.602501737317581</v>
      </c>
      <c r="X694" s="105">
        <f t="shared" si="141"/>
        <v>17.546907574704658</v>
      </c>
      <c r="Y694" s="105">
        <f t="shared" si="142"/>
        <v>8.0090340514245995</v>
      </c>
      <c r="Z694" s="105">
        <f t="shared" si="143"/>
        <v>1.3377345378735233</v>
      </c>
      <c r="AA694" s="105">
        <f t="shared" si="144"/>
        <v>0.50382209867963867</v>
      </c>
      <c r="AB694" s="105">
        <f t="shared" si="145"/>
        <v>27.397498262682419</v>
      </c>
      <c r="AC694" s="106"/>
    </row>
    <row r="695" spans="1:29" s="7" customFormat="1" hidden="1">
      <c r="A695" s="37">
        <v>2005</v>
      </c>
      <c r="B695" s="102">
        <v>1</v>
      </c>
      <c r="C695" s="102" t="s">
        <v>181</v>
      </c>
      <c r="D695" s="37">
        <v>33</v>
      </c>
      <c r="E695" s="38" t="s">
        <v>220</v>
      </c>
      <c r="F695" s="37" t="s">
        <v>50</v>
      </c>
      <c r="G695" s="36">
        <v>30273</v>
      </c>
      <c r="H695" s="39">
        <v>25058</v>
      </c>
      <c r="I695" s="36">
        <v>23951</v>
      </c>
      <c r="J695" s="40">
        <v>0.95582249181897994</v>
      </c>
      <c r="K695" s="40">
        <v>24.311597094740204</v>
      </c>
      <c r="L695" s="36">
        <v>18966</v>
      </c>
      <c r="M695" s="36">
        <v>3789</v>
      </c>
      <c r="N695" s="36">
        <v>1776</v>
      </c>
      <c r="O695" s="36"/>
      <c r="P695" s="36"/>
      <c r="Q695" s="36">
        <v>492</v>
      </c>
      <c r="R695" s="36">
        <v>35</v>
      </c>
      <c r="S695" s="39">
        <v>6092</v>
      </c>
      <c r="T695" s="36">
        <v>649</v>
      </c>
      <c r="U695" s="36">
        <v>4790</v>
      </c>
      <c r="V695" s="36">
        <v>653</v>
      </c>
      <c r="W695" s="104">
        <f t="shared" si="140"/>
        <v>75.688402905259807</v>
      </c>
      <c r="X695" s="105">
        <f t="shared" si="141"/>
        <v>15.120919466836938</v>
      </c>
      <c r="Y695" s="105">
        <f t="shared" si="142"/>
        <v>7.0875568680660859</v>
      </c>
      <c r="Z695" s="105">
        <f t="shared" si="143"/>
        <v>1.9634448080453348</v>
      </c>
      <c r="AA695" s="105">
        <f t="shared" si="144"/>
        <v>0.13967595179184292</v>
      </c>
      <c r="AB695" s="105">
        <f t="shared" si="145"/>
        <v>24.311597094740204</v>
      </c>
      <c r="AC695" s="106"/>
    </row>
    <row r="696" spans="1:29" s="7" customFormat="1" hidden="1">
      <c r="A696" s="37">
        <v>2005</v>
      </c>
      <c r="B696" s="102">
        <v>1</v>
      </c>
      <c r="C696" s="102" t="s">
        <v>181</v>
      </c>
      <c r="D696" s="37">
        <v>34</v>
      </c>
      <c r="E696" s="38" t="s">
        <v>221</v>
      </c>
      <c r="F696" s="37" t="s">
        <v>51</v>
      </c>
      <c r="G696" s="36">
        <v>26570</v>
      </c>
      <c r="H696" s="39">
        <v>21791</v>
      </c>
      <c r="I696" s="36">
        <v>17889</v>
      </c>
      <c r="J696" s="40">
        <v>0.82093524849708599</v>
      </c>
      <c r="K696" s="40">
        <v>23.436281033454179</v>
      </c>
      <c r="L696" s="36">
        <v>16684</v>
      </c>
      <c r="M696" s="36">
        <v>3402</v>
      </c>
      <c r="N696" s="36">
        <v>1362</v>
      </c>
      <c r="O696" s="36"/>
      <c r="P696" s="36"/>
      <c r="Q696" s="36">
        <v>336</v>
      </c>
      <c r="R696" s="36">
        <v>7</v>
      </c>
      <c r="S696" s="39">
        <v>5107</v>
      </c>
      <c r="T696" s="36">
        <v>268</v>
      </c>
      <c r="U696" s="36">
        <v>2204</v>
      </c>
      <c r="V696" s="36">
        <v>155</v>
      </c>
      <c r="W696" s="104">
        <f t="shared" si="140"/>
        <v>76.563718966545821</v>
      </c>
      <c r="X696" s="105">
        <f t="shared" si="141"/>
        <v>15.611949887568263</v>
      </c>
      <c r="Y696" s="105">
        <f t="shared" si="142"/>
        <v>6.2502868156578408</v>
      </c>
      <c r="Z696" s="105">
        <f t="shared" si="143"/>
        <v>1.5419209765499517</v>
      </c>
      <c r="AA696" s="105">
        <f t="shared" si="144"/>
        <v>3.2123353678124002E-2</v>
      </c>
      <c r="AB696" s="105">
        <f t="shared" si="145"/>
        <v>23.436281033454179</v>
      </c>
      <c r="AC696" s="106"/>
    </row>
    <row r="697" spans="1:29" s="7" customFormat="1" hidden="1">
      <c r="A697" s="37">
        <v>2005</v>
      </c>
      <c r="B697" s="102">
        <v>1</v>
      </c>
      <c r="C697" s="102" t="s">
        <v>181</v>
      </c>
      <c r="D697" s="37">
        <v>35</v>
      </c>
      <c r="E697" s="38" t="s">
        <v>222</v>
      </c>
      <c r="F697" s="37" t="s">
        <v>52</v>
      </c>
      <c r="G697" s="36">
        <v>12813</v>
      </c>
      <c r="H697" s="39">
        <v>11089</v>
      </c>
      <c r="I697" s="36">
        <v>11427</v>
      </c>
      <c r="J697" s="40">
        <v>1.0304806565064479</v>
      </c>
      <c r="K697" s="40">
        <v>26.963657678780773</v>
      </c>
      <c r="L697" s="36">
        <v>8099</v>
      </c>
      <c r="M697" s="36">
        <v>1957</v>
      </c>
      <c r="N697" s="36">
        <v>838</v>
      </c>
      <c r="O697" s="36"/>
      <c r="P697" s="36"/>
      <c r="Q697" s="36">
        <v>195</v>
      </c>
      <c r="R697" s="36">
        <v>0</v>
      </c>
      <c r="S697" s="39">
        <v>2990</v>
      </c>
      <c r="T697" s="36">
        <v>179</v>
      </c>
      <c r="U697" s="36">
        <v>1194</v>
      </c>
      <c r="V697" s="36">
        <v>240</v>
      </c>
      <c r="W697" s="104">
        <f t="shared" si="140"/>
        <v>73.036342321219223</v>
      </c>
      <c r="X697" s="105">
        <f t="shared" si="141"/>
        <v>17.648119758319055</v>
      </c>
      <c r="Y697" s="105">
        <f t="shared" si="142"/>
        <v>7.5570385066281904</v>
      </c>
      <c r="Z697" s="105">
        <f t="shared" si="143"/>
        <v>1.7584994138335288</v>
      </c>
      <c r="AA697" s="105">
        <f t="shared" si="144"/>
        <v>0</v>
      </c>
      <c r="AB697" s="105">
        <f t="shared" si="145"/>
        <v>26.963657678780773</v>
      </c>
      <c r="AC697" s="106"/>
    </row>
    <row r="698" spans="1:29" s="7" customFormat="1" hidden="1">
      <c r="A698" s="37">
        <v>2005</v>
      </c>
      <c r="B698" s="102">
        <v>1</v>
      </c>
      <c r="C698" s="102" t="s">
        <v>181</v>
      </c>
      <c r="D698" s="37">
        <v>36</v>
      </c>
      <c r="E698" s="38" t="s">
        <v>223</v>
      </c>
      <c r="F698" s="37" t="s">
        <v>53</v>
      </c>
      <c r="G698" s="36">
        <v>6944</v>
      </c>
      <c r="H698" s="39">
        <v>6207</v>
      </c>
      <c r="I698" s="36">
        <v>8879</v>
      </c>
      <c r="J698" s="40">
        <v>1.4304817141936523</v>
      </c>
      <c r="K698" s="40">
        <v>35.524407926534558</v>
      </c>
      <c r="L698" s="36">
        <v>4002</v>
      </c>
      <c r="M698" s="36">
        <v>1282</v>
      </c>
      <c r="N698" s="36">
        <v>704</v>
      </c>
      <c r="O698" s="36"/>
      <c r="P698" s="36"/>
      <c r="Q698" s="36">
        <v>217</v>
      </c>
      <c r="R698" s="36">
        <v>2</v>
      </c>
      <c r="S698" s="39">
        <v>2205</v>
      </c>
      <c r="T698" s="36">
        <v>245</v>
      </c>
      <c r="U698" s="36">
        <v>1261</v>
      </c>
      <c r="V698" s="36">
        <v>389</v>
      </c>
      <c r="W698" s="104">
        <f t="shared" si="140"/>
        <v>64.475592073465435</v>
      </c>
      <c r="X698" s="105">
        <f t="shared" si="141"/>
        <v>20.654100209440955</v>
      </c>
      <c r="Y698" s="105">
        <f t="shared" si="142"/>
        <v>11.342033188335749</v>
      </c>
      <c r="Z698" s="105">
        <f t="shared" si="143"/>
        <v>3.4960528435637181</v>
      </c>
      <c r="AA698" s="105">
        <f t="shared" si="144"/>
        <v>3.2221685194135652E-2</v>
      </c>
      <c r="AB698" s="105">
        <f t="shared" si="145"/>
        <v>35.524407926534558</v>
      </c>
      <c r="AC698" s="106"/>
    </row>
    <row r="699" spans="1:29" s="7" customFormat="1" hidden="1">
      <c r="A699" s="37">
        <v>2005</v>
      </c>
      <c r="B699" s="102">
        <v>1</v>
      </c>
      <c r="C699" s="102" t="s">
        <v>181</v>
      </c>
      <c r="D699" s="37">
        <v>37</v>
      </c>
      <c r="E699" s="38" t="s">
        <v>224</v>
      </c>
      <c r="F699" s="37" t="s">
        <v>54</v>
      </c>
      <c r="G699" s="36">
        <v>9643</v>
      </c>
      <c r="H699" s="39">
        <v>8398</v>
      </c>
      <c r="I699" s="36">
        <v>10618</v>
      </c>
      <c r="J699" s="40">
        <v>1.2643486544415337</v>
      </c>
      <c r="K699" s="40">
        <v>34.996427720885926</v>
      </c>
      <c r="L699" s="36">
        <v>5459</v>
      </c>
      <c r="M699" s="36">
        <v>1804</v>
      </c>
      <c r="N699" s="36">
        <v>872</v>
      </c>
      <c r="O699" s="36"/>
      <c r="P699" s="36"/>
      <c r="Q699" s="36">
        <v>242</v>
      </c>
      <c r="R699" s="36">
        <v>21</v>
      </c>
      <c r="S699" s="39">
        <v>2939</v>
      </c>
      <c r="T699" s="36">
        <v>83</v>
      </c>
      <c r="U699" s="36">
        <v>810</v>
      </c>
      <c r="V699" s="36">
        <v>288</v>
      </c>
      <c r="W699" s="104">
        <f t="shared" si="140"/>
        <v>65.003572279114081</v>
      </c>
      <c r="X699" s="105">
        <f t="shared" si="141"/>
        <v>21.481305072636342</v>
      </c>
      <c r="Y699" s="105">
        <f t="shared" si="142"/>
        <v>10.383424624910694</v>
      </c>
      <c r="Z699" s="105">
        <f t="shared" si="143"/>
        <v>2.8816384853536556</v>
      </c>
      <c r="AA699" s="105">
        <f t="shared" si="144"/>
        <v>0.25005953798523456</v>
      </c>
      <c r="AB699" s="105">
        <f t="shared" si="145"/>
        <v>34.996427720885926</v>
      </c>
      <c r="AC699" s="106"/>
    </row>
    <row r="700" spans="1:29" s="7" customFormat="1" hidden="1">
      <c r="A700" s="37">
        <v>2005</v>
      </c>
      <c r="B700" s="102">
        <v>1</v>
      </c>
      <c r="C700" s="102" t="s">
        <v>181</v>
      </c>
      <c r="D700" s="37">
        <v>38</v>
      </c>
      <c r="E700" s="38" t="s">
        <v>225</v>
      </c>
      <c r="F700" s="37" t="s">
        <v>55</v>
      </c>
      <c r="G700" s="36">
        <v>12551</v>
      </c>
      <c r="H700" s="39">
        <v>10221</v>
      </c>
      <c r="I700" s="36">
        <v>12267</v>
      </c>
      <c r="J700" s="40">
        <v>1.2001761080129145</v>
      </c>
      <c r="K700" s="40">
        <v>29.81117307504158</v>
      </c>
      <c r="L700" s="36">
        <v>7174</v>
      </c>
      <c r="M700" s="36">
        <v>1854</v>
      </c>
      <c r="N700" s="36">
        <v>914</v>
      </c>
      <c r="O700" s="36"/>
      <c r="P700" s="36"/>
      <c r="Q700" s="36">
        <v>279</v>
      </c>
      <c r="R700" s="36">
        <v>0</v>
      </c>
      <c r="S700" s="39">
        <v>3047</v>
      </c>
      <c r="T700" s="36">
        <v>88</v>
      </c>
      <c r="U700" s="36">
        <v>1457</v>
      </c>
      <c r="V700" s="36">
        <v>290</v>
      </c>
      <c r="W700" s="104">
        <f t="shared" si="140"/>
        <v>70.18882692495842</v>
      </c>
      <c r="X700" s="105">
        <f t="shared" si="141"/>
        <v>18.139125330202525</v>
      </c>
      <c r="Y700" s="105">
        <f t="shared" si="142"/>
        <v>8.9423735446629493</v>
      </c>
      <c r="Z700" s="105">
        <f t="shared" si="143"/>
        <v>2.7296742001761078</v>
      </c>
      <c r="AA700" s="105">
        <f t="shared" si="144"/>
        <v>0</v>
      </c>
      <c r="AB700" s="105">
        <f t="shared" si="145"/>
        <v>29.81117307504158</v>
      </c>
      <c r="AC700" s="106"/>
    </row>
    <row r="701" spans="1:29" s="7" customFormat="1" hidden="1">
      <c r="A701" s="37">
        <v>2005</v>
      </c>
      <c r="B701" s="102">
        <v>1</v>
      </c>
      <c r="C701" s="102" t="s">
        <v>181</v>
      </c>
      <c r="D701" s="37">
        <v>39</v>
      </c>
      <c r="E701" s="38" t="s">
        <v>226</v>
      </c>
      <c r="F701" s="37" t="s">
        <v>56</v>
      </c>
      <c r="G701" s="36">
        <v>9905</v>
      </c>
      <c r="H701" s="39">
        <v>7444</v>
      </c>
      <c r="I701" s="36">
        <v>9288</v>
      </c>
      <c r="J701" s="40">
        <v>1.2477162815690488</v>
      </c>
      <c r="K701" s="40">
        <v>29.849543256313808</v>
      </c>
      <c r="L701" s="36">
        <v>5222</v>
      </c>
      <c r="M701" s="36">
        <v>1339</v>
      </c>
      <c r="N701" s="36">
        <v>675</v>
      </c>
      <c r="O701" s="36"/>
      <c r="P701" s="36"/>
      <c r="Q701" s="36">
        <v>204</v>
      </c>
      <c r="R701" s="36">
        <v>4</v>
      </c>
      <c r="S701" s="39">
        <v>2222</v>
      </c>
      <c r="T701" s="36">
        <v>499</v>
      </c>
      <c r="U701" s="36">
        <v>1366</v>
      </c>
      <c r="V701" s="36">
        <v>620</v>
      </c>
      <c r="W701" s="104">
        <f t="shared" si="140"/>
        <v>70.150456743686192</v>
      </c>
      <c r="X701" s="105">
        <f t="shared" si="141"/>
        <v>17.987641053197205</v>
      </c>
      <c r="Y701" s="105">
        <f t="shared" si="142"/>
        <v>9.0677055346587867</v>
      </c>
      <c r="Z701" s="105">
        <f t="shared" si="143"/>
        <v>2.7404621171413219</v>
      </c>
      <c r="AA701" s="105">
        <f t="shared" si="144"/>
        <v>5.3734551316496508E-2</v>
      </c>
      <c r="AB701" s="105">
        <f t="shared" si="145"/>
        <v>29.849543256313808</v>
      </c>
      <c r="AC701" s="106"/>
    </row>
    <row r="702" spans="1:29" s="7" customFormat="1" hidden="1">
      <c r="A702" s="37">
        <v>2005</v>
      </c>
      <c r="B702" s="102">
        <v>1</v>
      </c>
      <c r="C702" s="102" t="s">
        <v>181</v>
      </c>
      <c r="D702" s="37">
        <v>40</v>
      </c>
      <c r="E702" s="38" t="s">
        <v>227</v>
      </c>
      <c r="F702" s="37" t="s">
        <v>57</v>
      </c>
      <c r="G702" s="36">
        <v>46677</v>
      </c>
      <c r="H702" s="39">
        <v>37651</v>
      </c>
      <c r="I702" s="36">
        <v>43231</v>
      </c>
      <c r="J702" s="40">
        <v>1.1482032349738387</v>
      </c>
      <c r="K702" s="40">
        <v>29.239595229874372</v>
      </c>
      <c r="L702" s="36">
        <v>26642</v>
      </c>
      <c r="M702" s="36">
        <v>7219</v>
      </c>
      <c r="N702" s="36">
        <v>2954</v>
      </c>
      <c r="O702" s="36"/>
      <c r="P702" s="36"/>
      <c r="Q702" s="36">
        <v>714</v>
      </c>
      <c r="R702" s="36">
        <v>122</v>
      </c>
      <c r="S702" s="39">
        <v>11009</v>
      </c>
      <c r="T702" s="36">
        <v>580</v>
      </c>
      <c r="U702" s="36">
        <v>3844</v>
      </c>
      <c r="V702" s="36">
        <v>1234</v>
      </c>
      <c r="W702" s="104">
        <f t="shared" si="140"/>
        <v>70.760404770125632</v>
      </c>
      <c r="X702" s="105">
        <f t="shared" si="141"/>
        <v>19.173461528246261</v>
      </c>
      <c r="Y702" s="105">
        <f t="shared" si="142"/>
        <v>7.8457411489734676</v>
      </c>
      <c r="Z702" s="105">
        <f t="shared" si="143"/>
        <v>1.8963639743964305</v>
      </c>
      <c r="AA702" s="105">
        <f t="shared" si="144"/>
        <v>0.32402857825821363</v>
      </c>
      <c r="AB702" s="105">
        <f t="shared" si="145"/>
        <v>29.239595229874372</v>
      </c>
      <c r="AC702" s="106"/>
    </row>
    <row r="703" spans="1:29" s="7" customFormat="1" hidden="1">
      <c r="A703" s="37">
        <v>2005</v>
      </c>
      <c r="B703" s="102">
        <v>1</v>
      </c>
      <c r="C703" s="102" t="s">
        <v>181</v>
      </c>
      <c r="D703" s="37">
        <v>41</v>
      </c>
      <c r="E703" s="38" t="s">
        <v>228</v>
      </c>
      <c r="F703" s="37" t="s">
        <v>58</v>
      </c>
      <c r="G703" s="36">
        <v>8530</v>
      </c>
      <c r="H703" s="39">
        <v>7952</v>
      </c>
      <c r="I703" s="36">
        <v>14831</v>
      </c>
      <c r="J703" s="40">
        <v>1.8650653923541247</v>
      </c>
      <c r="K703" s="40">
        <v>41.750503018108652</v>
      </c>
      <c r="L703" s="36">
        <v>4632</v>
      </c>
      <c r="M703" s="36">
        <v>1900</v>
      </c>
      <c r="N703" s="36">
        <v>1136</v>
      </c>
      <c r="O703" s="36"/>
      <c r="P703" s="36"/>
      <c r="Q703" s="36">
        <v>284</v>
      </c>
      <c r="R703" s="36">
        <v>0</v>
      </c>
      <c r="S703" s="39">
        <v>3320</v>
      </c>
      <c r="T703" s="36">
        <v>71</v>
      </c>
      <c r="U703" s="36">
        <v>850</v>
      </c>
      <c r="V703" s="36">
        <v>178</v>
      </c>
      <c r="W703" s="104">
        <f t="shared" si="140"/>
        <v>58.249496981891348</v>
      </c>
      <c r="X703" s="105">
        <f t="shared" si="141"/>
        <v>23.893360160965795</v>
      </c>
      <c r="Y703" s="105">
        <f t="shared" si="142"/>
        <v>14.285714285714285</v>
      </c>
      <c r="Z703" s="105">
        <f t="shared" si="143"/>
        <v>3.5714285714285712</v>
      </c>
      <c r="AA703" s="105">
        <f t="shared" si="144"/>
        <v>0</v>
      </c>
      <c r="AB703" s="105">
        <f t="shared" si="145"/>
        <v>41.750503018108652</v>
      </c>
      <c r="AC703" s="106"/>
    </row>
    <row r="704" spans="1:29" s="7" customFormat="1" hidden="1">
      <c r="A704" s="37">
        <v>2005</v>
      </c>
      <c r="B704" s="102">
        <v>1</v>
      </c>
      <c r="C704" s="102" t="s">
        <v>181</v>
      </c>
      <c r="D704" s="37">
        <v>42</v>
      </c>
      <c r="E704" s="38" t="s">
        <v>229</v>
      </c>
      <c r="F704" s="37" t="s">
        <v>59</v>
      </c>
      <c r="G704" s="36">
        <v>13380</v>
      </c>
      <c r="H704" s="39">
        <v>12105</v>
      </c>
      <c r="I704" s="36">
        <v>21377</v>
      </c>
      <c r="J704" s="40">
        <v>1.7659644774886412</v>
      </c>
      <c r="K704" s="40">
        <v>40.842627013630732</v>
      </c>
      <c r="L704" s="36">
        <v>7161</v>
      </c>
      <c r="M704" s="36">
        <v>2845</v>
      </c>
      <c r="N704" s="36">
        <v>1663</v>
      </c>
      <c r="O704" s="36"/>
      <c r="P704" s="36"/>
      <c r="Q704" s="36">
        <v>436</v>
      </c>
      <c r="R704" s="36">
        <v>0</v>
      </c>
      <c r="S704" s="39">
        <v>4944</v>
      </c>
      <c r="T704" s="36">
        <v>263</v>
      </c>
      <c r="U704" s="36">
        <v>1504</v>
      </c>
      <c r="V704" s="36">
        <v>455</v>
      </c>
      <c r="W704" s="104">
        <f t="shared" si="140"/>
        <v>59.157372986369275</v>
      </c>
      <c r="X704" s="105">
        <f t="shared" si="141"/>
        <v>23.502684840974805</v>
      </c>
      <c r="Y704" s="105">
        <f t="shared" si="142"/>
        <v>13.738124741842213</v>
      </c>
      <c r="Z704" s="105">
        <f t="shared" si="143"/>
        <v>3.6018174308137132</v>
      </c>
      <c r="AA704" s="105">
        <f t="shared" si="144"/>
        <v>0</v>
      </c>
      <c r="AB704" s="105">
        <f t="shared" si="145"/>
        <v>40.842627013630732</v>
      </c>
      <c r="AC704" s="106"/>
    </row>
    <row r="705" spans="1:29" s="7" customFormat="1" hidden="1">
      <c r="A705" s="37">
        <v>2005</v>
      </c>
      <c r="B705" s="102">
        <v>1</v>
      </c>
      <c r="C705" s="102" t="s">
        <v>181</v>
      </c>
      <c r="D705" s="37">
        <v>43</v>
      </c>
      <c r="E705" s="38" t="s">
        <v>230</v>
      </c>
      <c r="F705" s="37" t="s">
        <v>60</v>
      </c>
      <c r="G705" s="36">
        <v>17062</v>
      </c>
      <c r="H705" s="39">
        <v>15825</v>
      </c>
      <c r="I705" s="36">
        <v>22772</v>
      </c>
      <c r="J705" s="40">
        <v>1.4389889415481834</v>
      </c>
      <c r="K705" s="40">
        <v>34.274881516587676</v>
      </c>
      <c r="L705" s="36">
        <v>10401</v>
      </c>
      <c r="M705" s="36">
        <v>3311</v>
      </c>
      <c r="N705" s="36">
        <v>1688</v>
      </c>
      <c r="O705" s="36"/>
      <c r="P705" s="36"/>
      <c r="Q705" s="36">
        <v>386</v>
      </c>
      <c r="R705" s="36">
        <v>39</v>
      </c>
      <c r="S705" s="39">
        <v>5424</v>
      </c>
      <c r="T705" s="36">
        <v>1166</v>
      </c>
      <c r="U705" s="36">
        <v>2431</v>
      </c>
      <c r="V705" s="36">
        <v>698</v>
      </c>
      <c r="W705" s="104">
        <f t="shared" si="140"/>
        <v>65.725118483412331</v>
      </c>
      <c r="X705" s="105">
        <f t="shared" si="141"/>
        <v>20.92259083728278</v>
      </c>
      <c r="Y705" s="105">
        <f t="shared" si="142"/>
        <v>10.666666666666668</v>
      </c>
      <c r="Z705" s="105">
        <f t="shared" si="143"/>
        <v>2.4391785150078991</v>
      </c>
      <c r="AA705" s="105">
        <f t="shared" si="144"/>
        <v>0.24644549763033177</v>
      </c>
      <c r="AB705" s="105">
        <f t="shared" si="145"/>
        <v>34.274881516587676</v>
      </c>
      <c r="AC705" s="106"/>
    </row>
    <row r="706" spans="1:29" s="7" customFormat="1" hidden="1">
      <c r="A706" s="37">
        <v>2005</v>
      </c>
      <c r="B706" s="102">
        <v>1</v>
      </c>
      <c r="C706" s="102" t="s">
        <v>181</v>
      </c>
      <c r="D706" s="37">
        <v>44</v>
      </c>
      <c r="E706" s="38" t="s">
        <v>231</v>
      </c>
      <c r="F706" s="37" t="s">
        <v>61</v>
      </c>
      <c r="G706" s="36">
        <v>10518</v>
      </c>
      <c r="H706" s="39">
        <v>9049</v>
      </c>
      <c r="I706" s="36">
        <v>18512</v>
      </c>
      <c r="J706" s="40">
        <v>2.0457509117029504</v>
      </c>
      <c r="K706" s="40">
        <v>40.28069399933694</v>
      </c>
      <c r="L706" s="36">
        <v>5404</v>
      </c>
      <c r="M706" s="36">
        <v>2006</v>
      </c>
      <c r="N706" s="36">
        <v>1339</v>
      </c>
      <c r="O706" s="36"/>
      <c r="P706" s="36"/>
      <c r="Q706" s="36">
        <v>300</v>
      </c>
      <c r="R706" s="36">
        <v>0</v>
      </c>
      <c r="S706" s="39">
        <v>3645</v>
      </c>
      <c r="T706" s="36">
        <v>173</v>
      </c>
      <c r="U706" s="36">
        <v>922</v>
      </c>
      <c r="V706" s="36">
        <v>281</v>
      </c>
      <c r="W706" s="104">
        <f t="shared" si="140"/>
        <v>59.719306000663053</v>
      </c>
      <c r="X706" s="105">
        <f t="shared" si="141"/>
        <v>22.16819538070505</v>
      </c>
      <c r="Y706" s="105">
        <f t="shared" si="142"/>
        <v>14.797215161896343</v>
      </c>
      <c r="Z706" s="105">
        <f t="shared" si="143"/>
        <v>3.3152834567355507</v>
      </c>
      <c r="AA706" s="105">
        <f t="shared" si="144"/>
        <v>0</v>
      </c>
      <c r="AB706" s="105">
        <f t="shared" si="145"/>
        <v>40.28069399933694</v>
      </c>
      <c r="AC706" s="106"/>
    </row>
    <row r="707" spans="1:29" s="7" customFormat="1" hidden="1">
      <c r="A707" s="37">
        <v>2005</v>
      </c>
      <c r="B707" s="102">
        <v>1</v>
      </c>
      <c r="C707" s="102" t="s">
        <v>181</v>
      </c>
      <c r="D707" s="37">
        <v>45</v>
      </c>
      <c r="E707" s="38" t="s">
        <v>232</v>
      </c>
      <c r="F707" s="37" t="s">
        <v>62</v>
      </c>
      <c r="G707" s="36">
        <v>10821</v>
      </c>
      <c r="H707" s="39">
        <v>9319</v>
      </c>
      <c r="I707" s="36">
        <v>17795</v>
      </c>
      <c r="J707" s="40">
        <v>1.9095396501770576</v>
      </c>
      <c r="K707" s="40">
        <v>42.25775297778732</v>
      </c>
      <c r="L707" s="36">
        <v>5381</v>
      </c>
      <c r="M707" s="36">
        <v>2225</v>
      </c>
      <c r="N707" s="36">
        <v>1343</v>
      </c>
      <c r="O707" s="36"/>
      <c r="P707" s="36"/>
      <c r="Q707" s="36">
        <v>363</v>
      </c>
      <c r="R707" s="36">
        <v>7</v>
      </c>
      <c r="S707" s="39">
        <v>3938</v>
      </c>
      <c r="T707" s="36">
        <v>136</v>
      </c>
      <c r="U707" s="36">
        <v>939</v>
      </c>
      <c r="V707" s="36">
        <v>875</v>
      </c>
      <c r="W707" s="104">
        <f t="shared" si="140"/>
        <v>57.74224702221268</v>
      </c>
      <c r="X707" s="105">
        <f t="shared" si="141"/>
        <v>23.875952355402941</v>
      </c>
      <c r="Y707" s="105">
        <f t="shared" si="142"/>
        <v>14.411417534070178</v>
      </c>
      <c r="Z707" s="105">
        <f t="shared" si="143"/>
        <v>3.8952677325893337</v>
      </c>
      <c r="AA707" s="105">
        <f t="shared" si="144"/>
        <v>7.5115355724863192E-2</v>
      </c>
      <c r="AB707" s="105">
        <f t="shared" si="145"/>
        <v>42.25775297778732</v>
      </c>
      <c r="AC707" s="106"/>
    </row>
    <row r="708" spans="1:29" s="7" customFormat="1" hidden="1">
      <c r="A708" s="37">
        <v>2005</v>
      </c>
      <c r="B708" s="102">
        <v>1</v>
      </c>
      <c r="C708" s="102" t="s">
        <v>181</v>
      </c>
      <c r="D708" s="37">
        <v>46</v>
      </c>
      <c r="E708" s="38" t="s">
        <v>233</v>
      </c>
      <c r="F708" s="37" t="s">
        <v>4</v>
      </c>
      <c r="G708" s="36">
        <v>21283</v>
      </c>
      <c r="H708" s="39">
        <v>19066</v>
      </c>
      <c r="I708" s="36">
        <v>29307</v>
      </c>
      <c r="J708" s="40">
        <v>1.5371341655302633</v>
      </c>
      <c r="K708" s="40">
        <v>35.277457253750136</v>
      </c>
      <c r="L708" s="36">
        <v>12340</v>
      </c>
      <c r="M708" s="36">
        <v>3700</v>
      </c>
      <c r="N708" s="36">
        <v>2357</v>
      </c>
      <c r="O708" s="36"/>
      <c r="P708" s="36"/>
      <c r="Q708" s="36">
        <v>669</v>
      </c>
      <c r="R708" s="36">
        <v>0</v>
      </c>
      <c r="S708" s="39">
        <v>6726</v>
      </c>
      <c r="T708" s="36">
        <v>136</v>
      </c>
      <c r="U708" s="36">
        <v>1996</v>
      </c>
      <c r="V708" s="36">
        <v>59</v>
      </c>
      <c r="W708" s="104">
        <f t="shared" si="140"/>
        <v>64.722542746249871</v>
      </c>
      <c r="X708" s="105">
        <f t="shared" si="141"/>
        <v>19.406272946606524</v>
      </c>
      <c r="Y708" s="105">
        <f t="shared" si="142"/>
        <v>12.362320360851777</v>
      </c>
      <c r="Z708" s="105">
        <f t="shared" si="143"/>
        <v>3.5088639462918283</v>
      </c>
      <c r="AA708" s="105">
        <f t="shared" si="144"/>
        <v>0</v>
      </c>
      <c r="AB708" s="105">
        <f t="shared" si="145"/>
        <v>35.277457253750136</v>
      </c>
      <c r="AC708" s="106"/>
    </row>
    <row r="709" spans="1:29" s="7" customFormat="1" hidden="1">
      <c r="A709" s="37">
        <v>2005</v>
      </c>
      <c r="B709" s="102">
        <v>1</v>
      </c>
      <c r="C709" s="102" t="s">
        <v>181</v>
      </c>
      <c r="D709" s="37">
        <v>47</v>
      </c>
      <c r="E709" s="38" t="s">
        <v>234</v>
      </c>
      <c r="F709" s="37" t="s">
        <v>63</v>
      </c>
      <c r="G709" s="36">
        <v>16772</v>
      </c>
      <c r="H709" s="39">
        <v>12805</v>
      </c>
      <c r="I709" s="36">
        <v>25123</v>
      </c>
      <c r="J709" s="40">
        <v>1.9619679812573214</v>
      </c>
      <c r="K709" s="40">
        <v>45.544709098008589</v>
      </c>
      <c r="L709" s="36">
        <v>6973</v>
      </c>
      <c r="M709" s="36">
        <v>3369</v>
      </c>
      <c r="N709" s="36">
        <v>2091</v>
      </c>
      <c r="O709" s="36"/>
      <c r="P709" s="36"/>
      <c r="Q709" s="36">
        <v>367</v>
      </c>
      <c r="R709" s="36">
        <v>5</v>
      </c>
      <c r="S709" s="39">
        <v>5832</v>
      </c>
      <c r="T709" s="36">
        <v>197</v>
      </c>
      <c r="U709" s="36">
        <v>980</v>
      </c>
      <c r="V709" s="36">
        <v>211</v>
      </c>
      <c r="W709" s="104">
        <f t="shared" si="140"/>
        <v>54.455290901991404</v>
      </c>
      <c r="X709" s="105">
        <f t="shared" si="141"/>
        <v>26.310035142522452</v>
      </c>
      <c r="Y709" s="105">
        <f t="shared" si="142"/>
        <v>16.329558766106988</v>
      </c>
      <c r="Z709" s="105">
        <f t="shared" si="143"/>
        <v>2.8660679422100741</v>
      </c>
      <c r="AA709" s="105">
        <f t="shared" si="144"/>
        <v>3.9047247169074581E-2</v>
      </c>
      <c r="AB709" s="105">
        <f t="shared" si="145"/>
        <v>45.544709098008589</v>
      </c>
      <c r="AC709" s="106"/>
    </row>
    <row r="710" spans="1:29" s="7" customFormat="1" hidden="1">
      <c r="A710" s="37">
        <v>2005</v>
      </c>
      <c r="B710" s="102">
        <v>1</v>
      </c>
      <c r="C710" s="102" t="s">
        <v>181</v>
      </c>
      <c r="D710" s="37"/>
      <c r="E710" s="37"/>
      <c r="F710" s="37" t="s">
        <v>64</v>
      </c>
      <c r="G710" s="39">
        <f>SUM(G663:G709)</f>
        <v>1199314</v>
      </c>
      <c r="H710" s="39">
        <f>SUM(H663:H709)</f>
        <v>1049324</v>
      </c>
      <c r="I710" s="39">
        <f>SUM(I663:I709)</f>
        <v>1191787</v>
      </c>
      <c r="J710" s="40">
        <f>I710/H710</f>
        <v>1.1357664553560196</v>
      </c>
      <c r="K710" s="40">
        <f>S710/H710*100</f>
        <v>28.006125848641599</v>
      </c>
      <c r="L710" s="39">
        <f>SUM(L663:L709)</f>
        <v>755449</v>
      </c>
      <c r="M710" s="39">
        <f>SUM(M663:M709)</f>
        <v>181840</v>
      </c>
      <c r="N710" s="39">
        <f>SUM(N663:N709)</f>
        <v>90428</v>
      </c>
      <c r="O710" s="39"/>
      <c r="P710" s="39"/>
      <c r="Q710" s="39">
        <f t="shared" ref="Q710:V710" si="146">SUM(Q663:Q709)</f>
        <v>20721</v>
      </c>
      <c r="R710" s="39">
        <f t="shared" si="146"/>
        <v>886</v>
      </c>
      <c r="S710" s="39">
        <f t="shared" si="146"/>
        <v>293875</v>
      </c>
      <c r="T710" s="39">
        <f t="shared" si="146"/>
        <v>21488</v>
      </c>
      <c r="U710" s="39">
        <f t="shared" si="146"/>
        <v>132995</v>
      </c>
      <c r="V710" s="39">
        <f t="shared" si="146"/>
        <v>42726</v>
      </c>
      <c r="W710" s="104">
        <f t="shared" si="140"/>
        <v>71.993874151358398</v>
      </c>
      <c r="X710" s="105">
        <f t="shared" si="141"/>
        <v>17.329251975557597</v>
      </c>
      <c r="Y710" s="105">
        <f t="shared" si="142"/>
        <v>8.6177386584124633</v>
      </c>
      <c r="Z710" s="105">
        <f t="shared" si="143"/>
        <v>1.9746999020321656</v>
      </c>
      <c r="AA710" s="105">
        <f t="shared" si="144"/>
        <v>8.443531263937544E-2</v>
      </c>
      <c r="AB710" s="105">
        <f t="shared" si="145"/>
        <v>28.006125848641599</v>
      </c>
      <c r="AC710" s="106"/>
    </row>
    <row r="711" spans="1:29" s="7" customFormat="1" hidden="1">
      <c r="A711" s="37">
        <v>2006</v>
      </c>
      <c r="B711" s="102">
        <v>0</v>
      </c>
      <c r="C711" s="102" t="s">
        <v>180</v>
      </c>
      <c r="D711" s="37">
        <v>1</v>
      </c>
      <c r="E711" s="38" t="s">
        <v>459</v>
      </c>
      <c r="F711" s="37" t="s">
        <v>411</v>
      </c>
      <c r="G711" s="36">
        <v>24363</v>
      </c>
      <c r="H711" s="39">
        <v>21772</v>
      </c>
      <c r="I711" s="36">
        <v>29314</v>
      </c>
      <c r="J711" s="40">
        <f t="shared" ref="J711:J759" si="147">I711/H711</f>
        <v>1.3464082307550982</v>
      </c>
      <c r="K711" s="40">
        <f t="shared" ref="K711:K759" si="148">S711/H711*100</f>
        <v>30.350909424949474</v>
      </c>
      <c r="L711" s="36">
        <v>15164</v>
      </c>
      <c r="M711" s="36">
        <v>3744</v>
      </c>
      <c r="N711" s="36">
        <v>2159</v>
      </c>
      <c r="O711" s="36"/>
      <c r="P711" s="36"/>
      <c r="Q711" s="36">
        <v>623</v>
      </c>
      <c r="R711" s="36">
        <v>82</v>
      </c>
      <c r="S711" s="39">
        <f>SUM(M711:R711)</f>
        <v>6608</v>
      </c>
      <c r="T711" s="36">
        <v>452</v>
      </c>
      <c r="U711" s="36">
        <v>2706</v>
      </c>
      <c r="V711" s="36">
        <v>516</v>
      </c>
      <c r="W711" s="104">
        <f t="shared" si="140"/>
        <v>69.649090575050522</v>
      </c>
      <c r="X711" s="105">
        <f t="shared" si="141"/>
        <v>17.196399044644497</v>
      </c>
      <c r="Y711" s="105">
        <f t="shared" si="142"/>
        <v>9.9164063935329789</v>
      </c>
      <c r="Z711" s="105">
        <f t="shared" si="143"/>
        <v>2.861473452140364</v>
      </c>
      <c r="AA711" s="105">
        <f t="shared" si="144"/>
        <v>0.37663053463163698</v>
      </c>
      <c r="AB711" s="105">
        <f t="shared" si="145"/>
        <v>30.350909424949474</v>
      </c>
      <c r="AC711" s="106"/>
    </row>
    <row r="712" spans="1:29" s="7" customFormat="1" hidden="1">
      <c r="A712" s="37">
        <v>2006</v>
      </c>
      <c r="B712" s="102">
        <v>0</v>
      </c>
      <c r="C712" s="102" t="s">
        <v>180</v>
      </c>
      <c r="D712" s="37">
        <v>2</v>
      </c>
      <c r="E712" s="38" t="s">
        <v>460</v>
      </c>
      <c r="F712" s="37" t="s">
        <v>412</v>
      </c>
      <c r="G712" s="36">
        <v>11833</v>
      </c>
      <c r="H712" s="39">
        <v>11134</v>
      </c>
      <c r="I712" s="36">
        <v>23490</v>
      </c>
      <c r="J712" s="40">
        <f t="shared" si="147"/>
        <v>2.1097539069516795</v>
      </c>
      <c r="K712" s="40">
        <f t="shared" si="148"/>
        <v>44.404526675049397</v>
      </c>
      <c r="L712" s="36">
        <v>6190</v>
      </c>
      <c r="M712" s="36">
        <v>2706</v>
      </c>
      <c r="N712" s="36">
        <v>1797</v>
      </c>
      <c r="O712" s="36"/>
      <c r="P712" s="36"/>
      <c r="Q712" s="36">
        <v>420</v>
      </c>
      <c r="R712" s="36">
        <v>21</v>
      </c>
      <c r="S712" s="39">
        <f t="shared" ref="S712:S757" si="149">SUM(M712:R712)</f>
        <v>4944</v>
      </c>
      <c r="T712" s="36">
        <v>97</v>
      </c>
      <c r="U712" s="36">
        <v>1050</v>
      </c>
      <c r="V712" s="36">
        <v>804</v>
      </c>
      <c r="W712" s="104">
        <f t="shared" si="140"/>
        <v>55.595473324950603</v>
      </c>
      <c r="X712" s="105">
        <f t="shared" si="141"/>
        <v>24.303933896173881</v>
      </c>
      <c r="Y712" s="105">
        <f t="shared" si="142"/>
        <v>16.139752110652054</v>
      </c>
      <c r="Z712" s="105">
        <f t="shared" si="143"/>
        <v>3.7722292078318662</v>
      </c>
      <c r="AA712" s="105">
        <f t="shared" si="144"/>
        <v>0.18861146039159332</v>
      </c>
      <c r="AB712" s="105">
        <f t="shared" si="145"/>
        <v>44.404526675049397</v>
      </c>
      <c r="AC712" s="106"/>
    </row>
    <row r="713" spans="1:29" s="7" customFormat="1" hidden="1">
      <c r="A713" s="37">
        <v>2006</v>
      </c>
      <c r="B713" s="102">
        <v>0</v>
      </c>
      <c r="C713" s="102" t="s">
        <v>180</v>
      </c>
      <c r="D713" s="37">
        <v>3</v>
      </c>
      <c r="E713" s="38" t="s">
        <v>461</v>
      </c>
      <c r="F713" s="37" t="s">
        <v>413</v>
      </c>
      <c r="G713" s="36">
        <v>11389</v>
      </c>
      <c r="H713" s="39">
        <v>10810</v>
      </c>
      <c r="I713" s="36">
        <v>17336</v>
      </c>
      <c r="J713" s="40">
        <f t="shared" si="147"/>
        <v>1.603700277520814</v>
      </c>
      <c r="K713" s="40">
        <f t="shared" si="148"/>
        <v>36.18871415356152</v>
      </c>
      <c r="L713" s="36">
        <v>6898</v>
      </c>
      <c r="M713" s="36">
        <v>2219</v>
      </c>
      <c r="N713" s="36">
        <v>1354</v>
      </c>
      <c r="O713" s="36"/>
      <c r="P713" s="36"/>
      <c r="Q713" s="36">
        <v>332</v>
      </c>
      <c r="R713" s="36">
        <v>7</v>
      </c>
      <c r="S713" s="39">
        <f t="shared" si="149"/>
        <v>3912</v>
      </c>
      <c r="T713" s="36">
        <v>101</v>
      </c>
      <c r="U713" s="36">
        <v>987</v>
      </c>
      <c r="V713" s="36">
        <v>130</v>
      </c>
      <c r="W713" s="104">
        <f t="shared" si="140"/>
        <v>63.81128584643848</v>
      </c>
      <c r="X713" s="105">
        <f t="shared" si="141"/>
        <v>20.527289546716005</v>
      </c>
      <c r="Y713" s="105">
        <f t="shared" si="142"/>
        <v>12.525439407955597</v>
      </c>
      <c r="Z713" s="105">
        <f t="shared" si="143"/>
        <v>3.0712303422756708</v>
      </c>
      <c r="AA713" s="105">
        <f t="shared" si="144"/>
        <v>6.475485661424607E-2</v>
      </c>
      <c r="AB713" s="105">
        <f t="shared" si="145"/>
        <v>36.18871415356152</v>
      </c>
    </row>
    <row r="714" spans="1:29" s="7" customFormat="1" hidden="1">
      <c r="A714" s="37">
        <v>2006</v>
      </c>
      <c r="B714" s="102">
        <v>0</v>
      </c>
      <c r="C714" s="102" t="s">
        <v>180</v>
      </c>
      <c r="D714" s="37">
        <v>4</v>
      </c>
      <c r="E714" s="38" t="s">
        <v>190</v>
      </c>
      <c r="F714" s="37" t="s">
        <v>414</v>
      </c>
      <c r="G714" s="36">
        <v>11500</v>
      </c>
      <c r="H714" s="39">
        <v>10660</v>
      </c>
      <c r="I714" s="36">
        <v>22582</v>
      </c>
      <c r="J714" s="40">
        <f t="shared" si="147"/>
        <v>2.1183864915572235</v>
      </c>
      <c r="K714" s="40">
        <f t="shared" si="148"/>
        <v>43.761726078799249</v>
      </c>
      <c r="L714" s="36">
        <v>5995</v>
      </c>
      <c r="M714" s="36">
        <v>2478</v>
      </c>
      <c r="N714" s="36">
        <v>1751</v>
      </c>
      <c r="O714" s="36"/>
      <c r="P714" s="36"/>
      <c r="Q714" s="36">
        <v>427</v>
      </c>
      <c r="R714" s="36">
        <v>9</v>
      </c>
      <c r="S714" s="39">
        <f t="shared" si="149"/>
        <v>4665</v>
      </c>
      <c r="T714" s="36">
        <v>320</v>
      </c>
      <c r="U714" s="36">
        <v>1171</v>
      </c>
      <c r="V714" s="36">
        <v>117</v>
      </c>
      <c r="W714" s="104">
        <f t="shared" si="140"/>
        <v>56.238273921200758</v>
      </c>
      <c r="X714" s="105">
        <f t="shared" si="141"/>
        <v>23.245778611632272</v>
      </c>
      <c r="Y714" s="105">
        <f t="shared" si="142"/>
        <v>16.425891181988746</v>
      </c>
      <c r="Z714" s="105">
        <f t="shared" si="143"/>
        <v>4.0056285178236397</v>
      </c>
      <c r="AA714" s="105">
        <f t="shared" si="144"/>
        <v>8.4427767354596617E-2</v>
      </c>
      <c r="AB714" s="105">
        <f t="shared" si="145"/>
        <v>43.761726078799249</v>
      </c>
    </row>
    <row r="715" spans="1:29" s="7" customFormat="1" hidden="1">
      <c r="A715" s="37">
        <v>2006</v>
      </c>
      <c r="B715" s="102">
        <v>0</v>
      </c>
      <c r="C715" s="102" t="s">
        <v>180</v>
      </c>
      <c r="D715" s="37">
        <v>5</v>
      </c>
      <c r="E715" s="38" t="s">
        <v>191</v>
      </c>
      <c r="F715" s="37" t="s">
        <v>415</v>
      </c>
      <c r="G715" s="36">
        <v>5582</v>
      </c>
      <c r="H715" s="39">
        <v>5286</v>
      </c>
      <c r="I715" s="36">
        <v>9343</v>
      </c>
      <c r="J715" s="40">
        <f t="shared" si="147"/>
        <v>1.7674990541051836</v>
      </c>
      <c r="K715" s="40">
        <f t="shared" si="148"/>
        <v>40.597805524025723</v>
      </c>
      <c r="L715" s="36">
        <v>3140</v>
      </c>
      <c r="M715" s="36">
        <v>1206</v>
      </c>
      <c r="N715" s="36">
        <v>731</v>
      </c>
      <c r="O715" s="36"/>
      <c r="P715" s="36"/>
      <c r="Q715" s="36">
        <v>181</v>
      </c>
      <c r="R715" s="36">
        <v>28</v>
      </c>
      <c r="S715" s="39">
        <f t="shared" si="149"/>
        <v>2146</v>
      </c>
      <c r="T715" s="36">
        <v>48</v>
      </c>
      <c r="U715" s="36">
        <v>507</v>
      </c>
      <c r="V715" s="36">
        <v>58</v>
      </c>
      <c r="W715" s="104">
        <f t="shared" si="140"/>
        <v>59.402194475974269</v>
      </c>
      <c r="X715" s="105">
        <f t="shared" si="141"/>
        <v>22.814982973893301</v>
      </c>
      <c r="Y715" s="105">
        <f t="shared" si="142"/>
        <v>13.828982217177449</v>
      </c>
      <c r="Z715" s="105">
        <f t="shared" si="143"/>
        <v>3.424139235716988</v>
      </c>
      <c r="AA715" s="105">
        <f t="shared" si="144"/>
        <v>0.5297010972379872</v>
      </c>
      <c r="AB715" s="105">
        <f t="shared" si="145"/>
        <v>40.597805524025723</v>
      </c>
    </row>
    <row r="716" spans="1:29" s="7" customFormat="1" hidden="1">
      <c r="A716" s="37">
        <v>2006</v>
      </c>
      <c r="B716" s="102">
        <v>0</v>
      </c>
      <c r="C716" s="102" t="s">
        <v>180</v>
      </c>
      <c r="D716" s="37">
        <v>6</v>
      </c>
      <c r="E716" s="38" t="s">
        <v>192</v>
      </c>
      <c r="F716" s="37" t="s">
        <v>416</v>
      </c>
      <c r="G716" s="36">
        <v>9940</v>
      </c>
      <c r="H716" s="39">
        <v>9660</v>
      </c>
      <c r="I716" s="36">
        <v>16362</v>
      </c>
      <c r="J716" s="40">
        <f t="shared" si="147"/>
        <v>1.6937888198757765</v>
      </c>
      <c r="K716" s="40">
        <f t="shared" si="148"/>
        <v>38.56107660455487</v>
      </c>
      <c r="L716" s="36">
        <v>5935</v>
      </c>
      <c r="M716" s="36">
        <v>2121</v>
      </c>
      <c r="N716" s="36">
        <v>1331</v>
      </c>
      <c r="O716" s="36"/>
      <c r="P716" s="36"/>
      <c r="Q716" s="36">
        <v>268</v>
      </c>
      <c r="R716" s="36">
        <v>5</v>
      </c>
      <c r="S716" s="39">
        <f t="shared" si="149"/>
        <v>3725</v>
      </c>
      <c r="T716" s="36">
        <v>86</v>
      </c>
      <c r="U716" s="36">
        <v>863</v>
      </c>
      <c r="V716" s="36">
        <v>394</v>
      </c>
      <c r="W716" s="104">
        <f t="shared" si="140"/>
        <v>61.43892339544513</v>
      </c>
      <c r="X716" s="105">
        <f t="shared" si="141"/>
        <v>21.956521739130437</v>
      </c>
      <c r="Y716" s="105">
        <f t="shared" si="142"/>
        <v>13.778467908902691</v>
      </c>
      <c r="Z716" s="105">
        <f t="shared" si="143"/>
        <v>2.7743271221532093</v>
      </c>
      <c r="AA716" s="105">
        <f t="shared" si="144"/>
        <v>5.1759834368530024E-2</v>
      </c>
      <c r="AB716" s="105">
        <f t="shared" si="145"/>
        <v>38.56107660455487</v>
      </c>
    </row>
    <row r="717" spans="1:29" s="7" customFormat="1" hidden="1">
      <c r="A717" s="37">
        <v>2006</v>
      </c>
      <c r="B717" s="102">
        <v>0</v>
      </c>
      <c r="C717" s="102" t="s">
        <v>180</v>
      </c>
      <c r="D717" s="37">
        <v>7</v>
      </c>
      <c r="E717" s="38" t="s">
        <v>193</v>
      </c>
      <c r="F717" s="37" t="s">
        <v>417</v>
      </c>
      <c r="G717" s="36">
        <v>11925</v>
      </c>
      <c r="H717" s="39">
        <v>11257</v>
      </c>
      <c r="I717" s="36">
        <v>21390</v>
      </c>
      <c r="J717" s="40">
        <f t="shared" si="147"/>
        <v>1.9001510171448877</v>
      </c>
      <c r="K717" s="40">
        <f t="shared" si="148"/>
        <v>40.925646264546508</v>
      </c>
      <c r="L717" s="36">
        <v>6650</v>
      </c>
      <c r="M717" s="36">
        <v>2514</v>
      </c>
      <c r="N717" s="36">
        <v>1691</v>
      </c>
      <c r="O717" s="36"/>
      <c r="P717" s="36"/>
      <c r="Q717" s="36">
        <v>354</v>
      </c>
      <c r="R717" s="36">
        <v>48</v>
      </c>
      <c r="S717" s="39">
        <f t="shared" si="149"/>
        <v>4607</v>
      </c>
      <c r="T717" s="36">
        <v>102</v>
      </c>
      <c r="U717" s="36">
        <v>1121</v>
      </c>
      <c r="V717" s="36">
        <v>214</v>
      </c>
      <c r="W717" s="104">
        <f t="shared" si="140"/>
        <v>59.074353735453499</v>
      </c>
      <c r="X717" s="105">
        <f t="shared" si="141"/>
        <v>22.332770720440614</v>
      </c>
      <c r="Y717" s="105">
        <f t="shared" si="142"/>
        <v>15.021764235586746</v>
      </c>
      <c r="Z717" s="105">
        <f t="shared" si="143"/>
        <v>3.1447099582482014</v>
      </c>
      <c r="AA717" s="105">
        <f t="shared" si="144"/>
        <v>0.4264013502709425</v>
      </c>
      <c r="AB717" s="105">
        <f t="shared" si="145"/>
        <v>40.925646264546508</v>
      </c>
    </row>
    <row r="718" spans="1:29" s="7" customFormat="1" hidden="1">
      <c r="A718" s="37">
        <v>2006</v>
      </c>
      <c r="B718" s="102">
        <v>0</v>
      </c>
      <c r="C718" s="102" t="s">
        <v>180</v>
      </c>
      <c r="D718" s="37">
        <v>8</v>
      </c>
      <c r="E718" s="38" t="s">
        <v>194</v>
      </c>
      <c r="F718" s="37" t="s">
        <v>418</v>
      </c>
      <c r="G718" s="36">
        <v>26784</v>
      </c>
      <c r="H718" s="39">
        <v>23658</v>
      </c>
      <c r="I718" s="36">
        <v>29909</v>
      </c>
      <c r="J718" s="40">
        <f t="shared" si="147"/>
        <v>1.2642235184715529</v>
      </c>
      <c r="K718" s="40">
        <f t="shared" si="148"/>
        <v>29.554484740891031</v>
      </c>
      <c r="L718" s="36">
        <v>16666</v>
      </c>
      <c r="M718" s="36">
        <v>4225</v>
      </c>
      <c r="N718" s="36">
        <v>2307</v>
      </c>
      <c r="O718" s="36"/>
      <c r="P718" s="36"/>
      <c r="Q718" s="36">
        <v>433</v>
      </c>
      <c r="R718" s="36">
        <v>27</v>
      </c>
      <c r="S718" s="39">
        <f t="shared" si="149"/>
        <v>6992</v>
      </c>
      <c r="T718" s="36">
        <v>317</v>
      </c>
      <c r="U718" s="36">
        <v>2609</v>
      </c>
      <c r="V718" s="36">
        <v>398</v>
      </c>
      <c r="W718" s="104">
        <f t="shared" si="140"/>
        <v>70.445515259108973</v>
      </c>
      <c r="X718" s="105">
        <f t="shared" si="141"/>
        <v>17.858652464282695</v>
      </c>
      <c r="Y718" s="105">
        <f t="shared" si="142"/>
        <v>9.7514582804970829</v>
      </c>
      <c r="Z718" s="105">
        <f t="shared" si="143"/>
        <v>1.8302476963395047</v>
      </c>
      <c r="AA718" s="105">
        <f t="shared" si="144"/>
        <v>0.1141262997717474</v>
      </c>
      <c r="AB718" s="105">
        <f t="shared" si="145"/>
        <v>29.554484740891031</v>
      </c>
    </row>
    <row r="719" spans="1:29" s="7" customFormat="1" hidden="1">
      <c r="A719" s="37">
        <v>2006</v>
      </c>
      <c r="B719" s="102">
        <v>0</v>
      </c>
      <c r="C719" s="102" t="s">
        <v>180</v>
      </c>
      <c r="D719" s="37">
        <v>9</v>
      </c>
      <c r="E719" s="38" t="s">
        <v>195</v>
      </c>
      <c r="F719" s="37" t="s">
        <v>419</v>
      </c>
      <c r="G719" s="36">
        <v>14032</v>
      </c>
      <c r="H719" s="39">
        <v>12927</v>
      </c>
      <c r="I719" s="36">
        <v>15770</v>
      </c>
      <c r="J719" s="40">
        <f t="shared" si="147"/>
        <v>1.2199272839792683</v>
      </c>
      <c r="K719" s="40">
        <f t="shared" si="148"/>
        <v>29.225651736675175</v>
      </c>
      <c r="L719" s="36">
        <v>9149</v>
      </c>
      <c r="M719" s="36">
        <v>2235</v>
      </c>
      <c r="N719" s="36">
        <v>1074</v>
      </c>
      <c r="O719" s="36"/>
      <c r="P719" s="36"/>
      <c r="Q719" s="36">
        <v>245</v>
      </c>
      <c r="R719" s="36">
        <v>224</v>
      </c>
      <c r="S719" s="39">
        <f t="shared" si="149"/>
        <v>3778</v>
      </c>
      <c r="T719" s="36">
        <v>219</v>
      </c>
      <c r="U719" s="36">
        <v>1472</v>
      </c>
      <c r="V719" s="36">
        <v>258</v>
      </c>
      <c r="W719" s="104">
        <f t="shared" si="140"/>
        <v>70.774348263324825</v>
      </c>
      <c r="X719" s="105">
        <f t="shared" si="141"/>
        <v>17.289394291018798</v>
      </c>
      <c r="Y719" s="105">
        <f t="shared" si="142"/>
        <v>8.308192155952657</v>
      </c>
      <c r="Z719" s="105">
        <f t="shared" si="143"/>
        <v>1.8952579871586601</v>
      </c>
      <c r="AA719" s="105">
        <f t="shared" si="144"/>
        <v>1.7328073025450605</v>
      </c>
      <c r="AB719" s="105">
        <f t="shared" si="145"/>
        <v>29.225651736675175</v>
      </c>
    </row>
    <row r="720" spans="1:29" s="7" customFormat="1" hidden="1">
      <c r="A720" s="37">
        <v>2006</v>
      </c>
      <c r="B720" s="102">
        <v>0</v>
      </c>
      <c r="C720" s="102" t="s">
        <v>180</v>
      </c>
      <c r="D720" s="37">
        <v>10</v>
      </c>
      <c r="E720" s="38" t="s">
        <v>196</v>
      </c>
      <c r="F720" s="37" t="s">
        <v>420</v>
      </c>
      <c r="G720" s="36">
        <v>18718</v>
      </c>
      <c r="H720" s="39">
        <v>16935</v>
      </c>
      <c r="I720" s="36">
        <v>18071</v>
      </c>
      <c r="J720" s="40">
        <f t="shared" si="147"/>
        <v>1.0670800118098613</v>
      </c>
      <c r="K720" s="40">
        <f t="shared" si="148"/>
        <v>26.619427221730145</v>
      </c>
      <c r="L720" s="36">
        <v>12427</v>
      </c>
      <c r="M720" s="36">
        <v>2854</v>
      </c>
      <c r="N720" s="36">
        <v>1357</v>
      </c>
      <c r="O720" s="36"/>
      <c r="P720" s="36"/>
      <c r="Q720" s="36">
        <v>296</v>
      </c>
      <c r="R720" s="36">
        <v>1</v>
      </c>
      <c r="S720" s="39">
        <f t="shared" si="149"/>
        <v>4508</v>
      </c>
      <c r="T720" s="36">
        <v>151</v>
      </c>
      <c r="U720" s="36">
        <v>1897</v>
      </c>
      <c r="V720" s="36">
        <v>559</v>
      </c>
      <c r="W720" s="104">
        <f t="shared" si="140"/>
        <v>73.380572778269865</v>
      </c>
      <c r="X720" s="105">
        <f t="shared" si="141"/>
        <v>16.852671981104223</v>
      </c>
      <c r="Y720" s="105">
        <f t="shared" si="142"/>
        <v>8.0129908473575426</v>
      </c>
      <c r="Z720" s="105">
        <f t="shared" si="143"/>
        <v>1.747859462651314</v>
      </c>
      <c r="AA720" s="105">
        <f t="shared" si="144"/>
        <v>5.9049306170652497E-3</v>
      </c>
      <c r="AB720" s="105">
        <f t="shared" si="145"/>
        <v>26.619427221730145</v>
      </c>
    </row>
    <row r="721" spans="1:28" s="7" customFormat="1" hidden="1">
      <c r="A721" s="37">
        <v>2006</v>
      </c>
      <c r="B721" s="102">
        <v>0</v>
      </c>
      <c r="C721" s="102" t="s">
        <v>180</v>
      </c>
      <c r="D721" s="37">
        <v>11</v>
      </c>
      <c r="E721" s="38" t="s">
        <v>197</v>
      </c>
      <c r="F721" s="37" t="s">
        <v>421</v>
      </c>
      <c r="G721" s="36">
        <v>50744</v>
      </c>
      <c r="H721" s="39">
        <v>45084</v>
      </c>
      <c r="I721" s="36">
        <v>46590</v>
      </c>
      <c r="J721" s="40">
        <f t="shared" si="147"/>
        <v>1.0334043119510248</v>
      </c>
      <c r="K721" s="40">
        <f t="shared" si="148"/>
        <v>25.499068405642799</v>
      </c>
      <c r="L721" s="36">
        <v>33588</v>
      </c>
      <c r="M721" s="36">
        <v>7480</v>
      </c>
      <c r="N721" s="36">
        <v>3438</v>
      </c>
      <c r="O721" s="36"/>
      <c r="P721" s="36"/>
      <c r="Q721" s="36">
        <v>530</v>
      </c>
      <c r="R721" s="36">
        <v>48</v>
      </c>
      <c r="S721" s="39">
        <f t="shared" si="149"/>
        <v>11496</v>
      </c>
      <c r="T721" s="36">
        <v>601</v>
      </c>
      <c r="U721" s="36">
        <v>4683</v>
      </c>
      <c r="V721" s="36">
        <v>978</v>
      </c>
      <c r="W721" s="104">
        <f t="shared" si="140"/>
        <v>74.500931594357198</v>
      </c>
      <c r="X721" s="105">
        <f t="shared" si="141"/>
        <v>16.59125188536953</v>
      </c>
      <c r="Y721" s="105">
        <f t="shared" si="142"/>
        <v>7.6257652382219865</v>
      </c>
      <c r="Z721" s="105">
        <f t="shared" si="143"/>
        <v>1.1755833555141513</v>
      </c>
      <c r="AA721" s="105">
        <f t="shared" si="144"/>
        <v>0.10646792653713069</v>
      </c>
      <c r="AB721" s="105">
        <f t="shared" si="145"/>
        <v>25.499068405642799</v>
      </c>
    </row>
    <row r="722" spans="1:28" s="7" customFormat="1" hidden="1">
      <c r="A722" s="37">
        <v>2006</v>
      </c>
      <c r="B722" s="102">
        <v>0</v>
      </c>
      <c r="C722" s="102" t="s">
        <v>180</v>
      </c>
      <c r="D722" s="37">
        <v>12</v>
      </c>
      <c r="E722" s="38" t="s">
        <v>198</v>
      </c>
      <c r="F722" s="37" t="s">
        <v>422</v>
      </c>
      <c r="G722" s="36">
        <v>40369</v>
      </c>
      <c r="H722" s="39">
        <v>34651</v>
      </c>
      <c r="I722" s="36">
        <v>39585</v>
      </c>
      <c r="J722" s="40">
        <f t="shared" si="147"/>
        <v>1.1423912729791348</v>
      </c>
      <c r="K722" s="40">
        <f t="shared" si="148"/>
        <v>28.746645118467001</v>
      </c>
      <c r="L722" s="36">
        <v>24690</v>
      </c>
      <c r="M722" s="36">
        <v>6241</v>
      </c>
      <c r="N722" s="36">
        <v>3041</v>
      </c>
      <c r="O722" s="36"/>
      <c r="P722" s="36"/>
      <c r="Q722" s="36">
        <v>631</v>
      </c>
      <c r="R722" s="36">
        <v>48</v>
      </c>
      <c r="S722" s="39">
        <f t="shared" si="149"/>
        <v>9961</v>
      </c>
      <c r="T722" s="36">
        <v>607</v>
      </c>
      <c r="U722" s="36">
        <v>4572</v>
      </c>
      <c r="V722" s="36">
        <v>2200</v>
      </c>
      <c r="W722" s="104">
        <f t="shared" si="140"/>
        <v>71.253354881532999</v>
      </c>
      <c r="X722" s="105">
        <f t="shared" si="141"/>
        <v>18.011024212865429</v>
      </c>
      <c r="Y722" s="105">
        <f t="shared" si="142"/>
        <v>8.7760814983694555</v>
      </c>
      <c r="Z722" s="105">
        <f t="shared" si="143"/>
        <v>1.821015266514675</v>
      </c>
      <c r="AA722" s="105">
        <f t="shared" si="144"/>
        <v>0.13852414071743963</v>
      </c>
      <c r="AB722" s="105">
        <f t="shared" si="145"/>
        <v>28.746645118467001</v>
      </c>
    </row>
    <row r="723" spans="1:28" s="7" customFormat="1" hidden="1">
      <c r="A723" s="37">
        <v>2006</v>
      </c>
      <c r="B723" s="102">
        <v>0</v>
      </c>
      <c r="C723" s="102" t="s">
        <v>180</v>
      </c>
      <c r="D723" s="37">
        <v>13</v>
      </c>
      <c r="E723" s="38" t="s">
        <v>199</v>
      </c>
      <c r="F723" s="37" t="s">
        <v>423</v>
      </c>
      <c r="G723" s="36">
        <v>35443</v>
      </c>
      <c r="H723" s="39">
        <v>32035</v>
      </c>
      <c r="I723" s="36">
        <v>22213</v>
      </c>
      <c r="J723" s="40">
        <f t="shared" si="147"/>
        <v>0.69339784610582178</v>
      </c>
      <c r="K723" s="40">
        <f t="shared" si="148"/>
        <v>18.985484626190104</v>
      </c>
      <c r="L723" s="36">
        <v>25953</v>
      </c>
      <c r="M723" s="36">
        <v>4109</v>
      </c>
      <c r="N723" s="36">
        <v>1615</v>
      </c>
      <c r="O723" s="36"/>
      <c r="P723" s="36"/>
      <c r="Q723" s="36">
        <v>358</v>
      </c>
      <c r="R723" s="36">
        <v>0</v>
      </c>
      <c r="S723" s="39">
        <f t="shared" si="149"/>
        <v>6082</v>
      </c>
      <c r="T723" s="36">
        <v>654</v>
      </c>
      <c r="U723" s="36">
        <v>3944</v>
      </c>
      <c r="V723" s="36">
        <v>2741</v>
      </c>
      <c r="W723" s="104">
        <f t="shared" si="140"/>
        <v>81.014515373809886</v>
      </c>
      <c r="X723" s="105">
        <f t="shared" si="141"/>
        <v>12.826595910722647</v>
      </c>
      <c r="Y723" s="105">
        <f t="shared" si="142"/>
        <v>5.0413610113937875</v>
      </c>
      <c r="Z723" s="105">
        <f t="shared" si="143"/>
        <v>1.1175277040736695</v>
      </c>
      <c r="AA723" s="105">
        <f t="shared" si="144"/>
        <v>0</v>
      </c>
      <c r="AB723" s="105">
        <f t="shared" si="145"/>
        <v>18.985484626190104</v>
      </c>
    </row>
    <row r="724" spans="1:28" s="7" customFormat="1" hidden="1">
      <c r="A724" s="37">
        <v>2006</v>
      </c>
      <c r="B724" s="102">
        <v>0</v>
      </c>
      <c r="C724" s="102" t="s">
        <v>180</v>
      </c>
      <c r="D724" s="37">
        <v>14</v>
      </c>
      <c r="E724" s="38" t="s">
        <v>200</v>
      </c>
      <c r="F724" s="37" t="s">
        <v>424</v>
      </c>
      <c r="G724" s="36">
        <v>21511</v>
      </c>
      <c r="H724" s="39">
        <v>19317</v>
      </c>
      <c r="I724" s="36">
        <v>16158</v>
      </c>
      <c r="J724" s="40">
        <f t="shared" si="147"/>
        <v>0.83646528964124867</v>
      </c>
      <c r="K724" s="40">
        <f t="shared" si="148"/>
        <v>22.534555055132785</v>
      </c>
      <c r="L724" s="36">
        <v>14964</v>
      </c>
      <c r="M724" s="36">
        <v>2875</v>
      </c>
      <c r="N724" s="36">
        <v>1250</v>
      </c>
      <c r="O724" s="36"/>
      <c r="P724" s="36"/>
      <c r="Q724" s="36">
        <v>228</v>
      </c>
      <c r="R724" s="36">
        <v>0</v>
      </c>
      <c r="S724" s="39">
        <f t="shared" si="149"/>
        <v>4353</v>
      </c>
      <c r="T724" s="36">
        <v>356</v>
      </c>
      <c r="U724" s="36">
        <v>2006</v>
      </c>
      <c r="V724" s="36">
        <v>1100</v>
      </c>
      <c r="W724" s="104">
        <f t="shared" si="140"/>
        <v>77.465444944867215</v>
      </c>
      <c r="X724" s="105">
        <f t="shared" si="141"/>
        <v>14.883263446704975</v>
      </c>
      <c r="Y724" s="105">
        <f t="shared" si="142"/>
        <v>6.4709841072630319</v>
      </c>
      <c r="Z724" s="105">
        <f t="shared" si="143"/>
        <v>1.180307501164777</v>
      </c>
      <c r="AA724" s="105">
        <f t="shared" si="144"/>
        <v>0</v>
      </c>
      <c r="AB724" s="105">
        <f t="shared" si="145"/>
        <v>22.534555055132785</v>
      </c>
    </row>
    <row r="725" spans="1:28" s="7" customFormat="1" hidden="1">
      <c r="A725" s="37">
        <v>2006</v>
      </c>
      <c r="B725" s="102">
        <v>0</v>
      </c>
      <c r="C725" s="102" t="s">
        <v>180</v>
      </c>
      <c r="D725" s="37">
        <v>15</v>
      </c>
      <c r="E725" s="38" t="s">
        <v>201</v>
      </c>
      <c r="F725" s="37" t="s">
        <v>425</v>
      </c>
      <c r="G725" s="42">
        <v>13053</v>
      </c>
      <c r="H725" s="43">
        <v>12301</v>
      </c>
      <c r="I725" s="36">
        <v>12467</v>
      </c>
      <c r="J725" s="40">
        <f t="shared" si="147"/>
        <v>1.0134948378180635</v>
      </c>
      <c r="K725" s="40">
        <f t="shared" si="148"/>
        <v>26.737663604584995</v>
      </c>
      <c r="L725" s="36">
        <v>9012</v>
      </c>
      <c r="M725" s="36">
        <v>2120</v>
      </c>
      <c r="N725" s="36">
        <v>967</v>
      </c>
      <c r="O725" s="36"/>
      <c r="P725" s="36"/>
      <c r="Q725" s="36">
        <v>201</v>
      </c>
      <c r="R725" s="36">
        <v>1</v>
      </c>
      <c r="S725" s="39">
        <f t="shared" si="149"/>
        <v>3289</v>
      </c>
      <c r="T725" s="36">
        <v>61</v>
      </c>
      <c r="U725" s="36">
        <v>432</v>
      </c>
      <c r="V725" s="36">
        <v>195</v>
      </c>
      <c r="W725" s="104">
        <f t="shared" si="140"/>
        <v>73.262336395415005</v>
      </c>
      <c r="X725" s="105">
        <f t="shared" si="141"/>
        <v>17.234371189334201</v>
      </c>
      <c r="Y725" s="105">
        <f t="shared" si="142"/>
        <v>7.8611495000406473</v>
      </c>
      <c r="Z725" s="105">
        <f t="shared" si="143"/>
        <v>1.634013494837818</v>
      </c>
      <c r="AA725" s="105">
        <f t="shared" si="144"/>
        <v>8.1294203723274536E-3</v>
      </c>
      <c r="AB725" s="105">
        <f t="shared" si="145"/>
        <v>26.737663604584995</v>
      </c>
    </row>
    <row r="726" spans="1:28" s="7" customFormat="1" hidden="1">
      <c r="A726" s="37">
        <v>2006</v>
      </c>
      <c r="B726" s="102">
        <v>0</v>
      </c>
      <c r="C726" s="102" t="s">
        <v>180</v>
      </c>
      <c r="D726" s="37">
        <v>16</v>
      </c>
      <c r="E726" s="38" t="s">
        <v>203</v>
      </c>
      <c r="F726" s="37" t="s">
        <v>426</v>
      </c>
      <c r="G726" s="36">
        <v>5754</v>
      </c>
      <c r="H726" s="39">
        <v>5539</v>
      </c>
      <c r="I726" s="36">
        <v>6637</v>
      </c>
      <c r="J726" s="40">
        <f t="shared" si="147"/>
        <v>1.1982307275681532</v>
      </c>
      <c r="K726" s="40">
        <f t="shared" si="148"/>
        <v>28.579165914424987</v>
      </c>
      <c r="L726" s="36">
        <v>3956</v>
      </c>
      <c r="M726" s="36">
        <v>1046</v>
      </c>
      <c r="N726" s="36">
        <v>447</v>
      </c>
      <c r="O726" s="36"/>
      <c r="P726" s="36"/>
      <c r="Q726" s="36">
        <v>90</v>
      </c>
      <c r="R726" s="36">
        <v>0</v>
      </c>
      <c r="S726" s="39">
        <f t="shared" si="149"/>
        <v>1583</v>
      </c>
      <c r="T726" s="36">
        <v>100</v>
      </c>
      <c r="U726" s="36">
        <v>677</v>
      </c>
      <c r="V726" s="36">
        <v>342</v>
      </c>
      <c r="W726" s="104">
        <f t="shared" si="140"/>
        <v>71.420834085575009</v>
      </c>
      <c r="X726" s="105">
        <f t="shared" si="141"/>
        <v>18.884275139916955</v>
      </c>
      <c r="Y726" s="105">
        <f t="shared" si="142"/>
        <v>8.0700487452608769</v>
      </c>
      <c r="Z726" s="105">
        <f t="shared" si="143"/>
        <v>1.6248420292471564</v>
      </c>
      <c r="AA726" s="105">
        <f t="shared" si="144"/>
        <v>0</v>
      </c>
      <c r="AB726" s="105">
        <f t="shared" si="145"/>
        <v>28.579165914424987</v>
      </c>
    </row>
    <row r="727" spans="1:28" s="7" customFormat="1" hidden="1">
      <c r="A727" s="37">
        <v>2006</v>
      </c>
      <c r="B727" s="102">
        <v>0</v>
      </c>
      <c r="C727" s="102" t="s">
        <v>180</v>
      </c>
      <c r="D727" s="37">
        <v>17</v>
      </c>
      <c r="E727" s="38" t="s">
        <v>204</v>
      </c>
      <c r="F727" s="37" t="s">
        <v>427</v>
      </c>
      <c r="G727" s="36">
        <v>6536</v>
      </c>
      <c r="H727" s="39">
        <v>6249</v>
      </c>
      <c r="I727" s="36">
        <v>8056</v>
      </c>
      <c r="J727" s="40">
        <f t="shared" si="147"/>
        <v>1.2891662666026564</v>
      </c>
      <c r="K727" s="40">
        <f t="shared" si="148"/>
        <v>34.453512562009919</v>
      </c>
      <c r="L727" s="36">
        <v>4096</v>
      </c>
      <c r="M727" s="36">
        <v>1349</v>
      </c>
      <c r="N727" s="36">
        <v>660</v>
      </c>
      <c r="O727" s="36"/>
      <c r="P727" s="36"/>
      <c r="Q727" s="36">
        <v>125</v>
      </c>
      <c r="R727" s="36">
        <v>19</v>
      </c>
      <c r="S727" s="39">
        <f t="shared" si="149"/>
        <v>2153</v>
      </c>
      <c r="T727" s="36">
        <v>48</v>
      </c>
      <c r="U727" s="36">
        <v>726</v>
      </c>
      <c r="V727" s="36">
        <v>84</v>
      </c>
      <c r="W727" s="104">
        <f t="shared" si="140"/>
        <v>65.546487437990081</v>
      </c>
      <c r="X727" s="105">
        <f t="shared" si="141"/>
        <v>21.587453992638821</v>
      </c>
      <c r="Y727" s="105">
        <f t="shared" si="142"/>
        <v>10.561689870379261</v>
      </c>
      <c r="Z727" s="105">
        <f t="shared" si="143"/>
        <v>2.0003200512081936</v>
      </c>
      <c r="AA727" s="105">
        <f t="shared" si="144"/>
        <v>0.30404864778364538</v>
      </c>
      <c r="AB727" s="105">
        <f t="shared" si="145"/>
        <v>34.453512562009919</v>
      </c>
    </row>
    <row r="728" spans="1:28" s="7" customFormat="1" hidden="1">
      <c r="A728" s="37">
        <v>2006</v>
      </c>
      <c r="B728" s="102">
        <v>0</v>
      </c>
      <c r="C728" s="102" t="s">
        <v>180</v>
      </c>
      <c r="D728" s="37">
        <v>18</v>
      </c>
      <c r="E728" s="38" t="s">
        <v>205</v>
      </c>
      <c r="F728" s="37" t="s">
        <v>428</v>
      </c>
      <c r="G728" s="36">
        <v>7455</v>
      </c>
      <c r="H728" s="39">
        <v>7114</v>
      </c>
      <c r="I728" s="36">
        <v>6399</v>
      </c>
      <c r="J728" s="40">
        <f t="shared" si="147"/>
        <v>0.89949395558054546</v>
      </c>
      <c r="K728" s="40">
        <f t="shared" si="148"/>
        <v>26.806297441664324</v>
      </c>
      <c r="L728" s="36">
        <v>5207</v>
      </c>
      <c r="M728" s="36">
        <v>1220</v>
      </c>
      <c r="N728" s="36">
        <v>547</v>
      </c>
      <c r="O728" s="36"/>
      <c r="P728" s="36"/>
      <c r="Q728" s="36">
        <v>124</v>
      </c>
      <c r="R728" s="36">
        <v>16</v>
      </c>
      <c r="S728" s="39">
        <f t="shared" si="149"/>
        <v>1907</v>
      </c>
      <c r="T728" s="36">
        <v>46</v>
      </c>
      <c r="U728" s="36">
        <v>655</v>
      </c>
      <c r="V728" s="36">
        <v>373</v>
      </c>
      <c r="W728" s="104">
        <f t="shared" si="140"/>
        <v>73.193702558335673</v>
      </c>
      <c r="X728" s="105">
        <f t="shared" si="141"/>
        <v>17.149283103739105</v>
      </c>
      <c r="Y728" s="105">
        <f t="shared" si="142"/>
        <v>7.6890638178240085</v>
      </c>
      <c r="Z728" s="105">
        <f t="shared" si="143"/>
        <v>1.743041889232499</v>
      </c>
      <c r="AA728" s="105">
        <f t="shared" si="144"/>
        <v>0.22490863086870957</v>
      </c>
      <c r="AB728" s="105">
        <f t="shared" si="145"/>
        <v>26.806297441664324</v>
      </c>
    </row>
    <row r="729" spans="1:28" s="7" customFormat="1" hidden="1">
      <c r="A729" s="37">
        <v>2006</v>
      </c>
      <c r="B729" s="102">
        <v>0</v>
      </c>
      <c r="C729" s="102" t="s">
        <v>180</v>
      </c>
      <c r="D729" s="37">
        <v>19</v>
      </c>
      <c r="E729" s="38" t="s">
        <v>206</v>
      </c>
      <c r="F729" s="37" t="s">
        <v>429</v>
      </c>
      <c r="G729" s="36">
        <v>7911</v>
      </c>
      <c r="H729" s="39">
        <v>6726</v>
      </c>
      <c r="I729" s="36">
        <v>7670</v>
      </c>
      <c r="J729" s="40">
        <f t="shared" si="147"/>
        <v>1.1403508771929824</v>
      </c>
      <c r="K729" s="40">
        <f t="shared" si="148"/>
        <v>34.032114183764492</v>
      </c>
      <c r="L729" s="36">
        <v>4437</v>
      </c>
      <c r="M729" s="36">
        <v>1364</v>
      </c>
      <c r="N729" s="36">
        <v>692</v>
      </c>
      <c r="O729" s="36"/>
      <c r="P729" s="36"/>
      <c r="Q729" s="36">
        <v>201</v>
      </c>
      <c r="R729" s="36">
        <v>32</v>
      </c>
      <c r="S729" s="39">
        <f t="shared" si="149"/>
        <v>2289</v>
      </c>
      <c r="T729" s="36">
        <v>181</v>
      </c>
      <c r="U729" s="36">
        <v>817</v>
      </c>
      <c r="V729" s="36">
        <v>192</v>
      </c>
      <c r="W729" s="104">
        <f t="shared" si="140"/>
        <v>65.967885816235508</v>
      </c>
      <c r="X729" s="105">
        <f t="shared" si="141"/>
        <v>20.279512340172463</v>
      </c>
      <c r="Y729" s="105">
        <f t="shared" si="142"/>
        <v>10.288432946773714</v>
      </c>
      <c r="Z729" s="105">
        <f t="shared" si="143"/>
        <v>2.9884032114183765</v>
      </c>
      <c r="AA729" s="105">
        <f t="shared" si="144"/>
        <v>0.47576568539994046</v>
      </c>
      <c r="AB729" s="105">
        <f t="shared" si="145"/>
        <v>34.032114183764492</v>
      </c>
    </row>
    <row r="730" spans="1:28" s="7" customFormat="1" hidden="1">
      <c r="A730" s="37">
        <v>2006</v>
      </c>
      <c r="B730" s="102">
        <v>0</v>
      </c>
      <c r="C730" s="102" t="s">
        <v>180</v>
      </c>
      <c r="D730" s="37">
        <v>20</v>
      </c>
      <c r="E730" s="38" t="s">
        <v>207</v>
      </c>
      <c r="F730" s="37" t="s">
        <v>430</v>
      </c>
      <c r="G730" s="36">
        <v>16314</v>
      </c>
      <c r="H730" s="39">
        <v>14819</v>
      </c>
      <c r="I730" s="36">
        <v>15278</v>
      </c>
      <c r="J730" s="40">
        <f t="shared" si="147"/>
        <v>1.0309737499156488</v>
      </c>
      <c r="K730" s="40">
        <f t="shared" si="148"/>
        <v>26.040893447601054</v>
      </c>
      <c r="L730" s="36">
        <v>10960</v>
      </c>
      <c r="M730" s="36">
        <v>2529</v>
      </c>
      <c r="N730" s="36">
        <v>1027</v>
      </c>
      <c r="O730" s="36"/>
      <c r="P730" s="36"/>
      <c r="Q730" s="36">
        <v>303</v>
      </c>
      <c r="R730" s="36">
        <v>0</v>
      </c>
      <c r="S730" s="39">
        <f t="shared" si="149"/>
        <v>3859</v>
      </c>
      <c r="T730" s="36">
        <v>196</v>
      </c>
      <c r="U730" s="36">
        <v>1388</v>
      </c>
      <c r="V730" s="36">
        <v>77</v>
      </c>
      <c r="W730" s="104">
        <f t="shared" si="140"/>
        <v>73.95910655239895</v>
      </c>
      <c r="X730" s="105">
        <f t="shared" si="141"/>
        <v>17.065928875092787</v>
      </c>
      <c r="Y730" s="105">
        <f t="shared" si="142"/>
        <v>6.9302921924556307</v>
      </c>
      <c r="Z730" s="105">
        <f t="shared" si="143"/>
        <v>2.044672380052635</v>
      </c>
      <c r="AA730" s="105">
        <f t="shared" si="144"/>
        <v>0</v>
      </c>
      <c r="AB730" s="105">
        <f t="shared" si="145"/>
        <v>26.040893447601054</v>
      </c>
    </row>
    <row r="731" spans="1:28" s="7" customFormat="1" hidden="1">
      <c r="A731" s="37">
        <v>2006</v>
      </c>
      <c r="B731" s="102">
        <v>0</v>
      </c>
      <c r="C731" s="102" t="s">
        <v>180</v>
      </c>
      <c r="D731" s="37">
        <v>21</v>
      </c>
      <c r="E731" s="38" t="s">
        <v>208</v>
      </c>
      <c r="F731" s="37" t="s">
        <v>431</v>
      </c>
      <c r="G731" s="36">
        <v>15840</v>
      </c>
      <c r="H731" s="39">
        <v>14749</v>
      </c>
      <c r="I731" s="36">
        <v>11761</v>
      </c>
      <c r="J731" s="40">
        <f t="shared" si="147"/>
        <v>0.79740999389789136</v>
      </c>
      <c r="K731" s="40">
        <f t="shared" si="148"/>
        <v>21.01837412705946</v>
      </c>
      <c r="L731" s="36">
        <v>11649</v>
      </c>
      <c r="M731" s="36">
        <v>2037</v>
      </c>
      <c r="N731" s="36">
        <v>867</v>
      </c>
      <c r="O731" s="36"/>
      <c r="P731" s="36"/>
      <c r="Q731" s="36">
        <v>196</v>
      </c>
      <c r="R731" s="36">
        <v>0</v>
      </c>
      <c r="S731" s="39">
        <f t="shared" si="149"/>
        <v>3100</v>
      </c>
      <c r="T731" s="36">
        <v>159</v>
      </c>
      <c r="U731" s="36">
        <v>1550</v>
      </c>
      <c r="V731" s="36">
        <v>326</v>
      </c>
      <c r="W731" s="104">
        <f t="shared" si="140"/>
        <v>78.98162587294054</v>
      </c>
      <c r="X731" s="105">
        <f t="shared" si="141"/>
        <v>13.811105837683909</v>
      </c>
      <c r="Y731" s="105">
        <f t="shared" si="142"/>
        <v>5.8783646348905014</v>
      </c>
      <c r="Z731" s="105">
        <f t="shared" si="143"/>
        <v>1.3289036544850499</v>
      </c>
      <c r="AA731" s="105">
        <f t="shared" si="144"/>
        <v>0</v>
      </c>
      <c r="AB731" s="105">
        <f t="shared" si="145"/>
        <v>21.01837412705946</v>
      </c>
    </row>
    <row r="732" spans="1:28" s="7" customFormat="1" hidden="1">
      <c r="A732" s="37">
        <v>2006</v>
      </c>
      <c r="B732" s="102">
        <v>0</v>
      </c>
      <c r="C732" s="102" t="s">
        <v>180</v>
      </c>
      <c r="D732" s="37">
        <v>22</v>
      </c>
      <c r="E732" s="38" t="s">
        <v>209</v>
      </c>
      <c r="F732" s="37" t="s">
        <v>432</v>
      </c>
      <c r="G732" s="36">
        <v>20944</v>
      </c>
      <c r="H732" s="39">
        <v>19758</v>
      </c>
      <c r="I732" s="36">
        <v>14946</v>
      </c>
      <c r="J732" s="40">
        <f t="shared" si="147"/>
        <v>0.7564530822957789</v>
      </c>
      <c r="K732" s="40">
        <f t="shared" si="148"/>
        <v>20.077943111650974</v>
      </c>
      <c r="L732" s="36">
        <v>15791</v>
      </c>
      <c r="M732" s="36">
        <v>2626</v>
      </c>
      <c r="N732" s="36">
        <v>1071</v>
      </c>
      <c r="O732" s="36"/>
      <c r="P732" s="36"/>
      <c r="Q732" s="36">
        <v>270</v>
      </c>
      <c r="R732" s="36">
        <v>0</v>
      </c>
      <c r="S732" s="39">
        <f t="shared" si="149"/>
        <v>3967</v>
      </c>
      <c r="T732" s="36">
        <v>118</v>
      </c>
      <c r="U732" s="36">
        <v>2330</v>
      </c>
      <c r="V732" s="36">
        <v>0</v>
      </c>
      <c r="W732" s="104">
        <f t="shared" si="140"/>
        <v>79.922056888349019</v>
      </c>
      <c r="X732" s="105">
        <f t="shared" si="141"/>
        <v>13.290818908796437</v>
      </c>
      <c r="Y732" s="105">
        <f t="shared" si="142"/>
        <v>5.4205891284542975</v>
      </c>
      <c r="Z732" s="105">
        <f t="shared" si="143"/>
        <v>1.3665350744002429</v>
      </c>
      <c r="AA732" s="105">
        <f t="shared" si="144"/>
        <v>0</v>
      </c>
      <c r="AB732" s="105">
        <f t="shared" si="145"/>
        <v>20.077943111650974</v>
      </c>
    </row>
    <row r="733" spans="1:28" s="7" customFormat="1" hidden="1">
      <c r="A733" s="37">
        <v>2006</v>
      </c>
      <c r="B733" s="102">
        <v>0</v>
      </c>
      <c r="C733" s="102" t="s">
        <v>180</v>
      </c>
      <c r="D733" s="37">
        <v>23</v>
      </c>
      <c r="E733" s="38" t="s">
        <v>210</v>
      </c>
      <c r="F733" s="37" t="s">
        <v>433</v>
      </c>
      <c r="G733" s="36">
        <v>40367</v>
      </c>
      <c r="H733" s="39">
        <v>37931</v>
      </c>
      <c r="I733" s="36">
        <v>26068</v>
      </c>
      <c r="J733" s="40">
        <f t="shared" si="147"/>
        <v>0.68724789749808868</v>
      </c>
      <c r="K733" s="40">
        <f t="shared" si="148"/>
        <v>18.944926313569376</v>
      </c>
      <c r="L733" s="36">
        <v>30745</v>
      </c>
      <c r="M733" s="36">
        <v>4775</v>
      </c>
      <c r="N733" s="36">
        <v>1950</v>
      </c>
      <c r="O733" s="36"/>
      <c r="P733" s="36"/>
      <c r="Q733" s="36">
        <v>461</v>
      </c>
      <c r="R733" s="36">
        <v>0</v>
      </c>
      <c r="S733" s="39">
        <f t="shared" si="149"/>
        <v>7186</v>
      </c>
      <c r="T733" s="36">
        <v>1715</v>
      </c>
      <c r="U733" s="36">
        <v>6173</v>
      </c>
      <c r="V733" s="36">
        <v>2207</v>
      </c>
      <c r="W733" s="104">
        <f t="shared" si="140"/>
        <v>81.055073686430617</v>
      </c>
      <c r="X733" s="105">
        <f t="shared" si="141"/>
        <v>12.588647807861644</v>
      </c>
      <c r="Y733" s="105">
        <f t="shared" si="142"/>
        <v>5.1409137644670588</v>
      </c>
      <c r="Z733" s="105">
        <f t="shared" si="143"/>
        <v>1.2153647412406738</v>
      </c>
      <c r="AA733" s="105">
        <f t="shared" si="144"/>
        <v>0</v>
      </c>
      <c r="AB733" s="105">
        <f t="shared" si="145"/>
        <v>18.944926313569376</v>
      </c>
    </row>
    <row r="734" spans="1:28" s="7" customFormat="1" hidden="1">
      <c r="A734" s="37">
        <v>2006</v>
      </c>
      <c r="B734" s="102">
        <v>0</v>
      </c>
      <c r="C734" s="102" t="s">
        <v>180</v>
      </c>
      <c r="D734" s="37">
        <v>24</v>
      </c>
      <c r="E734" s="38" t="s">
        <v>211</v>
      </c>
      <c r="F734" s="37" t="s">
        <v>434</v>
      </c>
      <c r="G734" s="36">
        <v>17405</v>
      </c>
      <c r="H734" s="39">
        <v>16050</v>
      </c>
      <c r="I734" s="36">
        <v>21597</v>
      </c>
      <c r="J734" s="40">
        <f t="shared" si="147"/>
        <v>1.3456074766355139</v>
      </c>
      <c r="K734" s="40">
        <f t="shared" si="148"/>
        <v>29.570093457943926</v>
      </c>
      <c r="L734" s="36">
        <v>11304</v>
      </c>
      <c r="M734" s="36">
        <v>2992</v>
      </c>
      <c r="N734" s="36">
        <v>1334</v>
      </c>
      <c r="O734" s="36"/>
      <c r="P734" s="36"/>
      <c r="Q734" s="36">
        <v>372</v>
      </c>
      <c r="R734" s="36">
        <v>48</v>
      </c>
      <c r="S734" s="39">
        <f t="shared" si="149"/>
        <v>4746</v>
      </c>
      <c r="T734" s="36">
        <v>263</v>
      </c>
      <c r="U734" s="36">
        <v>2306</v>
      </c>
      <c r="V734" s="36">
        <v>384</v>
      </c>
      <c r="W734" s="104">
        <f t="shared" si="140"/>
        <v>70.429906542056074</v>
      </c>
      <c r="X734" s="105">
        <f t="shared" si="141"/>
        <v>18.641744548286603</v>
      </c>
      <c r="Y734" s="105">
        <f t="shared" si="142"/>
        <v>8.3115264797507784</v>
      </c>
      <c r="Z734" s="105">
        <f t="shared" si="143"/>
        <v>2.3177570093457946</v>
      </c>
      <c r="AA734" s="105">
        <f t="shared" si="144"/>
        <v>0.29906542056074764</v>
      </c>
      <c r="AB734" s="105">
        <f t="shared" si="145"/>
        <v>29.570093457943926</v>
      </c>
    </row>
    <row r="735" spans="1:28" s="7" customFormat="1" hidden="1">
      <c r="A735" s="37">
        <v>2006</v>
      </c>
      <c r="B735" s="102">
        <v>0</v>
      </c>
      <c r="C735" s="102" t="s">
        <v>180</v>
      </c>
      <c r="D735" s="37">
        <v>25</v>
      </c>
      <c r="E735" s="38" t="s">
        <v>212</v>
      </c>
      <c r="F735" s="37" t="s">
        <v>435</v>
      </c>
      <c r="G735" s="36">
        <v>14304</v>
      </c>
      <c r="H735" s="39">
        <v>12540</v>
      </c>
      <c r="I735" s="36">
        <v>14203</v>
      </c>
      <c r="J735" s="40">
        <f t="shared" si="147"/>
        <v>1.1326156299840511</v>
      </c>
      <c r="K735" s="40">
        <f t="shared" si="148"/>
        <v>28.9792663476874</v>
      </c>
      <c r="L735" s="36">
        <v>8906</v>
      </c>
      <c r="M735" s="36">
        <v>2261</v>
      </c>
      <c r="N735" s="36">
        <v>1117</v>
      </c>
      <c r="O735" s="36"/>
      <c r="P735" s="36"/>
      <c r="Q735" s="36">
        <v>252</v>
      </c>
      <c r="R735" s="36">
        <v>4</v>
      </c>
      <c r="S735" s="39">
        <f t="shared" si="149"/>
        <v>3634</v>
      </c>
      <c r="T735" s="36">
        <v>19</v>
      </c>
      <c r="U735" s="36">
        <v>1623</v>
      </c>
      <c r="V735" s="36">
        <v>0</v>
      </c>
      <c r="W735" s="104">
        <f t="shared" ref="W735:W798" si="150">L735/$H735*100</f>
        <v>71.0207336523126</v>
      </c>
      <c r="X735" s="105">
        <f t="shared" ref="X735:X798" si="151">M735/$H735*100</f>
        <v>18.030303030303031</v>
      </c>
      <c r="Y735" s="105">
        <f t="shared" ref="Y735:Y798" si="152">N735/$H735*100</f>
        <v>8.9074960127591716</v>
      </c>
      <c r="Z735" s="105">
        <f t="shared" ref="Z735:Z798" si="153">Q735/$H735*100</f>
        <v>2.0095693779904304</v>
      </c>
      <c r="AA735" s="105">
        <f t="shared" ref="AA735:AA798" si="154">R735/$H735*100</f>
        <v>3.1897926634768738E-2</v>
      </c>
      <c r="AB735" s="105">
        <f t="shared" ref="AB735:AB798" si="155">S735/$H735*100</f>
        <v>28.9792663476874</v>
      </c>
    </row>
    <row r="736" spans="1:28" s="7" customFormat="1" hidden="1">
      <c r="A736" s="37">
        <v>2006</v>
      </c>
      <c r="B736" s="102">
        <v>0</v>
      </c>
      <c r="C736" s="102" t="s">
        <v>180</v>
      </c>
      <c r="D736" s="37">
        <v>26</v>
      </c>
      <c r="E736" s="38" t="s">
        <v>213</v>
      </c>
      <c r="F736" s="37" t="s">
        <v>436</v>
      </c>
      <c r="G736" s="36">
        <v>11070</v>
      </c>
      <c r="H736" s="39">
        <v>10074</v>
      </c>
      <c r="I736" s="36">
        <v>11138</v>
      </c>
      <c r="J736" s="40">
        <f t="shared" si="147"/>
        <v>1.1056184236648798</v>
      </c>
      <c r="K736" s="40">
        <f t="shared" si="148"/>
        <v>28.44947389319039</v>
      </c>
      <c r="L736" s="36">
        <v>7208</v>
      </c>
      <c r="M736" s="36">
        <v>1829</v>
      </c>
      <c r="N736" s="36">
        <v>830</v>
      </c>
      <c r="O736" s="36"/>
      <c r="P736" s="36"/>
      <c r="Q736" s="36">
        <v>207</v>
      </c>
      <c r="R736" s="36">
        <v>0</v>
      </c>
      <c r="S736" s="39">
        <f t="shared" si="149"/>
        <v>2866</v>
      </c>
      <c r="T736" s="36">
        <v>243</v>
      </c>
      <c r="U736" s="36">
        <v>1350</v>
      </c>
      <c r="V736" s="36">
        <v>379</v>
      </c>
      <c r="W736" s="104">
        <f t="shared" si="150"/>
        <v>71.550526106809613</v>
      </c>
      <c r="X736" s="105">
        <f t="shared" si="151"/>
        <v>18.155648203295613</v>
      </c>
      <c r="Y736" s="105">
        <f t="shared" si="152"/>
        <v>8.2390311693468341</v>
      </c>
      <c r="Z736" s="105">
        <f t="shared" si="153"/>
        <v>2.054794520547945</v>
      </c>
      <c r="AA736" s="105">
        <f t="shared" si="154"/>
        <v>0</v>
      </c>
      <c r="AB736" s="105">
        <f t="shared" si="155"/>
        <v>28.44947389319039</v>
      </c>
    </row>
    <row r="737" spans="1:28" s="7" customFormat="1" hidden="1">
      <c r="A737" s="37">
        <v>2006</v>
      </c>
      <c r="B737" s="102">
        <v>0</v>
      </c>
      <c r="C737" s="102" t="s">
        <v>180</v>
      </c>
      <c r="D737" s="37">
        <v>27</v>
      </c>
      <c r="E737" s="38" t="s">
        <v>214</v>
      </c>
      <c r="F737" s="37" t="s">
        <v>437</v>
      </c>
      <c r="G737" s="36">
        <v>43086</v>
      </c>
      <c r="H737" s="39">
        <v>34430</v>
      </c>
      <c r="I737" s="36">
        <v>35114</v>
      </c>
      <c r="J737" s="40">
        <f t="shared" si="147"/>
        <v>1.0198663955852454</v>
      </c>
      <c r="K737" s="40">
        <f t="shared" si="148"/>
        <v>27.464420563462099</v>
      </c>
      <c r="L737" s="36">
        <v>24974</v>
      </c>
      <c r="M737" s="36">
        <v>6186</v>
      </c>
      <c r="N737" s="36">
        <v>2685</v>
      </c>
      <c r="O737" s="36"/>
      <c r="P737" s="36"/>
      <c r="Q737" s="36">
        <v>539</v>
      </c>
      <c r="R737" s="36">
        <v>46</v>
      </c>
      <c r="S737" s="39">
        <f t="shared" si="149"/>
        <v>9456</v>
      </c>
      <c r="T737" s="36">
        <v>1156</v>
      </c>
      <c r="U737" s="36">
        <v>4429</v>
      </c>
      <c r="V737" s="36">
        <v>1913</v>
      </c>
      <c r="W737" s="104">
        <f t="shared" si="150"/>
        <v>72.535579436537901</v>
      </c>
      <c r="X737" s="105">
        <f t="shared" si="151"/>
        <v>17.966889340691257</v>
      </c>
      <c r="Y737" s="105">
        <f t="shared" si="152"/>
        <v>7.7984316003485334</v>
      </c>
      <c r="Z737" s="105">
        <f t="shared" si="153"/>
        <v>1.5654952076677318</v>
      </c>
      <c r="AA737" s="105">
        <f t="shared" si="154"/>
        <v>0.13360441475457449</v>
      </c>
      <c r="AB737" s="105">
        <f t="shared" si="155"/>
        <v>27.464420563462099</v>
      </c>
    </row>
    <row r="738" spans="1:28" s="7" customFormat="1" hidden="1">
      <c r="A738" s="37">
        <v>2006</v>
      </c>
      <c r="B738" s="102">
        <v>0</v>
      </c>
      <c r="C738" s="102" t="s">
        <v>180</v>
      </c>
      <c r="D738" s="37">
        <v>28</v>
      </c>
      <c r="E738" s="38" t="s">
        <v>215</v>
      </c>
      <c r="F738" s="37" t="s">
        <v>438</v>
      </c>
      <c r="G738" s="36">
        <v>23443</v>
      </c>
      <c r="H738" s="39">
        <v>22035</v>
      </c>
      <c r="I738" s="36">
        <v>19449</v>
      </c>
      <c r="J738" s="40">
        <f t="shared" si="147"/>
        <v>0.88264125255275694</v>
      </c>
      <c r="K738" s="40">
        <f t="shared" si="148"/>
        <v>23.253914227365556</v>
      </c>
      <c r="L738" s="36">
        <v>16911</v>
      </c>
      <c r="M738" s="36">
        <v>3452</v>
      </c>
      <c r="N738" s="36">
        <v>1344</v>
      </c>
      <c r="O738" s="36"/>
      <c r="P738" s="36"/>
      <c r="Q738" s="36">
        <v>328</v>
      </c>
      <c r="R738" s="36">
        <v>0</v>
      </c>
      <c r="S738" s="39">
        <f t="shared" si="149"/>
        <v>5124</v>
      </c>
      <c r="T738" s="36">
        <v>367</v>
      </c>
      <c r="U738" s="36">
        <v>2730</v>
      </c>
      <c r="V738" s="36">
        <v>583</v>
      </c>
      <c r="W738" s="104">
        <f t="shared" si="150"/>
        <v>76.746085772634444</v>
      </c>
      <c r="X738" s="105">
        <f t="shared" si="151"/>
        <v>15.665985931472656</v>
      </c>
      <c r="Y738" s="105">
        <f t="shared" si="152"/>
        <v>6.0993873383253909</v>
      </c>
      <c r="Z738" s="105">
        <f t="shared" si="153"/>
        <v>1.4885409575675062</v>
      </c>
      <c r="AA738" s="105">
        <f t="shared" si="154"/>
        <v>0</v>
      </c>
      <c r="AB738" s="105">
        <f t="shared" si="155"/>
        <v>23.253914227365556</v>
      </c>
    </row>
    <row r="739" spans="1:28" s="7" customFormat="1" hidden="1">
      <c r="A739" s="37">
        <v>2006</v>
      </c>
      <c r="B739" s="102">
        <v>0</v>
      </c>
      <c r="C739" s="102" t="s">
        <v>180</v>
      </c>
      <c r="D739" s="37">
        <v>29</v>
      </c>
      <c r="E739" s="38" t="s">
        <v>216</v>
      </c>
      <c r="F739" s="37" t="s">
        <v>439</v>
      </c>
      <c r="G739" s="36">
        <v>9303</v>
      </c>
      <c r="H739" s="39">
        <v>7314</v>
      </c>
      <c r="I739" s="36">
        <v>8150</v>
      </c>
      <c r="J739" s="40">
        <f t="shared" si="147"/>
        <v>1.1143013398960897</v>
      </c>
      <c r="K739" s="40">
        <f t="shared" si="148"/>
        <v>28.671041837571781</v>
      </c>
      <c r="L739" s="36">
        <v>5217</v>
      </c>
      <c r="M739" s="36">
        <v>1314</v>
      </c>
      <c r="N739" s="36">
        <v>673</v>
      </c>
      <c r="O739" s="36"/>
      <c r="P739" s="36"/>
      <c r="Q739" s="36">
        <v>110</v>
      </c>
      <c r="R739" s="36">
        <v>0</v>
      </c>
      <c r="S739" s="39">
        <f t="shared" si="149"/>
        <v>2097</v>
      </c>
      <c r="T739" s="36">
        <v>111</v>
      </c>
      <c r="U739" s="36">
        <v>977</v>
      </c>
      <c r="V739" s="36">
        <v>196</v>
      </c>
      <c r="W739" s="104">
        <f t="shared" si="150"/>
        <v>71.328958162428222</v>
      </c>
      <c r="X739" s="105">
        <f t="shared" si="151"/>
        <v>17.965545529122231</v>
      </c>
      <c r="Y739" s="105">
        <f t="shared" si="152"/>
        <v>9.2015313098167884</v>
      </c>
      <c r="Z739" s="105">
        <f t="shared" si="153"/>
        <v>1.503964998632759</v>
      </c>
      <c r="AA739" s="105">
        <f t="shared" si="154"/>
        <v>0</v>
      </c>
      <c r="AB739" s="105">
        <f t="shared" si="155"/>
        <v>28.671041837571781</v>
      </c>
    </row>
    <row r="740" spans="1:28" s="7" customFormat="1" hidden="1">
      <c r="A740" s="37">
        <v>2006</v>
      </c>
      <c r="B740" s="102">
        <v>0</v>
      </c>
      <c r="C740" s="102" t="s">
        <v>180</v>
      </c>
      <c r="D740" s="37">
        <v>30</v>
      </c>
      <c r="E740" s="38" t="s">
        <v>217</v>
      </c>
      <c r="F740" s="37" t="s">
        <v>440</v>
      </c>
      <c r="G740" s="36">
        <v>5625</v>
      </c>
      <c r="H740" s="39">
        <v>5077</v>
      </c>
      <c r="I740" s="36">
        <v>7151</v>
      </c>
      <c r="J740" s="40">
        <f t="shared" si="147"/>
        <v>1.4085089619854245</v>
      </c>
      <c r="K740" s="40">
        <f t="shared" si="148"/>
        <v>32.873744337207015</v>
      </c>
      <c r="L740" s="36">
        <v>3408</v>
      </c>
      <c r="M740" s="36">
        <v>992</v>
      </c>
      <c r="N740" s="36">
        <v>555</v>
      </c>
      <c r="O740" s="36"/>
      <c r="P740" s="36"/>
      <c r="Q740" s="36">
        <v>122</v>
      </c>
      <c r="R740" s="36">
        <v>0</v>
      </c>
      <c r="S740" s="39">
        <f t="shared" si="149"/>
        <v>1669</v>
      </c>
      <c r="T740" s="36">
        <v>47</v>
      </c>
      <c r="U740" s="36">
        <v>559</v>
      </c>
      <c r="V740" s="36">
        <v>6</v>
      </c>
      <c r="W740" s="104">
        <f t="shared" si="150"/>
        <v>67.126255662792985</v>
      </c>
      <c r="X740" s="105">
        <f t="shared" si="151"/>
        <v>19.539097892456176</v>
      </c>
      <c r="Y740" s="105">
        <f t="shared" si="152"/>
        <v>10.93165255071893</v>
      </c>
      <c r="Z740" s="105">
        <f t="shared" si="153"/>
        <v>2.4029938940319089</v>
      </c>
      <c r="AA740" s="105">
        <f t="shared" si="154"/>
        <v>0</v>
      </c>
      <c r="AB740" s="105">
        <f t="shared" si="155"/>
        <v>32.873744337207015</v>
      </c>
    </row>
    <row r="741" spans="1:28" s="7" customFormat="1" hidden="1">
      <c r="A741" s="37">
        <v>2006</v>
      </c>
      <c r="B741" s="102">
        <v>0</v>
      </c>
      <c r="C741" s="102" t="s">
        <v>180</v>
      </c>
      <c r="D741" s="37">
        <v>31</v>
      </c>
      <c r="E741" s="38" t="s">
        <v>218</v>
      </c>
      <c r="F741" s="37" t="s">
        <v>441</v>
      </c>
      <c r="G741" s="36">
        <v>5435</v>
      </c>
      <c r="H741" s="39">
        <v>5213</v>
      </c>
      <c r="I741" s="36">
        <v>5151</v>
      </c>
      <c r="J741" s="40">
        <f t="shared" si="147"/>
        <v>0.98810665643583351</v>
      </c>
      <c r="K741" s="40">
        <f t="shared" si="148"/>
        <v>24.995204296949932</v>
      </c>
      <c r="L741" s="36">
        <v>3910</v>
      </c>
      <c r="M741" s="36">
        <v>845</v>
      </c>
      <c r="N741" s="36">
        <v>384</v>
      </c>
      <c r="O741" s="36"/>
      <c r="P741" s="36"/>
      <c r="Q741" s="36">
        <v>74</v>
      </c>
      <c r="R741" s="36">
        <v>0</v>
      </c>
      <c r="S741" s="39">
        <f t="shared" si="149"/>
        <v>1303</v>
      </c>
      <c r="T741" s="36">
        <v>201</v>
      </c>
      <c r="U741" s="36">
        <v>739</v>
      </c>
      <c r="V741" s="36">
        <v>1349</v>
      </c>
      <c r="W741" s="104">
        <f t="shared" si="150"/>
        <v>75.004795703050064</v>
      </c>
      <c r="X741" s="105">
        <f t="shared" si="151"/>
        <v>16.209476309226932</v>
      </c>
      <c r="Y741" s="105">
        <f t="shared" si="152"/>
        <v>7.3661998849031267</v>
      </c>
      <c r="Z741" s="105">
        <f t="shared" si="153"/>
        <v>1.4195281028198734</v>
      </c>
      <c r="AA741" s="105">
        <f t="shared" si="154"/>
        <v>0</v>
      </c>
      <c r="AB741" s="105">
        <f t="shared" si="155"/>
        <v>24.995204296949932</v>
      </c>
    </row>
    <row r="742" spans="1:28" s="7" customFormat="1" hidden="1">
      <c r="A742" s="37">
        <v>2006</v>
      </c>
      <c r="B742" s="102">
        <v>0</v>
      </c>
      <c r="C742" s="102" t="s">
        <v>180</v>
      </c>
      <c r="D742" s="37">
        <v>32</v>
      </c>
      <c r="E742" s="38" t="s">
        <v>219</v>
      </c>
      <c r="F742" s="37" t="s">
        <v>442</v>
      </c>
      <c r="G742" s="36">
        <v>6262</v>
      </c>
      <c r="H742" s="39">
        <v>5772</v>
      </c>
      <c r="I742" s="36">
        <v>5900</v>
      </c>
      <c r="J742" s="40">
        <f t="shared" si="147"/>
        <v>1.0221760221760221</v>
      </c>
      <c r="K742" s="40">
        <f t="shared" si="148"/>
        <v>27.408177408177409</v>
      </c>
      <c r="L742" s="36">
        <v>4190</v>
      </c>
      <c r="M742" s="36">
        <v>1006</v>
      </c>
      <c r="N742" s="36">
        <v>452</v>
      </c>
      <c r="O742" s="36"/>
      <c r="P742" s="36"/>
      <c r="Q742" s="36">
        <v>90</v>
      </c>
      <c r="R742" s="36">
        <v>34</v>
      </c>
      <c r="S742" s="39">
        <f t="shared" si="149"/>
        <v>1582</v>
      </c>
      <c r="T742" s="36">
        <v>58</v>
      </c>
      <c r="U742" s="36">
        <v>686</v>
      </c>
      <c r="V742" s="36">
        <v>259</v>
      </c>
      <c r="W742" s="104">
        <f t="shared" si="150"/>
        <v>72.591822591822591</v>
      </c>
      <c r="X742" s="105">
        <f t="shared" si="151"/>
        <v>17.428967428967429</v>
      </c>
      <c r="Y742" s="105">
        <f t="shared" si="152"/>
        <v>7.8309078309078313</v>
      </c>
      <c r="Z742" s="105">
        <f t="shared" si="153"/>
        <v>1.5592515592515594</v>
      </c>
      <c r="AA742" s="105">
        <f t="shared" si="154"/>
        <v>0.58905058905058905</v>
      </c>
      <c r="AB742" s="105">
        <f t="shared" si="155"/>
        <v>27.408177408177409</v>
      </c>
    </row>
    <row r="743" spans="1:28" s="7" customFormat="1" hidden="1">
      <c r="A743" s="37">
        <v>2006</v>
      </c>
      <c r="B743" s="102">
        <v>0</v>
      </c>
      <c r="C743" s="102" t="s">
        <v>180</v>
      </c>
      <c r="D743" s="37">
        <v>33</v>
      </c>
      <c r="E743" s="38" t="s">
        <v>220</v>
      </c>
      <c r="F743" s="37" t="s">
        <v>443</v>
      </c>
      <c r="G743" s="36">
        <v>17875</v>
      </c>
      <c r="H743" s="39">
        <v>14787</v>
      </c>
      <c r="I743" s="36">
        <v>14839</v>
      </c>
      <c r="J743" s="40">
        <f t="shared" si="147"/>
        <v>1.0035166024210456</v>
      </c>
      <c r="K743" s="40">
        <f t="shared" si="148"/>
        <v>26.455670521403935</v>
      </c>
      <c r="L743" s="36">
        <v>10875</v>
      </c>
      <c r="M743" s="36">
        <v>2500</v>
      </c>
      <c r="N743" s="36">
        <v>1160</v>
      </c>
      <c r="O743" s="36"/>
      <c r="P743" s="36"/>
      <c r="Q743" s="36">
        <v>222</v>
      </c>
      <c r="R743" s="36">
        <v>30</v>
      </c>
      <c r="S743" s="39">
        <f t="shared" si="149"/>
        <v>3912</v>
      </c>
      <c r="T743" s="36">
        <v>335</v>
      </c>
      <c r="U743" s="36">
        <v>2830</v>
      </c>
      <c r="V743" s="36">
        <v>1513</v>
      </c>
      <c r="W743" s="104">
        <f t="shared" si="150"/>
        <v>73.544329478596055</v>
      </c>
      <c r="X743" s="105">
        <f t="shared" si="151"/>
        <v>16.906742408872656</v>
      </c>
      <c r="Y743" s="105">
        <f t="shared" si="152"/>
        <v>7.844728477716914</v>
      </c>
      <c r="Z743" s="105">
        <f t="shared" si="153"/>
        <v>1.5013187259078919</v>
      </c>
      <c r="AA743" s="105">
        <f t="shared" si="154"/>
        <v>0.2028809089064719</v>
      </c>
      <c r="AB743" s="105">
        <f t="shared" si="155"/>
        <v>26.455670521403935</v>
      </c>
    </row>
    <row r="744" spans="1:28" s="7" customFormat="1" hidden="1">
      <c r="A744" s="37">
        <v>2006</v>
      </c>
      <c r="B744" s="102">
        <v>0</v>
      </c>
      <c r="C744" s="102" t="s">
        <v>180</v>
      </c>
      <c r="D744" s="37">
        <v>34</v>
      </c>
      <c r="E744" s="38" t="s">
        <v>221</v>
      </c>
      <c r="F744" s="37" t="s">
        <v>444</v>
      </c>
      <c r="G744" s="36">
        <v>8666</v>
      </c>
      <c r="H744" s="39">
        <v>7181</v>
      </c>
      <c r="I744" s="36">
        <v>6164</v>
      </c>
      <c r="J744" s="40">
        <f t="shared" si="147"/>
        <v>0.85837627071438516</v>
      </c>
      <c r="K744" s="40">
        <f t="shared" si="148"/>
        <v>24.81548530845286</v>
      </c>
      <c r="L744" s="36">
        <v>5399</v>
      </c>
      <c r="M744" s="36">
        <v>1142</v>
      </c>
      <c r="N744" s="36">
        <v>445</v>
      </c>
      <c r="O744" s="36"/>
      <c r="P744" s="36"/>
      <c r="Q744" s="36">
        <v>184</v>
      </c>
      <c r="R744" s="36">
        <v>11</v>
      </c>
      <c r="S744" s="39">
        <f t="shared" si="149"/>
        <v>1782</v>
      </c>
      <c r="T744" s="36">
        <v>144</v>
      </c>
      <c r="U744" s="36">
        <v>699</v>
      </c>
      <c r="V744" s="36">
        <v>89</v>
      </c>
      <c r="W744" s="104">
        <f t="shared" si="150"/>
        <v>75.184514691547136</v>
      </c>
      <c r="X744" s="105">
        <f t="shared" si="151"/>
        <v>15.903077565798634</v>
      </c>
      <c r="Y744" s="105">
        <f t="shared" si="152"/>
        <v>6.1969085085642668</v>
      </c>
      <c r="Z744" s="105">
        <f t="shared" si="153"/>
        <v>2.5623172260130902</v>
      </c>
      <c r="AA744" s="105">
        <f t="shared" si="154"/>
        <v>0.15318200807686952</v>
      </c>
      <c r="AB744" s="105">
        <f t="shared" si="155"/>
        <v>24.81548530845286</v>
      </c>
    </row>
    <row r="745" spans="1:28" s="7" customFormat="1" hidden="1">
      <c r="A745" s="37">
        <v>2006</v>
      </c>
      <c r="B745" s="102">
        <v>0</v>
      </c>
      <c r="C745" s="102" t="s">
        <v>180</v>
      </c>
      <c r="D745" s="37">
        <v>35</v>
      </c>
      <c r="E745" s="38" t="s">
        <v>222</v>
      </c>
      <c r="F745" s="37" t="s">
        <v>445</v>
      </c>
      <c r="G745" s="36">
        <v>12225</v>
      </c>
      <c r="H745" s="39">
        <v>10774</v>
      </c>
      <c r="I745" s="36">
        <v>10366</v>
      </c>
      <c r="J745" s="40">
        <f t="shared" si="147"/>
        <v>0.9621310562465194</v>
      </c>
      <c r="K745" s="40">
        <f t="shared" si="148"/>
        <v>26.044180434379061</v>
      </c>
      <c r="L745" s="36">
        <v>7968</v>
      </c>
      <c r="M745" s="36">
        <v>1882</v>
      </c>
      <c r="N745" s="36">
        <v>719</v>
      </c>
      <c r="O745" s="36"/>
      <c r="P745" s="36"/>
      <c r="Q745" s="36">
        <v>205</v>
      </c>
      <c r="R745" s="36">
        <v>0</v>
      </c>
      <c r="S745" s="39">
        <f t="shared" si="149"/>
        <v>2806</v>
      </c>
      <c r="T745" s="36">
        <v>141</v>
      </c>
      <c r="U745" s="36">
        <v>1222</v>
      </c>
      <c r="V745" s="36">
        <v>255</v>
      </c>
      <c r="W745" s="104">
        <f t="shared" si="150"/>
        <v>73.955819565620942</v>
      </c>
      <c r="X745" s="105">
        <f t="shared" si="151"/>
        <v>17.467978466679043</v>
      </c>
      <c r="Y745" s="105">
        <f t="shared" si="152"/>
        <v>6.6734731761648414</v>
      </c>
      <c r="Z745" s="105">
        <f t="shared" si="153"/>
        <v>1.9027287915351774</v>
      </c>
      <c r="AA745" s="105">
        <f t="shared" si="154"/>
        <v>0</v>
      </c>
      <c r="AB745" s="105">
        <f t="shared" si="155"/>
        <v>26.044180434379061</v>
      </c>
    </row>
    <row r="746" spans="1:28" s="7" customFormat="1" hidden="1">
      <c r="A746" s="37">
        <v>2006</v>
      </c>
      <c r="B746" s="102">
        <v>0</v>
      </c>
      <c r="C746" s="102" t="s">
        <v>180</v>
      </c>
      <c r="D746" s="37">
        <v>36</v>
      </c>
      <c r="E746" s="38" t="s">
        <v>223</v>
      </c>
      <c r="F746" s="37" t="s">
        <v>446</v>
      </c>
      <c r="G746" s="36">
        <v>6605</v>
      </c>
      <c r="H746" s="39">
        <v>5971</v>
      </c>
      <c r="I746" s="36">
        <v>8237</v>
      </c>
      <c r="J746" s="40">
        <f t="shared" si="147"/>
        <v>1.3795009211187406</v>
      </c>
      <c r="K746" s="40">
        <f t="shared" si="148"/>
        <v>35.588678613297603</v>
      </c>
      <c r="L746" s="36">
        <v>3846</v>
      </c>
      <c r="M746" s="36">
        <v>1257</v>
      </c>
      <c r="N746" s="36">
        <v>667</v>
      </c>
      <c r="O746" s="36"/>
      <c r="P746" s="36"/>
      <c r="Q746" s="36">
        <v>193</v>
      </c>
      <c r="R746" s="36">
        <v>8</v>
      </c>
      <c r="S746" s="39">
        <f t="shared" si="149"/>
        <v>2125</v>
      </c>
      <c r="T746" s="36">
        <v>166</v>
      </c>
      <c r="U746" s="36">
        <v>1297</v>
      </c>
      <c r="V746" s="36">
        <v>428</v>
      </c>
      <c r="W746" s="104">
        <f t="shared" si="150"/>
        <v>64.411321386702397</v>
      </c>
      <c r="X746" s="105">
        <f t="shared" si="151"/>
        <v>21.051750125607104</v>
      </c>
      <c r="Y746" s="105">
        <f t="shared" si="152"/>
        <v>11.170658181209179</v>
      </c>
      <c r="Z746" s="105">
        <f t="shared" si="153"/>
        <v>3.2322893987606767</v>
      </c>
      <c r="AA746" s="105">
        <f t="shared" si="154"/>
        <v>0.1339809077206498</v>
      </c>
      <c r="AB746" s="105">
        <f t="shared" si="155"/>
        <v>35.588678613297603</v>
      </c>
    </row>
    <row r="747" spans="1:28" s="7" customFormat="1" hidden="1">
      <c r="A747" s="37">
        <v>2006</v>
      </c>
      <c r="B747" s="102">
        <v>0</v>
      </c>
      <c r="C747" s="102" t="s">
        <v>180</v>
      </c>
      <c r="D747" s="37">
        <v>37</v>
      </c>
      <c r="E747" s="38" t="s">
        <v>224</v>
      </c>
      <c r="F747" s="37" t="s">
        <v>447</v>
      </c>
      <c r="G747" s="36">
        <v>4997</v>
      </c>
      <c r="H747" s="39">
        <v>4472</v>
      </c>
      <c r="I747" s="36">
        <v>6574</v>
      </c>
      <c r="J747" s="40">
        <f t="shared" si="147"/>
        <v>1.4700357781753131</v>
      </c>
      <c r="K747" s="40">
        <f t="shared" si="148"/>
        <v>35.867620751341683</v>
      </c>
      <c r="L747" s="36">
        <v>2868</v>
      </c>
      <c r="M747" s="36">
        <v>974</v>
      </c>
      <c r="N747" s="36">
        <v>532</v>
      </c>
      <c r="O747" s="36"/>
      <c r="P747" s="36"/>
      <c r="Q747" s="36">
        <v>97</v>
      </c>
      <c r="R747" s="36">
        <v>1</v>
      </c>
      <c r="S747" s="39">
        <f t="shared" si="149"/>
        <v>1604</v>
      </c>
      <c r="T747" s="36">
        <v>12</v>
      </c>
      <c r="U747" s="36">
        <v>471</v>
      </c>
      <c r="V747" s="36">
        <v>18</v>
      </c>
      <c r="W747" s="104">
        <f t="shared" si="150"/>
        <v>64.132379248658324</v>
      </c>
      <c r="X747" s="105">
        <f t="shared" si="151"/>
        <v>21.779964221824688</v>
      </c>
      <c r="Y747" s="105">
        <f t="shared" si="152"/>
        <v>11.896243291592128</v>
      </c>
      <c r="Z747" s="105">
        <f t="shared" si="153"/>
        <v>2.1690518783542041</v>
      </c>
      <c r="AA747" s="105">
        <f t="shared" si="154"/>
        <v>2.2361359570661897E-2</v>
      </c>
      <c r="AB747" s="105">
        <f t="shared" si="155"/>
        <v>35.867620751341683</v>
      </c>
    </row>
    <row r="748" spans="1:28" s="7" customFormat="1" hidden="1">
      <c r="A748" s="37">
        <v>2006</v>
      </c>
      <c r="B748" s="102">
        <v>0</v>
      </c>
      <c r="C748" s="102" t="s">
        <v>180</v>
      </c>
      <c r="D748" s="37">
        <v>38</v>
      </c>
      <c r="E748" s="38" t="s">
        <v>225</v>
      </c>
      <c r="F748" s="37" t="s">
        <v>448</v>
      </c>
      <c r="G748" s="36">
        <v>7774</v>
      </c>
      <c r="H748" s="39">
        <v>6678</v>
      </c>
      <c r="I748" s="36">
        <v>8095</v>
      </c>
      <c r="J748" s="40">
        <f t="shared" si="147"/>
        <v>1.2121892782270141</v>
      </c>
      <c r="K748" s="40">
        <f t="shared" si="148"/>
        <v>30.622941000299491</v>
      </c>
      <c r="L748" s="36">
        <v>4633</v>
      </c>
      <c r="M748" s="36">
        <v>1212</v>
      </c>
      <c r="N748" s="36">
        <v>595</v>
      </c>
      <c r="O748" s="36"/>
      <c r="P748" s="36"/>
      <c r="Q748" s="36">
        <v>234</v>
      </c>
      <c r="R748" s="36">
        <v>4</v>
      </c>
      <c r="S748" s="39">
        <f t="shared" si="149"/>
        <v>2045</v>
      </c>
      <c r="T748" s="36">
        <v>80</v>
      </c>
      <c r="U748" s="36">
        <v>807</v>
      </c>
      <c r="V748" s="36">
        <v>112</v>
      </c>
      <c r="W748" s="104">
        <f t="shared" si="150"/>
        <v>69.377058999700509</v>
      </c>
      <c r="X748" s="105">
        <f t="shared" si="151"/>
        <v>18.149146451033243</v>
      </c>
      <c r="Y748" s="105">
        <f t="shared" si="152"/>
        <v>8.9098532494758906</v>
      </c>
      <c r="Z748" s="105">
        <f t="shared" si="153"/>
        <v>3.5040431266846364</v>
      </c>
      <c r="AA748" s="105">
        <f t="shared" si="154"/>
        <v>5.9898173105720279E-2</v>
      </c>
      <c r="AB748" s="105">
        <f t="shared" si="155"/>
        <v>30.622941000299491</v>
      </c>
    </row>
    <row r="749" spans="1:28" s="7" customFormat="1" hidden="1">
      <c r="A749" s="37">
        <v>2006</v>
      </c>
      <c r="B749" s="102">
        <v>0</v>
      </c>
      <c r="C749" s="102" t="s">
        <v>180</v>
      </c>
      <c r="D749" s="37">
        <v>39</v>
      </c>
      <c r="E749" s="38" t="s">
        <v>226</v>
      </c>
      <c r="F749" s="37" t="s">
        <v>449</v>
      </c>
      <c r="G749" s="36">
        <v>6418</v>
      </c>
      <c r="H749" s="39">
        <v>5040</v>
      </c>
      <c r="I749" s="36">
        <v>5702</v>
      </c>
      <c r="J749" s="40">
        <f t="shared" si="147"/>
        <v>1.1313492063492063</v>
      </c>
      <c r="K749" s="40">
        <f t="shared" si="148"/>
        <v>29.821428571428569</v>
      </c>
      <c r="L749" s="36">
        <v>3537</v>
      </c>
      <c r="M749" s="36">
        <v>970</v>
      </c>
      <c r="N749" s="36">
        <v>418</v>
      </c>
      <c r="O749" s="36"/>
      <c r="P749" s="36"/>
      <c r="Q749" s="36">
        <v>108</v>
      </c>
      <c r="R749" s="36">
        <v>7</v>
      </c>
      <c r="S749" s="39">
        <f t="shared" si="149"/>
        <v>1503</v>
      </c>
      <c r="T749" s="36">
        <v>215</v>
      </c>
      <c r="U749" s="36">
        <v>731</v>
      </c>
      <c r="V749" s="36">
        <v>154</v>
      </c>
      <c r="W749" s="104">
        <f t="shared" si="150"/>
        <v>70.178571428571416</v>
      </c>
      <c r="X749" s="105">
        <f t="shared" si="151"/>
        <v>19.246031746031747</v>
      </c>
      <c r="Y749" s="105">
        <f t="shared" si="152"/>
        <v>8.2936507936507926</v>
      </c>
      <c r="Z749" s="105">
        <f t="shared" si="153"/>
        <v>2.1428571428571428</v>
      </c>
      <c r="AA749" s="105">
        <f t="shared" si="154"/>
        <v>0.1388888888888889</v>
      </c>
      <c r="AB749" s="105">
        <f t="shared" si="155"/>
        <v>29.821428571428569</v>
      </c>
    </row>
    <row r="750" spans="1:28" s="7" customFormat="1" hidden="1">
      <c r="A750" s="37">
        <v>2006</v>
      </c>
      <c r="B750" s="102">
        <v>0</v>
      </c>
      <c r="C750" s="102" t="s">
        <v>180</v>
      </c>
      <c r="D750" s="37">
        <v>40</v>
      </c>
      <c r="E750" s="38" t="s">
        <v>227</v>
      </c>
      <c r="F750" s="37" t="s">
        <v>450</v>
      </c>
      <c r="G750" s="36">
        <v>23176</v>
      </c>
      <c r="H750" s="39">
        <v>19828</v>
      </c>
      <c r="I750" s="36">
        <v>17969</v>
      </c>
      <c r="J750" s="40">
        <f t="shared" si="147"/>
        <v>0.9062436957837402</v>
      </c>
      <c r="K750" s="40">
        <f t="shared" si="148"/>
        <v>26.296146863021992</v>
      </c>
      <c r="L750" s="36">
        <v>14614</v>
      </c>
      <c r="M750" s="36">
        <v>3361</v>
      </c>
      <c r="N750" s="36">
        <v>1412</v>
      </c>
      <c r="O750" s="36"/>
      <c r="P750" s="36"/>
      <c r="Q750" s="36">
        <v>350</v>
      </c>
      <c r="R750" s="36">
        <v>91</v>
      </c>
      <c r="S750" s="39">
        <f t="shared" si="149"/>
        <v>5214</v>
      </c>
      <c r="T750" s="36">
        <v>260</v>
      </c>
      <c r="U750" s="36">
        <v>1694</v>
      </c>
      <c r="V750" s="36">
        <v>440</v>
      </c>
      <c r="W750" s="104">
        <f t="shared" si="150"/>
        <v>73.703853136978012</v>
      </c>
      <c r="X750" s="105">
        <f t="shared" si="151"/>
        <v>16.950776679443212</v>
      </c>
      <c r="Y750" s="105">
        <f t="shared" si="152"/>
        <v>7.121242687109139</v>
      </c>
      <c r="Z750" s="105">
        <f t="shared" si="153"/>
        <v>1.7651805527536817</v>
      </c>
      <c r="AA750" s="105">
        <f t="shared" si="154"/>
        <v>0.45894694371595723</v>
      </c>
      <c r="AB750" s="105">
        <f t="shared" si="155"/>
        <v>26.296146863021992</v>
      </c>
    </row>
    <row r="751" spans="1:28" s="7" customFormat="1" hidden="1">
      <c r="A751" s="37">
        <v>2006</v>
      </c>
      <c r="B751" s="102">
        <v>0</v>
      </c>
      <c r="C751" s="102" t="s">
        <v>180</v>
      </c>
      <c r="D751" s="37">
        <v>41</v>
      </c>
      <c r="E751" s="38" t="s">
        <v>228</v>
      </c>
      <c r="F751" s="37" t="s">
        <v>451</v>
      </c>
      <c r="G751" s="36">
        <v>8073</v>
      </c>
      <c r="H751" s="39">
        <v>7543</v>
      </c>
      <c r="I751" s="36">
        <v>13722</v>
      </c>
      <c r="J751" s="40">
        <f t="shared" si="147"/>
        <v>1.8191700914755402</v>
      </c>
      <c r="K751" s="40">
        <f t="shared" si="148"/>
        <v>41.084449158159885</v>
      </c>
      <c r="L751" s="36">
        <v>4444</v>
      </c>
      <c r="M751" s="36">
        <v>1761</v>
      </c>
      <c r="N751" s="36">
        <v>1034</v>
      </c>
      <c r="O751" s="36"/>
      <c r="P751" s="36"/>
      <c r="Q751" s="36">
        <v>304</v>
      </c>
      <c r="R751" s="36">
        <v>0</v>
      </c>
      <c r="S751" s="39">
        <f t="shared" si="149"/>
        <v>3099</v>
      </c>
      <c r="T751" s="36">
        <v>66</v>
      </c>
      <c r="U751" s="36">
        <v>880</v>
      </c>
      <c r="V751" s="36">
        <v>185</v>
      </c>
      <c r="W751" s="104">
        <f t="shared" si="150"/>
        <v>58.915550841840115</v>
      </c>
      <c r="X751" s="105">
        <f t="shared" si="151"/>
        <v>23.34614874718282</v>
      </c>
      <c r="Y751" s="105">
        <f t="shared" si="152"/>
        <v>13.708073710725174</v>
      </c>
      <c r="Z751" s="105">
        <f t="shared" si="153"/>
        <v>4.0302267002518892</v>
      </c>
      <c r="AA751" s="105">
        <f t="shared" si="154"/>
        <v>0</v>
      </c>
      <c r="AB751" s="105">
        <f t="shared" si="155"/>
        <v>41.084449158159885</v>
      </c>
    </row>
    <row r="752" spans="1:28" s="7" customFormat="1" hidden="1">
      <c r="A752" s="37">
        <v>2006</v>
      </c>
      <c r="B752" s="102">
        <v>0</v>
      </c>
      <c r="C752" s="102" t="s">
        <v>180</v>
      </c>
      <c r="D752" s="37">
        <v>42</v>
      </c>
      <c r="E752" s="38" t="s">
        <v>229</v>
      </c>
      <c r="F752" s="37" t="s">
        <v>452</v>
      </c>
      <c r="G752" s="36">
        <v>7016</v>
      </c>
      <c r="H752" s="39">
        <v>6445</v>
      </c>
      <c r="I752" s="36">
        <v>11862</v>
      </c>
      <c r="J752" s="40">
        <f t="shared" si="147"/>
        <v>1.8404965089216447</v>
      </c>
      <c r="K752" s="40">
        <f t="shared" si="148"/>
        <v>42.57564003103181</v>
      </c>
      <c r="L752" s="36">
        <v>3701</v>
      </c>
      <c r="M752" s="36">
        <v>1592</v>
      </c>
      <c r="N752" s="36">
        <v>900</v>
      </c>
      <c r="O752" s="36"/>
      <c r="P752" s="36"/>
      <c r="Q752" s="36">
        <v>252</v>
      </c>
      <c r="R752" s="36">
        <v>0</v>
      </c>
      <c r="S752" s="39">
        <f t="shared" si="149"/>
        <v>2744</v>
      </c>
      <c r="T752" s="36">
        <v>91</v>
      </c>
      <c r="U752" s="36">
        <v>691</v>
      </c>
      <c r="V752" s="36">
        <v>84</v>
      </c>
      <c r="W752" s="104">
        <f t="shared" si="150"/>
        <v>57.424359968968197</v>
      </c>
      <c r="X752" s="105">
        <f t="shared" si="151"/>
        <v>24.701318851823117</v>
      </c>
      <c r="Y752" s="105">
        <f t="shared" si="152"/>
        <v>13.964313421256788</v>
      </c>
      <c r="Z752" s="105">
        <f t="shared" si="153"/>
        <v>3.9100077579519006</v>
      </c>
      <c r="AA752" s="105">
        <f t="shared" si="154"/>
        <v>0</v>
      </c>
      <c r="AB752" s="105">
        <f t="shared" si="155"/>
        <v>42.57564003103181</v>
      </c>
    </row>
    <row r="753" spans="1:28" s="7" customFormat="1" hidden="1">
      <c r="A753" s="37">
        <v>2006</v>
      </c>
      <c r="B753" s="102">
        <v>0</v>
      </c>
      <c r="C753" s="102" t="s">
        <v>180</v>
      </c>
      <c r="D753" s="37">
        <v>43</v>
      </c>
      <c r="E753" s="38" t="s">
        <v>230</v>
      </c>
      <c r="F753" s="37" t="s">
        <v>453</v>
      </c>
      <c r="G753" s="36">
        <v>9944</v>
      </c>
      <c r="H753" s="39">
        <v>9384</v>
      </c>
      <c r="I753" s="36">
        <v>15029</v>
      </c>
      <c r="J753" s="40">
        <f t="shared" si="147"/>
        <v>1.6015558397271952</v>
      </c>
      <c r="K753" s="40">
        <f t="shared" si="148"/>
        <v>36.274509803921568</v>
      </c>
      <c r="L753" s="36">
        <v>5980</v>
      </c>
      <c r="M753" s="36">
        <v>2011</v>
      </c>
      <c r="N753" s="36">
        <v>1106</v>
      </c>
      <c r="O753" s="36"/>
      <c r="P753" s="36"/>
      <c r="Q753" s="36">
        <v>264</v>
      </c>
      <c r="R753" s="36">
        <v>23</v>
      </c>
      <c r="S753" s="39">
        <f t="shared" si="149"/>
        <v>3404</v>
      </c>
      <c r="T753" s="36">
        <v>143</v>
      </c>
      <c r="U753" s="36">
        <v>953</v>
      </c>
      <c r="V753" s="36">
        <v>141</v>
      </c>
      <c r="W753" s="104">
        <f t="shared" si="150"/>
        <v>63.725490196078425</v>
      </c>
      <c r="X753" s="105">
        <f t="shared" si="151"/>
        <v>21.43009377664109</v>
      </c>
      <c r="Y753" s="105">
        <f t="shared" si="152"/>
        <v>11.786018755328218</v>
      </c>
      <c r="Z753" s="105">
        <f t="shared" si="153"/>
        <v>2.8132992327365729</v>
      </c>
      <c r="AA753" s="105">
        <f t="shared" si="154"/>
        <v>0.24509803921568626</v>
      </c>
      <c r="AB753" s="105">
        <f t="shared" si="155"/>
        <v>36.274509803921568</v>
      </c>
    </row>
    <row r="754" spans="1:28" s="7" customFormat="1" hidden="1">
      <c r="A754" s="37">
        <v>2006</v>
      </c>
      <c r="B754" s="102">
        <v>0</v>
      </c>
      <c r="C754" s="102" t="s">
        <v>180</v>
      </c>
      <c r="D754" s="37">
        <v>44</v>
      </c>
      <c r="E754" s="38" t="s">
        <v>231</v>
      </c>
      <c r="F754" s="37" t="s">
        <v>454</v>
      </c>
      <c r="G754" s="36">
        <v>5919</v>
      </c>
      <c r="H754" s="39">
        <v>4947</v>
      </c>
      <c r="I754" s="36">
        <v>10217</v>
      </c>
      <c r="J754" s="40">
        <f t="shared" si="147"/>
        <v>2.0652920962199315</v>
      </c>
      <c r="K754" s="40">
        <f t="shared" si="148"/>
        <v>43.844754396604003</v>
      </c>
      <c r="L754" s="36">
        <v>2778</v>
      </c>
      <c r="M754" s="36">
        <v>1221</v>
      </c>
      <c r="N754" s="36">
        <v>770</v>
      </c>
      <c r="O754" s="36"/>
      <c r="P754" s="36"/>
      <c r="Q754" s="36">
        <v>178</v>
      </c>
      <c r="R754" s="36">
        <v>0</v>
      </c>
      <c r="S754" s="39">
        <f t="shared" si="149"/>
        <v>2169</v>
      </c>
      <c r="T754" s="36">
        <v>34</v>
      </c>
      <c r="U754" s="36">
        <v>379</v>
      </c>
      <c r="V754" s="36">
        <v>24</v>
      </c>
      <c r="W754" s="104">
        <f t="shared" si="150"/>
        <v>56.155245603395997</v>
      </c>
      <c r="X754" s="105">
        <f t="shared" si="151"/>
        <v>24.681625227410553</v>
      </c>
      <c r="Y754" s="105">
        <f t="shared" si="152"/>
        <v>15.564988882150798</v>
      </c>
      <c r="Z754" s="105">
        <f t="shared" si="153"/>
        <v>3.5981402870426518</v>
      </c>
      <c r="AA754" s="105">
        <f t="shared" si="154"/>
        <v>0</v>
      </c>
      <c r="AB754" s="105">
        <f t="shared" si="155"/>
        <v>43.844754396604003</v>
      </c>
    </row>
    <row r="755" spans="1:28" s="7" customFormat="1" hidden="1">
      <c r="A755" s="37">
        <v>2006</v>
      </c>
      <c r="B755" s="102">
        <v>0</v>
      </c>
      <c r="C755" s="102" t="s">
        <v>180</v>
      </c>
      <c r="D755" s="37">
        <v>45</v>
      </c>
      <c r="E755" s="38" t="s">
        <v>232</v>
      </c>
      <c r="F755" s="37" t="s">
        <v>455</v>
      </c>
      <c r="G755" s="36">
        <v>6955</v>
      </c>
      <c r="H755" s="39">
        <v>5819</v>
      </c>
      <c r="I755" s="36">
        <v>11295</v>
      </c>
      <c r="J755" s="40">
        <f t="shared" si="147"/>
        <v>1.941055164117546</v>
      </c>
      <c r="K755" s="40">
        <f t="shared" si="148"/>
        <v>42.567451452139544</v>
      </c>
      <c r="L755" s="36">
        <v>3342</v>
      </c>
      <c r="M755" s="36">
        <v>1422</v>
      </c>
      <c r="N755" s="36">
        <v>860</v>
      </c>
      <c r="O755" s="36"/>
      <c r="P755" s="36"/>
      <c r="Q755" s="36">
        <v>186</v>
      </c>
      <c r="R755" s="36">
        <v>9</v>
      </c>
      <c r="S755" s="39">
        <f t="shared" si="149"/>
        <v>2477</v>
      </c>
      <c r="T755" s="36">
        <v>47</v>
      </c>
      <c r="U755" s="36">
        <v>483</v>
      </c>
      <c r="V755" s="36">
        <v>41</v>
      </c>
      <c r="W755" s="104">
        <f t="shared" si="150"/>
        <v>57.432548547860463</v>
      </c>
      <c r="X755" s="105">
        <f t="shared" si="151"/>
        <v>24.437188520364323</v>
      </c>
      <c r="Y755" s="105">
        <f t="shared" si="152"/>
        <v>14.779171678982644</v>
      </c>
      <c r="Z755" s="105">
        <f t="shared" si="153"/>
        <v>3.1964255026636876</v>
      </c>
      <c r="AA755" s="105">
        <f t="shared" si="154"/>
        <v>0.15466575012888811</v>
      </c>
      <c r="AB755" s="105">
        <f t="shared" si="155"/>
        <v>42.567451452139544</v>
      </c>
    </row>
    <row r="756" spans="1:28" s="7" customFormat="1" hidden="1">
      <c r="A756" s="37">
        <v>2006</v>
      </c>
      <c r="B756" s="102">
        <v>0</v>
      </c>
      <c r="C756" s="102" t="s">
        <v>180</v>
      </c>
      <c r="D756" s="37">
        <v>46</v>
      </c>
      <c r="E756" s="38" t="s">
        <v>233</v>
      </c>
      <c r="F756" s="37" t="s">
        <v>456</v>
      </c>
      <c r="G756" s="36">
        <v>9984</v>
      </c>
      <c r="H756" s="39">
        <v>8870</v>
      </c>
      <c r="I756" s="36">
        <v>15165</v>
      </c>
      <c r="J756" s="40">
        <f t="shared" si="147"/>
        <v>1.7096956031567081</v>
      </c>
      <c r="K756" s="40">
        <f t="shared" si="148"/>
        <v>38.579481397970689</v>
      </c>
      <c r="L756" s="36">
        <v>5448</v>
      </c>
      <c r="M756" s="36">
        <v>1910</v>
      </c>
      <c r="N756" s="36">
        <v>1235</v>
      </c>
      <c r="O756" s="36"/>
      <c r="P756" s="36"/>
      <c r="Q756" s="36">
        <v>277</v>
      </c>
      <c r="R756" s="36">
        <v>0</v>
      </c>
      <c r="S756" s="39">
        <f t="shared" si="149"/>
        <v>3422</v>
      </c>
      <c r="T756" s="36">
        <v>28</v>
      </c>
      <c r="U756" s="36">
        <v>645</v>
      </c>
      <c r="V756" s="36">
        <v>43</v>
      </c>
      <c r="W756" s="104">
        <f t="shared" si="150"/>
        <v>61.420518602029318</v>
      </c>
      <c r="X756" s="105">
        <f t="shared" si="151"/>
        <v>21.53325817361894</v>
      </c>
      <c r="Y756" s="105">
        <f t="shared" si="152"/>
        <v>13.923337091319052</v>
      </c>
      <c r="Z756" s="105">
        <f t="shared" si="153"/>
        <v>3.1228861330326945</v>
      </c>
      <c r="AA756" s="105">
        <f t="shared" si="154"/>
        <v>0</v>
      </c>
      <c r="AB756" s="105">
        <f t="shared" si="155"/>
        <v>38.579481397970689</v>
      </c>
    </row>
    <row r="757" spans="1:28" s="7" customFormat="1" hidden="1">
      <c r="A757" s="37">
        <v>2006</v>
      </c>
      <c r="B757" s="102">
        <v>0</v>
      </c>
      <c r="C757" s="102" t="s">
        <v>180</v>
      </c>
      <c r="D757" s="37">
        <v>47</v>
      </c>
      <c r="E757" s="38" t="s">
        <v>234</v>
      </c>
      <c r="F757" s="37" t="s">
        <v>457</v>
      </c>
      <c r="G757" s="36">
        <v>16585</v>
      </c>
      <c r="H757" s="39">
        <v>12867</v>
      </c>
      <c r="I757" s="36">
        <v>24546</v>
      </c>
      <c r="J757" s="40">
        <f t="shared" si="147"/>
        <v>1.9076707857309396</v>
      </c>
      <c r="K757" s="40">
        <f t="shared" si="148"/>
        <v>43.529960363721152</v>
      </c>
      <c r="L757" s="36">
        <v>7266</v>
      </c>
      <c r="M757" s="36">
        <v>3241</v>
      </c>
      <c r="N757" s="36">
        <v>1937</v>
      </c>
      <c r="O757" s="36"/>
      <c r="P757" s="36"/>
      <c r="Q757" s="36">
        <v>421</v>
      </c>
      <c r="R757" s="36">
        <v>2</v>
      </c>
      <c r="S757" s="39">
        <f t="shared" si="149"/>
        <v>5601</v>
      </c>
      <c r="T757" s="36">
        <v>216</v>
      </c>
      <c r="U757" s="36">
        <v>1044</v>
      </c>
      <c r="V757" s="36">
        <v>201</v>
      </c>
      <c r="W757" s="104">
        <f t="shared" si="150"/>
        <v>56.470039636278855</v>
      </c>
      <c r="X757" s="105">
        <f t="shared" si="151"/>
        <v>25.188466620035747</v>
      </c>
      <c r="Y757" s="105">
        <f t="shared" si="152"/>
        <v>15.054014144711278</v>
      </c>
      <c r="Z757" s="105">
        <f t="shared" si="153"/>
        <v>3.2719359602082845</v>
      </c>
      <c r="AA757" s="105">
        <f t="shared" si="154"/>
        <v>1.5543638765835081E-2</v>
      </c>
      <c r="AB757" s="105">
        <f t="shared" si="155"/>
        <v>43.529960363721152</v>
      </c>
    </row>
    <row r="758" spans="1:28" s="7" customFormat="1" hidden="1">
      <c r="A758" s="37">
        <v>2006</v>
      </c>
      <c r="B758" s="102">
        <v>0</v>
      </c>
      <c r="C758" s="102" t="s">
        <v>180</v>
      </c>
      <c r="D758" s="37"/>
      <c r="E758" s="37"/>
      <c r="F758" s="37" t="s">
        <v>155</v>
      </c>
      <c r="G758" s="39">
        <f>SUM(G711:G757)</f>
        <v>716452</v>
      </c>
      <c r="H758" s="39">
        <f>SUM(H711:H757)</f>
        <v>639483</v>
      </c>
      <c r="I758" s="39">
        <f>SUM(I711:I757)</f>
        <v>745030</v>
      </c>
      <c r="J758" s="40">
        <f t="shared" si="147"/>
        <v>1.1650505173710639</v>
      </c>
      <c r="K758" s="40">
        <f t="shared" si="148"/>
        <v>28.694116966361889</v>
      </c>
      <c r="L758" s="39">
        <f>SUM(L711:L757)</f>
        <v>455989</v>
      </c>
      <c r="M758" s="39">
        <f>SUM(M711:M757)</f>
        <v>113406</v>
      </c>
      <c r="N758" s="39">
        <f>SUM(N711:N757)</f>
        <v>56288</v>
      </c>
      <c r="O758" s="39"/>
      <c r="P758" s="39"/>
      <c r="Q758" s="39">
        <f>SUM(Q711:Q757)</f>
        <v>12866</v>
      </c>
      <c r="R758" s="39">
        <f>SUM(R711:R757)</f>
        <v>934</v>
      </c>
      <c r="S758" s="39">
        <f>SUM(M758:R758)</f>
        <v>183494</v>
      </c>
      <c r="T758" s="39">
        <f>SUM(T711:T757)</f>
        <v>11178</v>
      </c>
      <c r="U758" s="39">
        <f>SUM(U711:U757)</f>
        <v>74561</v>
      </c>
      <c r="V758" s="39">
        <f>SUM(V711:V757)</f>
        <v>23060</v>
      </c>
      <c r="W758" s="104">
        <f t="shared" si="150"/>
        <v>71.305883033638111</v>
      </c>
      <c r="X758" s="105">
        <f t="shared" si="151"/>
        <v>17.734013257584643</v>
      </c>
      <c r="Y758" s="105">
        <f t="shared" si="152"/>
        <v>8.8021104548518103</v>
      </c>
      <c r="Z758" s="105">
        <f t="shared" si="153"/>
        <v>2.0119377684785991</v>
      </c>
      <c r="AA758" s="105">
        <f t="shared" si="154"/>
        <v>0.14605548544683752</v>
      </c>
      <c r="AB758" s="105">
        <f t="shared" si="155"/>
        <v>28.694116966361889</v>
      </c>
    </row>
    <row r="759" spans="1:28" s="7" customFormat="1" hidden="1">
      <c r="A759" s="37">
        <v>2006</v>
      </c>
      <c r="B759" s="102">
        <v>1</v>
      </c>
      <c r="C759" s="102" t="s">
        <v>181</v>
      </c>
      <c r="D759" s="37"/>
      <c r="E759" s="37"/>
      <c r="F759" s="37" t="s">
        <v>64</v>
      </c>
      <c r="G759" s="39">
        <f>G758+G842</f>
        <v>1161298</v>
      </c>
      <c r="H759" s="39">
        <f>H758+H842</f>
        <v>1023929</v>
      </c>
      <c r="I759" s="39">
        <f>I758+I842</f>
        <v>1084222</v>
      </c>
      <c r="J759" s="40">
        <f t="shared" si="147"/>
        <v>1.0588839655874578</v>
      </c>
      <c r="K759" s="40">
        <f t="shared" si="148"/>
        <v>26.672747817475628</v>
      </c>
      <c r="L759" s="39">
        <f>L758+L842</f>
        <v>750819</v>
      </c>
      <c r="M759" s="39">
        <f>M758+M842</f>
        <v>171957</v>
      </c>
      <c r="N759" s="39">
        <f>N758+N842</f>
        <v>81823</v>
      </c>
      <c r="O759" s="39"/>
      <c r="P759" s="39"/>
      <c r="Q759" s="39">
        <f t="shared" ref="Q759:V759" si="156">Q758+Q842</f>
        <v>18324</v>
      </c>
      <c r="R759" s="39">
        <f t="shared" si="156"/>
        <v>1006</v>
      </c>
      <c r="S759" s="39">
        <f t="shared" si="156"/>
        <v>273110</v>
      </c>
      <c r="T759" s="39">
        <f t="shared" si="156"/>
        <v>21758</v>
      </c>
      <c r="U759" s="39">
        <f t="shared" si="156"/>
        <v>130092</v>
      </c>
      <c r="V759" s="39">
        <f t="shared" si="156"/>
        <v>46939</v>
      </c>
      <c r="W759" s="104">
        <f t="shared" si="150"/>
        <v>73.327252182524376</v>
      </c>
      <c r="X759" s="105">
        <f t="shared" si="151"/>
        <v>16.793840197904348</v>
      </c>
      <c r="Y759" s="105">
        <f t="shared" si="152"/>
        <v>7.9910814128714005</v>
      </c>
      <c r="Z759" s="105">
        <f t="shared" si="153"/>
        <v>1.7895772070133769</v>
      </c>
      <c r="AA759" s="105">
        <f t="shared" si="154"/>
        <v>9.8248999686501692E-2</v>
      </c>
      <c r="AB759" s="105">
        <f t="shared" si="155"/>
        <v>26.672747817475628</v>
      </c>
    </row>
    <row r="760" spans="1:28" s="7" customFormat="1" hidden="1">
      <c r="A760" s="37">
        <v>2006</v>
      </c>
      <c r="B760" s="102">
        <v>2</v>
      </c>
      <c r="C760" s="102" t="s">
        <v>182</v>
      </c>
      <c r="D760" s="37">
        <v>1</v>
      </c>
      <c r="E760" s="38" t="s">
        <v>318</v>
      </c>
      <c r="F760" s="41" t="s">
        <v>65</v>
      </c>
      <c r="G760" s="42">
        <v>14761</v>
      </c>
      <c r="H760" s="43">
        <v>13060</v>
      </c>
      <c r="I760" s="42">
        <v>12120</v>
      </c>
      <c r="J760" s="40">
        <f t="shared" ref="J760:J825" si="157">I760/H760</f>
        <v>0.92802450229709033</v>
      </c>
      <c r="K760" s="40">
        <f t="shared" ref="K760:K825" si="158">S760/H760*100</f>
        <v>21.921898928024504</v>
      </c>
      <c r="L760" s="42">
        <v>10197</v>
      </c>
      <c r="M760" s="42">
        <v>1831</v>
      </c>
      <c r="N760" s="42">
        <v>820</v>
      </c>
      <c r="O760" s="42"/>
      <c r="P760" s="42"/>
      <c r="Q760" s="42">
        <v>212</v>
      </c>
      <c r="R760" s="42">
        <v>0</v>
      </c>
      <c r="S760" s="43">
        <f>SUM(M760:R760)</f>
        <v>2863</v>
      </c>
      <c r="T760" s="42">
        <v>177</v>
      </c>
      <c r="U760" s="42">
        <v>1531</v>
      </c>
      <c r="V760" s="42">
        <v>452</v>
      </c>
      <c r="W760" s="104">
        <f t="shared" si="150"/>
        <v>78.07810107197551</v>
      </c>
      <c r="X760" s="105">
        <f t="shared" si="151"/>
        <v>14.019908116385912</v>
      </c>
      <c r="Y760" s="105">
        <f t="shared" si="152"/>
        <v>6.2787136294027563</v>
      </c>
      <c r="Z760" s="105">
        <f t="shared" si="153"/>
        <v>1.6232771822358345</v>
      </c>
      <c r="AA760" s="105">
        <f t="shared" si="154"/>
        <v>0</v>
      </c>
      <c r="AB760" s="105">
        <f t="shared" si="155"/>
        <v>21.921898928024504</v>
      </c>
    </row>
    <row r="761" spans="1:28" s="7" customFormat="1" hidden="1">
      <c r="A761" s="37">
        <v>2006</v>
      </c>
      <c r="B761" s="102">
        <v>2</v>
      </c>
      <c r="C761" s="102" t="s">
        <v>182</v>
      </c>
      <c r="D761" s="37">
        <v>4</v>
      </c>
      <c r="E761" s="38" t="s">
        <v>235</v>
      </c>
      <c r="F761" s="41" t="s">
        <v>66</v>
      </c>
      <c r="G761" s="42">
        <v>9615</v>
      </c>
      <c r="H761" s="43">
        <v>8245</v>
      </c>
      <c r="I761" s="42">
        <v>11053</v>
      </c>
      <c r="J761" s="40">
        <f t="shared" si="157"/>
        <v>1.3405700424499696</v>
      </c>
      <c r="K761" s="40">
        <f t="shared" si="158"/>
        <v>33.3050333535476</v>
      </c>
      <c r="L761" s="42">
        <v>5499</v>
      </c>
      <c r="M761" s="42">
        <v>1716</v>
      </c>
      <c r="N761" s="42">
        <v>867</v>
      </c>
      <c r="O761" s="42"/>
      <c r="P761" s="42"/>
      <c r="Q761" s="42">
        <v>163</v>
      </c>
      <c r="R761" s="42">
        <v>0</v>
      </c>
      <c r="S761" s="43">
        <f t="shared" ref="S761:S811" si="159">SUM(M761:R761)</f>
        <v>2746</v>
      </c>
      <c r="T761" s="42">
        <v>104</v>
      </c>
      <c r="U761" s="42">
        <v>962</v>
      </c>
      <c r="V761" s="42">
        <v>814</v>
      </c>
      <c r="W761" s="104">
        <f t="shared" si="150"/>
        <v>66.694966646452386</v>
      </c>
      <c r="X761" s="105">
        <f t="shared" si="151"/>
        <v>20.812613705275925</v>
      </c>
      <c r="Y761" s="105">
        <f t="shared" si="152"/>
        <v>10.515463917525773</v>
      </c>
      <c r="Z761" s="105">
        <f t="shared" si="153"/>
        <v>1.9769557307459065</v>
      </c>
      <c r="AA761" s="105">
        <f t="shared" si="154"/>
        <v>0</v>
      </c>
      <c r="AB761" s="105">
        <f t="shared" si="155"/>
        <v>33.3050333535476</v>
      </c>
    </row>
    <row r="762" spans="1:28" s="7" customFormat="1" hidden="1">
      <c r="A762" s="37">
        <v>2006</v>
      </c>
      <c r="B762" s="102">
        <v>2</v>
      </c>
      <c r="C762" s="102" t="s">
        <v>182</v>
      </c>
      <c r="D762" s="37">
        <v>11</v>
      </c>
      <c r="E762" s="38" t="s">
        <v>236</v>
      </c>
      <c r="F762" s="41" t="s">
        <v>12</v>
      </c>
      <c r="G762" s="42">
        <v>11200</v>
      </c>
      <c r="H762" s="43">
        <v>8007</v>
      </c>
      <c r="I762" s="42">
        <v>7478</v>
      </c>
      <c r="J762" s="40">
        <f t="shared" si="157"/>
        <v>0.93393280879230678</v>
      </c>
      <c r="K762" s="40">
        <f t="shared" si="158"/>
        <v>23.679280629449231</v>
      </c>
      <c r="L762" s="42">
        <v>6111</v>
      </c>
      <c r="M762" s="42">
        <v>1234</v>
      </c>
      <c r="N762" s="42">
        <v>536</v>
      </c>
      <c r="O762" s="42"/>
      <c r="P762" s="42"/>
      <c r="Q762" s="42">
        <v>126</v>
      </c>
      <c r="R762" s="42">
        <v>0</v>
      </c>
      <c r="S762" s="43">
        <f t="shared" si="159"/>
        <v>1896</v>
      </c>
      <c r="T762" s="42">
        <v>267</v>
      </c>
      <c r="U762" s="42">
        <v>1126</v>
      </c>
      <c r="V762" s="42">
        <v>471</v>
      </c>
      <c r="W762" s="104">
        <f t="shared" si="150"/>
        <v>76.320719370550776</v>
      </c>
      <c r="X762" s="105">
        <f t="shared" si="151"/>
        <v>15.411514924441114</v>
      </c>
      <c r="Y762" s="105">
        <f t="shared" si="152"/>
        <v>6.6941426252029483</v>
      </c>
      <c r="Z762" s="105">
        <f t="shared" si="153"/>
        <v>1.5736230798051705</v>
      </c>
      <c r="AA762" s="105">
        <f t="shared" si="154"/>
        <v>0</v>
      </c>
      <c r="AB762" s="105">
        <f t="shared" si="155"/>
        <v>23.679280629449231</v>
      </c>
    </row>
    <row r="763" spans="1:28" s="7" customFormat="1" hidden="1">
      <c r="A763" s="37">
        <v>2006</v>
      </c>
      <c r="B763" s="102">
        <v>2</v>
      </c>
      <c r="C763" s="102" t="s">
        <v>182</v>
      </c>
      <c r="D763" s="37">
        <v>12</v>
      </c>
      <c r="E763" s="38" t="s">
        <v>237</v>
      </c>
      <c r="F763" s="41" t="s">
        <v>68</v>
      </c>
      <c r="G763" s="42">
        <v>8861</v>
      </c>
      <c r="H763" s="43">
        <v>7919</v>
      </c>
      <c r="I763" s="42">
        <v>8622</v>
      </c>
      <c r="J763" s="40">
        <f t="shared" si="157"/>
        <v>1.088773835080187</v>
      </c>
      <c r="K763" s="40">
        <f t="shared" si="158"/>
        <v>27.857052658163912</v>
      </c>
      <c r="L763" s="42">
        <v>5713</v>
      </c>
      <c r="M763" s="42">
        <v>1441</v>
      </c>
      <c r="N763" s="42">
        <v>599</v>
      </c>
      <c r="O763" s="42"/>
      <c r="P763" s="42"/>
      <c r="Q763" s="42">
        <v>166</v>
      </c>
      <c r="R763" s="42">
        <v>0</v>
      </c>
      <c r="S763" s="43">
        <f t="shared" si="159"/>
        <v>2206</v>
      </c>
      <c r="T763" s="42">
        <v>71</v>
      </c>
      <c r="U763" s="42">
        <v>1042</v>
      </c>
      <c r="V763" s="42">
        <v>678</v>
      </c>
      <c r="W763" s="104">
        <f t="shared" si="150"/>
        <v>72.142947341836091</v>
      </c>
      <c r="X763" s="105">
        <f t="shared" si="151"/>
        <v>18.196742012880414</v>
      </c>
      <c r="Y763" s="105">
        <f t="shared" si="152"/>
        <v>7.5640863745422404</v>
      </c>
      <c r="Z763" s="105">
        <f t="shared" si="153"/>
        <v>2.0962242707412551</v>
      </c>
      <c r="AA763" s="105">
        <f t="shared" si="154"/>
        <v>0</v>
      </c>
      <c r="AB763" s="105">
        <f t="shared" si="155"/>
        <v>27.857052658163912</v>
      </c>
    </row>
    <row r="764" spans="1:28" s="7" customFormat="1" hidden="1">
      <c r="A764" s="37">
        <v>2006</v>
      </c>
      <c r="B764" s="102">
        <v>2</v>
      </c>
      <c r="C764" s="102" t="s">
        <v>182</v>
      </c>
      <c r="D764" s="37">
        <v>14</v>
      </c>
      <c r="E764" s="38" t="s">
        <v>238</v>
      </c>
      <c r="F764" s="41" t="s">
        <v>69</v>
      </c>
      <c r="G764" s="42">
        <v>33440</v>
      </c>
      <c r="H764" s="43">
        <v>30973</v>
      </c>
      <c r="I764" s="42">
        <v>21174</v>
      </c>
      <c r="J764" s="40">
        <f t="shared" si="157"/>
        <v>0.68362767571756045</v>
      </c>
      <c r="K764" s="40">
        <f t="shared" si="158"/>
        <v>19.542827624059665</v>
      </c>
      <c r="L764" s="42">
        <v>24920</v>
      </c>
      <c r="M764" s="42">
        <v>4108</v>
      </c>
      <c r="N764" s="42">
        <v>1601</v>
      </c>
      <c r="O764" s="42"/>
      <c r="P764" s="42"/>
      <c r="Q764" s="42">
        <v>344</v>
      </c>
      <c r="R764" s="42">
        <v>0</v>
      </c>
      <c r="S764" s="43">
        <f t="shared" si="159"/>
        <v>6053</v>
      </c>
      <c r="T764" s="42">
        <v>1213</v>
      </c>
      <c r="U764" s="42">
        <v>5416</v>
      </c>
      <c r="V764" s="42">
        <v>2544</v>
      </c>
      <c r="W764" s="104">
        <f t="shared" si="150"/>
        <v>80.457172375940331</v>
      </c>
      <c r="X764" s="105">
        <f t="shared" si="151"/>
        <v>13.263164691828367</v>
      </c>
      <c r="Y764" s="105">
        <f t="shared" si="152"/>
        <v>5.1690181771220098</v>
      </c>
      <c r="Z764" s="105">
        <f t="shared" si="153"/>
        <v>1.1106447551092886</v>
      </c>
      <c r="AA764" s="105">
        <f t="shared" si="154"/>
        <v>0</v>
      </c>
      <c r="AB764" s="105">
        <f t="shared" si="155"/>
        <v>19.542827624059665</v>
      </c>
    </row>
    <row r="765" spans="1:28" s="7" customFormat="1" hidden="1">
      <c r="A765" s="37">
        <v>2006</v>
      </c>
      <c r="B765" s="102">
        <v>2</v>
      </c>
      <c r="C765" s="102" t="s">
        <v>182</v>
      </c>
      <c r="D765" s="37">
        <v>14</v>
      </c>
      <c r="E765" s="38" t="s">
        <v>239</v>
      </c>
      <c r="F765" s="41" t="s">
        <v>70</v>
      </c>
      <c r="G765" s="42">
        <v>12505</v>
      </c>
      <c r="H765" s="43">
        <v>11415</v>
      </c>
      <c r="I765" s="42">
        <v>4827</v>
      </c>
      <c r="J765" s="40">
        <f t="shared" si="157"/>
        <v>0.42286465177398158</v>
      </c>
      <c r="K765" s="40">
        <f t="shared" si="158"/>
        <v>13.69250985545335</v>
      </c>
      <c r="L765" s="42">
        <v>9852</v>
      </c>
      <c r="M765" s="42">
        <v>1137</v>
      </c>
      <c r="N765" s="42">
        <v>352</v>
      </c>
      <c r="O765" s="42"/>
      <c r="P765" s="42"/>
      <c r="Q765" s="42">
        <v>74</v>
      </c>
      <c r="R765" s="42">
        <v>0</v>
      </c>
      <c r="S765" s="43">
        <f t="shared" si="159"/>
        <v>1563</v>
      </c>
      <c r="T765" s="42">
        <v>48</v>
      </c>
      <c r="U765" s="42">
        <v>1610</v>
      </c>
      <c r="V765" s="42">
        <v>544</v>
      </c>
      <c r="W765" s="104">
        <f t="shared" si="150"/>
        <v>86.307490144546648</v>
      </c>
      <c r="X765" s="105">
        <f t="shared" si="151"/>
        <v>9.9605781865965834</v>
      </c>
      <c r="Y765" s="105">
        <f t="shared" si="152"/>
        <v>3.0836618484450287</v>
      </c>
      <c r="Z765" s="105">
        <f t="shared" si="153"/>
        <v>0.64826982041173886</v>
      </c>
      <c r="AA765" s="105">
        <f t="shared" si="154"/>
        <v>0</v>
      </c>
      <c r="AB765" s="105">
        <f t="shared" si="155"/>
        <v>13.69250985545335</v>
      </c>
    </row>
    <row r="766" spans="1:28" s="7" customFormat="1" hidden="1">
      <c r="A766" s="37">
        <v>2006</v>
      </c>
      <c r="B766" s="102">
        <v>2</v>
      </c>
      <c r="C766" s="102" t="s">
        <v>182</v>
      </c>
      <c r="D766" s="37">
        <v>22</v>
      </c>
      <c r="E766" s="38" t="s">
        <v>240</v>
      </c>
      <c r="F766" s="41" t="s">
        <v>87</v>
      </c>
      <c r="G766" s="42">
        <v>5971</v>
      </c>
      <c r="H766" s="43">
        <v>5594</v>
      </c>
      <c r="I766" s="42">
        <v>4505</v>
      </c>
      <c r="J766" s="40">
        <f>I766/H766</f>
        <v>0.80532713621737573</v>
      </c>
      <c r="K766" s="40">
        <f>S766/H766*100</f>
        <v>21.111905613156953</v>
      </c>
      <c r="L766" s="42">
        <v>4413</v>
      </c>
      <c r="M766" s="42">
        <v>776</v>
      </c>
      <c r="N766" s="42">
        <v>313</v>
      </c>
      <c r="O766" s="42"/>
      <c r="P766" s="42"/>
      <c r="Q766" s="42">
        <v>91</v>
      </c>
      <c r="R766" s="42">
        <v>1</v>
      </c>
      <c r="S766" s="43">
        <f>SUM(M766:R766)</f>
        <v>1181</v>
      </c>
      <c r="T766" s="42">
        <v>139</v>
      </c>
      <c r="U766" s="42">
        <v>1010</v>
      </c>
      <c r="V766" s="42">
        <v>428</v>
      </c>
      <c r="W766" s="104">
        <f t="shared" si="150"/>
        <v>78.888094386843051</v>
      </c>
      <c r="X766" s="105">
        <f t="shared" si="151"/>
        <v>13.872005720414728</v>
      </c>
      <c r="Y766" s="105">
        <f t="shared" si="152"/>
        <v>5.5952806578476943</v>
      </c>
      <c r="Z766" s="105">
        <f t="shared" si="153"/>
        <v>1.6267429388630676</v>
      </c>
      <c r="AA766" s="105">
        <f t="shared" si="154"/>
        <v>1.7876296031462281E-2</v>
      </c>
      <c r="AB766" s="105">
        <f t="shared" si="155"/>
        <v>21.111905613156953</v>
      </c>
    </row>
    <row r="767" spans="1:28" s="7" customFormat="1" hidden="1">
      <c r="A767" s="37">
        <v>2006</v>
      </c>
      <c r="B767" s="102">
        <v>2</v>
      </c>
      <c r="C767" s="102" t="s">
        <v>182</v>
      </c>
      <c r="D767" s="37">
        <v>23</v>
      </c>
      <c r="E767" s="38" t="s">
        <v>241</v>
      </c>
      <c r="F767" s="41" t="s">
        <v>5</v>
      </c>
      <c r="G767" s="42">
        <v>19587</v>
      </c>
      <c r="H767" s="43">
        <v>18296</v>
      </c>
      <c r="I767" s="42">
        <v>9740</v>
      </c>
      <c r="J767" s="40">
        <f>I767/H767</f>
        <v>0.53235679930039348</v>
      </c>
      <c r="K767" s="40">
        <f>S767/H767*100</f>
        <v>14.828377787494535</v>
      </c>
      <c r="L767" s="42">
        <v>15583</v>
      </c>
      <c r="M767" s="42">
        <v>1866</v>
      </c>
      <c r="N767" s="42">
        <v>714</v>
      </c>
      <c r="O767" s="42"/>
      <c r="P767" s="42"/>
      <c r="Q767" s="42">
        <v>133</v>
      </c>
      <c r="R767" s="42">
        <v>0</v>
      </c>
      <c r="S767" s="43">
        <f>SUM(M767:R767)</f>
        <v>2713</v>
      </c>
      <c r="T767" s="42">
        <v>146</v>
      </c>
      <c r="U767" s="42">
        <v>3151</v>
      </c>
      <c r="V767" s="42">
        <v>1451</v>
      </c>
      <c r="W767" s="104">
        <f t="shared" si="150"/>
        <v>85.171622212505468</v>
      </c>
      <c r="X767" s="105">
        <f t="shared" si="151"/>
        <v>10.198950590292959</v>
      </c>
      <c r="Y767" s="105">
        <f t="shared" si="152"/>
        <v>3.9024923480542193</v>
      </c>
      <c r="Z767" s="105">
        <f t="shared" si="153"/>
        <v>0.72693484914735462</v>
      </c>
      <c r="AA767" s="105">
        <f t="shared" si="154"/>
        <v>0</v>
      </c>
      <c r="AB767" s="105">
        <f t="shared" si="155"/>
        <v>14.828377787494535</v>
      </c>
    </row>
    <row r="768" spans="1:28" s="7" customFormat="1" hidden="1">
      <c r="A768" s="37">
        <v>2006</v>
      </c>
      <c r="B768" s="102">
        <v>2</v>
      </c>
      <c r="C768" s="102" t="s">
        <v>182</v>
      </c>
      <c r="D768" s="37">
        <v>26</v>
      </c>
      <c r="E768" s="38" t="s">
        <v>242</v>
      </c>
      <c r="F768" s="41" t="s">
        <v>71</v>
      </c>
      <c r="G768" s="42">
        <v>11717</v>
      </c>
      <c r="H768" s="43">
        <v>10613</v>
      </c>
      <c r="I768" s="42">
        <v>8861</v>
      </c>
      <c r="J768" s="40">
        <f t="shared" si="157"/>
        <v>0.83491943842457361</v>
      </c>
      <c r="K768" s="40">
        <f t="shared" si="158"/>
        <v>23.197964760199756</v>
      </c>
      <c r="L768" s="42">
        <v>8151</v>
      </c>
      <c r="M768" s="42">
        <v>1617</v>
      </c>
      <c r="N768" s="42">
        <v>737</v>
      </c>
      <c r="O768" s="42"/>
      <c r="P768" s="42"/>
      <c r="Q768" s="42">
        <v>108</v>
      </c>
      <c r="R768" s="42">
        <v>0</v>
      </c>
      <c r="S768" s="43">
        <f t="shared" si="159"/>
        <v>2462</v>
      </c>
      <c r="T768" s="42">
        <v>340</v>
      </c>
      <c r="U768" s="42">
        <v>1765</v>
      </c>
      <c r="V768" s="42">
        <v>729</v>
      </c>
      <c r="W768" s="104">
        <f t="shared" si="150"/>
        <v>76.802035239800247</v>
      </c>
      <c r="X768" s="105">
        <f t="shared" si="151"/>
        <v>15.236031282389522</v>
      </c>
      <c r="Y768" s="105">
        <f t="shared" si="152"/>
        <v>6.9443135776877414</v>
      </c>
      <c r="Z768" s="105">
        <f t="shared" si="153"/>
        <v>1.0176199001224913</v>
      </c>
      <c r="AA768" s="105">
        <f t="shared" si="154"/>
        <v>0</v>
      </c>
      <c r="AB768" s="105">
        <f t="shared" si="155"/>
        <v>23.197964760199756</v>
      </c>
    </row>
    <row r="769" spans="1:28" s="7" customFormat="1" hidden="1">
      <c r="A769" s="37">
        <v>2006</v>
      </c>
      <c r="B769" s="102">
        <v>2</v>
      </c>
      <c r="C769" s="102" t="s">
        <v>182</v>
      </c>
      <c r="D769" s="37">
        <v>27</v>
      </c>
      <c r="E769" s="38" t="s">
        <v>243</v>
      </c>
      <c r="F769" s="41" t="s">
        <v>72</v>
      </c>
      <c r="G769" s="42">
        <v>21734</v>
      </c>
      <c r="H769" s="43">
        <v>17762</v>
      </c>
      <c r="I769" s="42">
        <v>14154</v>
      </c>
      <c r="J769" s="40">
        <f t="shared" si="157"/>
        <v>0.79686972187816685</v>
      </c>
      <c r="K769" s="40">
        <f t="shared" si="158"/>
        <v>25.548924670645196</v>
      </c>
      <c r="L769" s="42">
        <v>13224</v>
      </c>
      <c r="M769" s="42">
        <v>2939</v>
      </c>
      <c r="N769" s="42">
        <v>1338</v>
      </c>
      <c r="O769" s="42"/>
      <c r="P769" s="42"/>
      <c r="Q769" s="42">
        <v>261</v>
      </c>
      <c r="R769" s="42">
        <v>0</v>
      </c>
      <c r="S769" s="43">
        <f t="shared" si="159"/>
        <v>4538</v>
      </c>
      <c r="T769" s="42">
        <v>489</v>
      </c>
      <c r="U769" s="42">
        <v>2337</v>
      </c>
      <c r="V769" s="42">
        <v>941</v>
      </c>
      <c r="W769" s="104">
        <f t="shared" si="150"/>
        <v>74.451075329354794</v>
      </c>
      <c r="X769" s="105">
        <f t="shared" si="151"/>
        <v>16.546560072063958</v>
      </c>
      <c r="Y769" s="105">
        <f t="shared" si="152"/>
        <v>7.5329354802387112</v>
      </c>
      <c r="Z769" s="105">
        <f t="shared" si="153"/>
        <v>1.469429118342529</v>
      </c>
      <c r="AA769" s="105">
        <f t="shared" si="154"/>
        <v>0</v>
      </c>
      <c r="AB769" s="105">
        <f t="shared" si="155"/>
        <v>25.548924670645196</v>
      </c>
    </row>
    <row r="770" spans="1:28" s="7" customFormat="1" hidden="1">
      <c r="A770" s="37">
        <v>2006</v>
      </c>
      <c r="B770" s="102">
        <v>2</v>
      </c>
      <c r="C770" s="102" t="s">
        <v>182</v>
      </c>
      <c r="D770" s="37">
        <v>27</v>
      </c>
      <c r="E770" s="38" t="s">
        <v>244</v>
      </c>
      <c r="F770" s="41" t="s">
        <v>92</v>
      </c>
      <c r="G770" s="42">
        <v>8008</v>
      </c>
      <c r="H770" s="43">
        <v>7088</v>
      </c>
      <c r="I770" s="42">
        <v>8524</v>
      </c>
      <c r="J770" s="40">
        <f>I770/H770</f>
        <v>1.2025959367945824</v>
      </c>
      <c r="K770" s="40">
        <f>S770/H770*100</f>
        <v>29.740406320541762</v>
      </c>
      <c r="L770" s="42">
        <v>4980</v>
      </c>
      <c r="M770" s="42">
        <v>1327</v>
      </c>
      <c r="N770" s="42">
        <v>642</v>
      </c>
      <c r="O770" s="42"/>
      <c r="P770" s="42"/>
      <c r="Q770" s="42">
        <v>139</v>
      </c>
      <c r="R770" s="42">
        <v>0</v>
      </c>
      <c r="S770" s="43">
        <f>SUM(M770:R770)</f>
        <v>2108</v>
      </c>
      <c r="T770" s="42">
        <v>62</v>
      </c>
      <c r="U770" s="42">
        <v>864</v>
      </c>
      <c r="V770" s="42">
        <v>27</v>
      </c>
      <c r="W770" s="104">
        <f t="shared" si="150"/>
        <v>70.259593679458249</v>
      </c>
      <c r="X770" s="105">
        <f t="shared" si="151"/>
        <v>18.721783295711063</v>
      </c>
      <c r="Y770" s="105">
        <f t="shared" si="152"/>
        <v>9.057562076749436</v>
      </c>
      <c r="Z770" s="105">
        <f t="shared" si="153"/>
        <v>1.961060948081264</v>
      </c>
      <c r="AA770" s="105">
        <f t="shared" si="154"/>
        <v>0</v>
      </c>
      <c r="AB770" s="105">
        <f t="shared" si="155"/>
        <v>29.740406320541762</v>
      </c>
    </row>
    <row r="771" spans="1:28" s="7" customFormat="1" hidden="1">
      <c r="A771" s="37">
        <v>2006</v>
      </c>
      <c r="B771" s="102">
        <v>2</v>
      </c>
      <c r="C771" s="102" t="s">
        <v>182</v>
      </c>
      <c r="D771" s="37">
        <v>28</v>
      </c>
      <c r="E771" s="38" t="s">
        <v>245</v>
      </c>
      <c r="F771" s="41" t="s">
        <v>73</v>
      </c>
      <c r="G771" s="42">
        <v>13791</v>
      </c>
      <c r="H771" s="43">
        <v>12947</v>
      </c>
      <c r="I771" s="42">
        <v>8754</v>
      </c>
      <c r="J771" s="40">
        <f t="shared" si="157"/>
        <v>0.67614119100950032</v>
      </c>
      <c r="K771" s="40">
        <f t="shared" si="158"/>
        <v>19.008264462809919</v>
      </c>
      <c r="L771" s="42">
        <v>10486</v>
      </c>
      <c r="M771" s="42">
        <v>1667</v>
      </c>
      <c r="N771" s="42">
        <v>669</v>
      </c>
      <c r="O771" s="42"/>
      <c r="P771" s="42"/>
      <c r="Q771" s="42">
        <v>125</v>
      </c>
      <c r="R771" s="42">
        <v>0</v>
      </c>
      <c r="S771" s="43">
        <f t="shared" si="159"/>
        <v>2461</v>
      </c>
      <c r="T771" s="42">
        <v>432</v>
      </c>
      <c r="U771" s="42">
        <v>2645</v>
      </c>
      <c r="V771" s="42">
        <v>1167</v>
      </c>
      <c r="W771" s="104">
        <f t="shared" si="150"/>
        <v>80.991735537190081</v>
      </c>
      <c r="X771" s="105">
        <f t="shared" si="151"/>
        <v>12.875569630030123</v>
      </c>
      <c r="Y771" s="105">
        <f t="shared" si="152"/>
        <v>5.1672202054530008</v>
      </c>
      <c r="Z771" s="105">
        <f t="shared" si="153"/>
        <v>0.96547462732679379</v>
      </c>
      <c r="AA771" s="105">
        <f t="shared" si="154"/>
        <v>0</v>
      </c>
      <c r="AB771" s="105">
        <f t="shared" si="155"/>
        <v>19.008264462809919</v>
      </c>
    </row>
    <row r="772" spans="1:28" s="7" customFormat="1" hidden="1">
      <c r="A772" s="37">
        <v>2006</v>
      </c>
      <c r="B772" s="102">
        <v>2</v>
      </c>
      <c r="C772" s="102" t="s">
        <v>182</v>
      </c>
      <c r="D772" s="37">
        <v>34</v>
      </c>
      <c r="E772" s="38" t="s">
        <v>246</v>
      </c>
      <c r="F772" s="41" t="s">
        <v>74</v>
      </c>
      <c r="G772" s="42">
        <v>11416</v>
      </c>
      <c r="H772" s="43">
        <v>8950</v>
      </c>
      <c r="I772" s="42">
        <v>6308</v>
      </c>
      <c r="J772" s="40">
        <f t="shared" si="157"/>
        <v>0.70480446927374296</v>
      </c>
      <c r="K772" s="40">
        <f t="shared" si="158"/>
        <v>20.502793296089386</v>
      </c>
      <c r="L772" s="42">
        <v>7115</v>
      </c>
      <c r="M772" s="42">
        <v>1280</v>
      </c>
      <c r="N772" s="42">
        <v>461</v>
      </c>
      <c r="O772" s="42"/>
      <c r="P772" s="42"/>
      <c r="Q772" s="42">
        <v>94</v>
      </c>
      <c r="R772" s="42">
        <v>0</v>
      </c>
      <c r="S772" s="43">
        <f t="shared" si="159"/>
        <v>1835</v>
      </c>
      <c r="T772" s="42">
        <v>126</v>
      </c>
      <c r="U772" s="42">
        <v>950</v>
      </c>
      <c r="V772" s="42">
        <v>69</v>
      </c>
      <c r="W772" s="104">
        <f t="shared" si="150"/>
        <v>79.497206703910621</v>
      </c>
      <c r="X772" s="105">
        <f t="shared" si="151"/>
        <v>14.30167597765363</v>
      </c>
      <c r="Y772" s="105">
        <f t="shared" si="152"/>
        <v>5.1508379888268152</v>
      </c>
      <c r="Z772" s="105">
        <f t="shared" si="153"/>
        <v>1.0502793296089385</v>
      </c>
      <c r="AA772" s="105">
        <f t="shared" si="154"/>
        <v>0</v>
      </c>
      <c r="AB772" s="105">
        <f t="shared" si="155"/>
        <v>20.502793296089386</v>
      </c>
    </row>
    <row r="773" spans="1:28" s="7" customFormat="1" hidden="1">
      <c r="A773" s="37">
        <v>2006</v>
      </c>
      <c r="B773" s="102">
        <v>2</v>
      </c>
      <c r="C773" s="102" t="s">
        <v>182</v>
      </c>
      <c r="D773" s="37">
        <v>40</v>
      </c>
      <c r="E773" s="38" t="s">
        <v>247</v>
      </c>
      <c r="F773" s="41" t="s">
        <v>6</v>
      </c>
      <c r="G773" s="42">
        <v>8717</v>
      </c>
      <c r="H773" s="43">
        <v>4576</v>
      </c>
      <c r="I773" s="42">
        <v>7110</v>
      </c>
      <c r="J773" s="40">
        <f t="shared" si="157"/>
        <v>1.5537587412587412</v>
      </c>
      <c r="K773" s="40">
        <f t="shared" si="158"/>
        <v>35.0743006993007</v>
      </c>
      <c r="L773" s="42">
        <v>2971</v>
      </c>
      <c r="M773" s="42">
        <v>982</v>
      </c>
      <c r="N773" s="42">
        <v>526</v>
      </c>
      <c r="O773" s="42"/>
      <c r="P773" s="42"/>
      <c r="Q773" s="42">
        <v>97</v>
      </c>
      <c r="R773" s="42">
        <v>0</v>
      </c>
      <c r="S773" s="43">
        <f t="shared" si="159"/>
        <v>1605</v>
      </c>
      <c r="T773" s="42">
        <v>177</v>
      </c>
      <c r="U773" s="42">
        <v>702</v>
      </c>
      <c r="V773" s="42">
        <v>134</v>
      </c>
      <c r="W773" s="104">
        <f t="shared" si="150"/>
        <v>64.925699300699307</v>
      </c>
      <c r="X773" s="105">
        <f t="shared" si="151"/>
        <v>21.45979020979021</v>
      </c>
      <c r="Y773" s="105">
        <f t="shared" si="152"/>
        <v>11.494755244755245</v>
      </c>
      <c r="Z773" s="105">
        <f t="shared" si="153"/>
        <v>2.119755244755245</v>
      </c>
      <c r="AA773" s="105">
        <f t="shared" si="154"/>
        <v>0</v>
      </c>
      <c r="AB773" s="105">
        <f t="shared" si="155"/>
        <v>35.0743006993007</v>
      </c>
    </row>
    <row r="774" spans="1:28" s="7" customFormat="1" hidden="1">
      <c r="A774" s="37">
        <v>2006</v>
      </c>
      <c r="B774" s="102">
        <v>2</v>
      </c>
      <c r="C774" s="102" t="s">
        <v>182</v>
      </c>
      <c r="D774" s="37">
        <v>40</v>
      </c>
      <c r="E774" s="38" t="s">
        <v>248</v>
      </c>
      <c r="F774" s="41" t="s">
        <v>75</v>
      </c>
      <c r="G774" s="42">
        <v>13096</v>
      </c>
      <c r="H774" s="43">
        <v>12146</v>
      </c>
      <c r="I774" s="42">
        <v>10735</v>
      </c>
      <c r="J774" s="40">
        <f t="shared" si="157"/>
        <v>0.88383006751193804</v>
      </c>
      <c r="K774" s="40">
        <f t="shared" si="158"/>
        <v>24.847686481146056</v>
      </c>
      <c r="L774" s="42">
        <v>9128</v>
      </c>
      <c r="M774" s="42">
        <v>2031</v>
      </c>
      <c r="N774" s="42">
        <v>846</v>
      </c>
      <c r="O774" s="42"/>
      <c r="P774" s="42"/>
      <c r="Q774" s="42">
        <v>141</v>
      </c>
      <c r="R774" s="42">
        <v>0</v>
      </c>
      <c r="S774" s="43">
        <f t="shared" si="159"/>
        <v>3018</v>
      </c>
      <c r="T774" s="42">
        <v>240</v>
      </c>
      <c r="U774" s="42">
        <v>1356</v>
      </c>
      <c r="V774" s="42">
        <v>364</v>
      </c>
      <c r="W774" s="104">
        <f t="shared" si="150"/>
        <v>75.152313518853944</v>
      </c>
      <c r="X774" s="105">
        <f t="shared" si="151"/>
        <v>16.72155442120863</v>
      </c>
      <c r="Y774" s="105">
        <f t="shared" si="152"/>
        <v>6.9652560513749382</v>
      </c>
      <c r="Z774" s="105">
        <f t="shared" si="153"/>
        <v>1.1608760085624896</v>
      </c>
      <c r="AA774" s="105">
        <f t="shared" si="154"/>
        <v>0</v>
      </c>
      <c r="AB774" s="105">
        <f t="shared" si="155"/>
        <v>24.847686481146056</v>
      </c>
    </row>
    <row r="775" spans="1:28" s="7" customFormat="1" hidden="1">
      <c r="A775" s="37">
        <v>2006</v>
      </c>
      <c r="B775" s="102">
        <v>2</v>
      </c>
      <c r="C775" s="102" t="s">
        <v>182</v>
      </c>
      <c r="D775" s="37">
        <v>1</v>
      </c>
      <c r="E775" s="38" t="s">
        <v>249</v>
      </c>
      <c r="F775" s="41" t="s">
        <v>76</v>
      </c>
      <c r="G775" s="42">
        <v>2774</v>
      </c>
      <c r="H775" s="43">
        <v>2404</v>
      </c>
      <c r="I775" s="42">
        <v>2919</v>
      </c>
      <c r="J775" s="40">
        <f t="shared" si="157"/>
        <v>1.2142262895174709</v>
      </c>
      <c r="K775" s="40">
        <f t="shared" si="158"/>
        <v>28.119800332778699</v>
      </c>
      <c r="L775" s="42">
        <v>1728</v>
      </c>
      <c r="M775" s="42">
        <v>405</v>
      </c>
      <c r="N775" s="42">
        <v>226</v>
      </c>
      <c r="O775" s="42"/>
      <c r="P775" s="42"/>
      <c r="Q775" s="42">
        <v>45</v>
      </c>
      <c r="R775" s="42">
        <v>0</v>
      </c>
      <c r="S775" s="43">
        <f t="shared" si="159"/>
        <v>676</v>
      </c>
      <c r="T775" s="42">
        <v>50</v>
      </c>
      <c r="U775" s="42">
        <v>325</v>
      </c>
      <c r="V775" s="42">
        <v>4</v>
      </c>
      <c r="W775" s="104">
        <f t="shared" si="150"/>
        <v>71.880199667221305</v>
      </c>
      <c r="X775" s="105">
        <f t="shared" si="151"/>
        <v>16.846921797004992</v>
      </c>
      <c r="Y775" s="105">
        <f t="shared" si="152"/>
        <v>9.4009983361064897</v>
      </c>
      <c r="Z775" s="105">
        <f t="shared" si="153"/>
        <v>1.8718801996672214</v>
      </c>
      <c r="AA775" s="105">
        <f t="shared" si="154"/>
        <v>0</v>
      </c>
      <c r="AB775" s="105">
        <f t="shared" si="155"/>
        <v>28.119800332778699</v>
      </c>
    </row>
    <row r="776" spans="1:28" s="7" customFormat="1" hidden="1">
      <c r="A776" s="37">
        <v>2006</v>
      </c>
      <c r="B776" s="102">
        <v>2</v>
      </c>
      <c r="C776" s="102" t="s">
        <v>182</v>
      </c>
      <c r="D776" s="37">
        <v>1</v>
      </c>
      <c r="E776" s="38" t="s">
        <v>250</v>
      </c>
      <c r="F776" s="41" t="s">
        <v>109</v>
      </c>
      <c r="G776" s="42">
        <v>2105</v>
      </c>
      <c r="H776" s="43">
        <v>1858</v>
      </c>
      <c r="I776" s="42">
        <v>2829</v>
      </c>
      <c r="J776" s="40">
        <f>I776/H776</f>
        <v>1.522604951560818</v>
      </c>
      <c r="K776" s="40">
        <f>S776/H776*100</f>
        <v>32.777179763186219</v>
      </c>
      <c r="L776" s="42">
        <v>1249</v>
      </c>
      <c r="M776" s="42">
        <v>346</v>
      </c>
      <c r="N776" s="42">
        <v>200</v>
      </c>
      <c r="O776" s="42"/>
      <c r="P776" s="42"/>
      <c r="Q776" s="42">
        <v>63</v>
      </c>
      <c r="R776" s="42">
        <v>0</v>
      </c>
      <c r="S776" s="43">
        <f>SUM(M776:R776)</f>
        <v>609</v>
      </c>
      <c r="T776" s="42">
        <v>57</v>
      </c>
      <c r="U776" s="42">
        <v>148</v>
      </c>
      <c r="V776" s="42">
        <v>111</v>
      </c>
      <c r="W776" s="104">
        <f t="shared" si="150"/>
        <v>67.222820236813774</v>
      </c>
      <c r="X776" s="105">
        <f t="shared" si="151"/>
        <v>18.622174381054897</v>
      </c>
      <c r="Y776" s="105">
        <f t="shared" si="152"/>
        <v>10.764262648008611</v>
      </c>
      <c r="Z776" s="105">
        <f t="shared" si="153"/>
        <v>3.3907427341227128</v>
      </c>
      <c r="AA776" s="105">
        <f t="shared" si="154"/>
        <v>0</v>
      </c>
      <c r="AB776" s="105">
        <f t="shared" si="155"/>
        <v>32.777179763186219</v>
      </c>
    </row>
    <row r="777" spans="1:28" s="7" customFormat="1" hidden="1">
      <c r="A777" s="37">
        <v>2006</v>
      </c>
      <c r="B777" s="102">
        <v>2</v>
      </c>
      <c r="C777" s="102" t="s">
        <v>182</v>
      </c>
      <c r="D777" s="37">
        <v>2</v>
      </c>
      <c r="E777" s="38" t="s">
        <v>251</v>
      </c>
      <c r="F777" s="41" t="s">
        <v>332</v>
      </c>
      <c r="G777" s="42">
        <v>2569</v>
      </c>
      <c r="H777" s="43">
        <v>2384</v>
      </c>
      <c r="I777" s="42">
        <v>4107</v>
      </c>
      <c r="J777" s="40">
        <f>I777/H777</f>
        <v>1.7227348993288591</v>
      </c>
      <c r="K777" s="40">
        <f>S777/H777*100</f>
        <v>39.010067114093957</v>
      </c>
      <c r="L777" s="42">
        <v>1454</v>
      </c>
      <c r="M777" s="42">
        <v>552</v>
      </c>
      <c r="N777" s="42">
        <v>307</v>
      </c>
      <c r="O777" s="42"/>
      <c r="P777" s="42"/>
      <c r="Q777" s="42">
        <v>71</v>
      </c>
      <c r="R777" s="42">
        <v>0</v>
      </c>
      <c r="S777" s="43">
        <f>SUM(M777:R777)</f>
        <v>930</v>
      </c>
      <c r="T777" s="42">
        <v>20</v>
      </c>
      <c r="U777" s="42">
        <v>280</v>
      </c>
      <c r="V777" s="42">
        <v>285</v>
      </c>
      <c r="W777" s="104">
        <f t="shared" si="150"/>
        <v>60.989932885906043</v>
      </c>
      <c r="X777" s="105">
        <f t="shared" si="151"/>
        <v>23.154362416107382</v>
      </c>
      <c r="Y777" s="105">
        <f t="shared" si="152"/>
        <v>12.877516778523489</v>
      </c>
      <c r="Z777" s="105">
        <f t="shared" si="153"/>
        <v>2.9781879194630871</v>
      </c>
      <c r="AA777" s="105">
        <f t="shared" si="154"/>
        <v>0</v>
      </c>
      <c r="AB777" s="105">
        <f t="shared" si="155"/>
        <v>39.010067114093957</v>
      </c>
    </row>
    <row r="778" spans="1:28" s="7" customFormat="1" hidden="1">
      <c r="A778" s="37">
        <v>2006</v>
      </c>
      <c r="B778" s="102">
        <v>2</v>
      </c>
      <c r="C778" s="102" t="s">
        <v>182</v>
      </c>
      <c r="D778" s="37">
        <v>5</v>
      </c>
      <c r="E778" s="38" t="s">
        <v>252</v>
      </c>
      <c r="F778" s="41" t="s">
        <v>77</v>
      </c>
      <c r="G778" s="42">
        <v>2678</v>
      </c>
      <c r="H778" s="43">
        <v>2530</v>
      </c>
      <c r="I778" s="42">
        <v>4173</v>
      </c>
      <c r="J778" s="40">
        <f t="shared" si="157"/>
        <v>1.649407114624506</v>
      </c>
      <c r="K778" s="40">
        <f t="shared" si="158"/>
        <v>37.747035573122531</v>
      </c>
      <c r="L778" s="42">
        <v>1575</v>
      </c>
      <c r="M778" s="42">
        <v>541</v>
      </c>
      <c r="N778" s="42">
        <v>335</v>
      </c>
      <c r="O778" s="42"/>
      <c r="P778" s="42"/>
      <c r="Q778" s="42">
        <v>79</v>
      </c>
      <c r="R778" s="42">
        <v>0</v>
      </c>
      <c r="S778" s="43">
        <f t="shared" si="159"/>
        <v>955</v>
      </c>
      <c r="T778" s="42">
        <v>36</v>
      </c>
      <c r="U778" s="42">
        <v>324</v>
      </c>
      <c r="V778" s="42">
        <v>50</v>
      </c>
      <c r="W778" s="104">
        <f t="shared" si="150"/>
        <v>62.252964426877469</v>
      </c>
      <c r="X778" s="105">
        <f t="shared" si="151"/>
        <v>21.383399209486164</v>
      </c>
      <c r="Y778" s="105">
        <f t="shared" si="152"/>
        <v>13.24110671936759</v>
      </c>
      <c r="Z778" s="105">
        <f t="shared" si="153"/>
        <v>3.1225296442687749</v>
      </c>
      <c r="AA778" s="105">
        <f t="shared" si="154"/>
        <v>0</v>
      </c>
      <c r="AB778" s="105">
        <f t="shared" si="155"/>
        <v>37.747035573122531</v>
      </c>
    </row>
    <row r="779" spans="1:28" s="7" customFormat="1" hidden="1">
      <c r="A779" s="37">
        <v>2006</v>
      </c>
      <c r="B779" s="102">
        <v>2</v>
      </c>
      <c r="C779" s="102" t="s">
        <v>182</v>
      </c>
      <c r="D779" s="37">
        <v>7</v>
      </c>
      <c r="E779" s="38" t="s">
        <v>254</v>
      </c>
      <c r="F779" s="41" t="s">
        <v>78</v>
      </c>
      <c r="G779" s="42">
        <v>3451</v>
      </c>
      <c r="H779" s="43">
        <v>3116</v>
      </c>
      <c r="I779" s="42">
        <v>4580</v>
      </c>
      <c r="J779" s="40">
        <f t="shared" si="157"/>
        <v>1.4698331193838254</v>
      </c>
      <c r="K779" s="40">
        <f t="shared" si="158"/>
        <v>32.284980744544292</v>
      </c>
      <c r="L779" s="42">
        <v>2110</v>
      </c>
      <c r="M779" s="42">
        <v>587</v>
      </c>
      <c r="N779" s="42">
        <v>317</v>
      </c>
      <c r="O779" s="42"/>
      <c r="P779" s="42"/>
      <c r="Q779" s="42">
        <v>102</v>
      </c>
      <c r="R779" s="42">
        <v>0</v>
      </c>
      <c r="S779" s="43">
        <f t="shared" si="159"/>
        <v>1006</v>
      </c>
      <c r="T779" s="42">
        <v>207</v>
      </c>
      <c r="U779" s="42">
        <v>563</v>
      </c>
      <c r="V779" s="42">
        <v>186</v>
      </c>
      <c r="W779" s="104">
        <f t="shared" si="150"/>
        <v>67.715019255455715</v>
      </c>
      <c r="X779" s="105">
        <f t="shared" si="151"/>
        <v>18.838254172015404</v>
      </c>
      <c r="Y779" s="105">
        <f t="shared" si="152"/>
        <v>10.173299101412066</v>
      </c>
      <c r="Z779" s="105">
        <f t="shared" si="153"/>
        <v>3.2734274711168165</v>
      </c>
      <c r="AA779" s="105">
        <f t="shared" si="154"/>
        <v>0</v>
      </c>
      <c r="AB779" s="105">
        <f t="shared" si="155"/>
        <v>32.284980744544292</v>
      </c>
    </row>
    <row r="780" spans="1:28" s="7" customFormat="1" hidden="1">
      <c r="A780" s="37">
        <v>2006</v>
      </c>
      <c r="B780" s="102">
        <v>2</v>
      </c>
      <c r="C780" s="102" t="s">
        <v>182</v>
      </c>
      <c r="D780" s="37">
        <v>7</v>
      </c>
      <c r="E780" s="38" t="s">
        <v>256</v>
      </c>
      <c r="F780" s="41" t="s">
        <v>7</v>
      </c>
      <c r="G780" s="42">
        <v>3183</v>
      </c>
      <c r="H780" s="43">
        <v>2884</v>
      </c>
      <c r="I780" s="42">
        <v>4770</v>
      </c>
      <c r="J780" s="40">
        <f t="shared" si="157"/>
        <v>1.6539528432732316</v>
      </c>
      <c r="K780" s="40">
        <f t="shared" si="158"/>
        <v>35.332871012482663</v>
      </c>
      <c r="L780" s="42">
        <v>1865</v>
      </c>
      <c r="M780" s="42">
        <v>574</v>
      </c>
      <c r="N780" s="42">
        <v>346</v>
      </c>
      <c r="O780" s="42"/>
      <c r="P780" s="42"/>
      <c r="Q780" s="42">
        <v>99</v>
      </c>
      <c r="R780" s="42">
        <v>0</v>
      </c>
      <c r="S780" s="43">
        <f t="shared" si="159"/>
        <v>1019</v>
      </c>
      <c r="T780" s="42">
        <v>19</v>
      </c>
      <c r="U780" s="42">
        <v>264</v>
      </c>
      <c r="V780" s="42">
        <v>10</v>
      </c>
      <c r="W780" s="104">
        <f t="shared" si="150"/>
        <v>64.667128987517344</v>
      </c>
      <c r="X780" s="105">
        <f t="shared" si="151"/>
        <v>19.902912621359224</v>
      </c>
      <c r="Y780" s="105">
        <f t="shared" si="152"/>
        <v>11.997226074895979</v>
      </c>
      <c r="Z780" s="105">
        <f t="shared" si="153"/>
        <v>3.4327323162274617</v>
      </c>
      <c r="AA780" s="105">
        <f t="shared" si="154"/>
        <v>0</v>
      </c>
      <c r="AB780" s="105">
        <f t="shared" si="155"/>
        <v>35.332871012482663</v>
      </c>
    </row>
    <row r="781" spans="1:28" s="7" customFormat="1" hidden="1">
      <c r="A781" s="37">
        <v>2006</v>
      </c>
      <c r="B781" s="102">
        <v>2</v>
      </c>
      <c r="C781" s="102" t="s">
        <v>182</v>
      </c>
      <c r="D781" s="37">
        <v>9</v>
      </c>
      <c r="E781" s="38" t="s">
        <v>257</v>
      </c>
      <c r="F781" s="41" t="s">
        <v>8</v>
      </c>
      <c r="G781" s="42">
        <v>4628</v>
      </c>
      <c r="H781" s="43">
        <v>4170</v>
      </c>
      <c r="I781" s="42">
        <v>4170</v>
      </c>
      <c r="J781" s="40">
        <f t="shared" si="157"/>
        <v>1</v>
      </c>
      <c r="K781" s="40">
        <f t="shared" si="158"/>
        <v>24.988009592326136</v>
      </c>
      <c r="L781" s="42">
        <v>3128</v>
      </c>
      <c r="M781" s="42">
        <v>681</v>
      </c>
      <c r="N781" s="42">
        <v>298</v>
      </c>
      <c r="O781" s="42"/>
      <c r="P781" s="42"/>
      <c r="Q781" s="42">
        <v>57</v>
      </c>
      <c r="R781" s="42">
        <v>6</v>
      </c>
      <c r="S781" s="43">
        <f t="shared" si="159"/>
        <v>1042</v>
      </c>
      <c r="T781" s="42">
        <v>187</v>
      </c>
      <c r="U781" s="42">
        <v>579</v>
      </c>
      <c r="V781" s="42">
        <v>356</v>
      </c>
      <c r="W781" s="104">
        <f t="shared" si="150"/>
        <v>75.011990407673864</v>
      </c>
      <c r="X781" s="105">
        <f t="shared" si="151"/>
        <v>16.330935251798561</v>
      </c>
      <c r="Y781" s="105">
        <f t="shared" si="152"/>
        <v>7.1462829736211031</v>
      </c>
      <c r="Z781" s="105">
        <f t="shared" si="153"/>
        <v>1.3669064748201438</v>
      </c>
      <c r="AA781" s="105">
        <f t="shared" si="154"/>
        <v>0.14388489208633093</v>
      </c>
      <c r="AB781" s="105">
        <f t="shared" si="155"/>
        <v>24.988009592326136</v>
      </c>
    </row>
    <row r="782" spans="1:28" s="7" customFormat="1" hidden="1">
      <c r="A782" s="37">
        <v>2006</v>
      </c>
      <c r="B782" s="102">
        <v>2</v>
      </c>
      <c r="C782" s="102" t="s">
        <v>182</v>
      </c>
      <c r="D782" s="37">
        <v>11</v>
      </c>
      <c r="E782" s="38" t="s">
        <v>258</v>
      </c>
      <c r="F782" s="41" t="s">
        <v>253</v>
      </c>
      <c r="G782" s="42">
        <v>2936</v>
      </c>
      <c r="H782" s="43">
        <v>2645</v>
      </c>
      <c r="I782" s="42">
        <v>2017</v>
      </c>
      <c r="J782" s="40">
        <f t="shared" si="157"/>
        <v>0.76257088846880905</v>
      </c>
      <c r="K782" s="40">
        <f t="shared" si="158"/>
        <v>20.264650283553877</v>
      </c>
      <c r="L782" s="42">
        <v>2109</v>
      </c>
      <c r="M782" s="42">
        <v>365</v>
      </c>
      <c r="N782" s="42">
        <v>149</v>
      </c>
      <c r="O782" s="42"/>
      <c r="P782" s="42"/>
      <c r="Q782" s="42">
        <v>22</v>
      </c>
      <c r="R782" s="42">
        <v>0</v>
      </c>
      <c r="S782" s="43">
        <f t="shared" si="159"/>
        <v>536</v>
      </c>
      <c r="T782" s="42">
        <v>44</v>
      </c>
      <c r="U782" s="42">
        <v>190</v>
      </c>
      <c r="V782" s="42">
        <v>80</v>
      </c>
      <c r="W782" s="104">
        <f t="shared" si="150"/>
        <v>79.735349716446123</v>
      </c>
      <c r="X782" s="105">
        <f t="shared" si="151"/>
        <v>13.799621928166353</v>
      </c>
      <c r="Y782" s="105">
        <f t="shared" si="152"/>
        <v>5.6332703213610582</v>
      </c>
      <c r="Z782" s="105">
        <f t="shared" si="153"/>
        <v>0.83175803402646498</v>
      </c>
      <c r="AA782" s="105">
        <f t="shared" si="154"/>
        <v>0</v>
      </c>
      <c r="AB782" s="105">
        <f t="shared" si="155"/>
        <v>20.264650283553877</v>
      </c>
    </row>
    <row r="783" spans="1:28" s="7" customFormat="1" hidden="1">
      <c r="A783" s="37">
        <v>2006</v>
      </c>
      <c r="B783" s="102">
        <v>2</v>
      </c>
      <c r="C783" s="102" t="s">
        <v>182</v>
      </c>
      <c r="D783" s="37">
        <v>12</v>
      </c>
      <c r="E783" s="38" t="s">
        <v>259</v>
      </c>
      <c r="F783" s="41" t="s">
        <v>255</v>
      </c>
      <c r="G783" s="42">
        <v>5505</v>
      </c>
      <c r="H783" s="43">
        <v>4598</v>
      </c>
      <c r="I783" s="42">
        <v>3368</v>
      </c>
      <c r="J783" s="40">
        <f t="shared" si="157"/>
        <v>0.73249238799478034</v>
      </c>
      <c r="K783" s="40">
        <f t="shared" si="158"/>
        <v>20.530665506742064</v>
      </c>
      <c r="L783" s="42">
        <v>3654</v>
      </c>
      <c r="M783" s="42">
        <v>635</v>
      </c>
      <c r="N783" s="42">
        <v>264</v>
      </c>
      <c r="O783" s="42"/>
      <c r="P783" s="42"/>
      <c r="Q783" s="42">
        <v>45</v>
      </c>
      <c r="R783" s="42">
        <v>0</v>
      </c>
      <c r="S783" s="43">
        <f t="shared" si="159"/>
        <v>944</v>
      </c>
      <c r="T783" s="42">
        <v>92</v>
      </c>
      <c r="U783" s="42">
        <v>431</v>
      </c>
      <c r="V783" s="42">
        <v>208</v>
      </c>
      <c r="W783" s="104">
        <f t="shared" si="150"/>
        <v>79.469334493257932</v>
      </c>
      <c r="X783" s="105">
        <f t="shared" si="151"/>
        <v>13.810352327098737</v>
      </c>
      <c r="Y783" s="105">
        <f t="shared" si="152"/>
        <v>5.741626794258373</v>
      </c>
      <c r="Z783" s="105">
        <f t="shared" si="153"/>
        <v>0.97868638538495001</v>
      </c>
      <c r="AA783" s="105">
        <f t="shared" si="154"/>
        <v>0</v>
      </c>
      <c r="AB783" s="105">
        <f t="shared" si="155"/>
        <v>20.530665506742064</v>
      </c>
    </row>
    <row r="784" spans="1:28" s="7" customFormat="1" hidden="1">
      <c r="A784" s="37">
        <v>2006</v>
      </c>
      <c r="B784" s="102">
        <v>2</v>
      </c>
      <c r="C784" s="102" t="s">
        <v>182</v>
      </c>
      <c r="D784" s="37">
        <v>14</v>
      </c>
      <c r="E784" s="38" t="s">
        <v>260</v>
      </c>
      <c r="F784" s="41" t="s">
        <v>9</v>
      </c>
      <c r="G784" s="42">
        <v>3706</v>
      </c>
      <c r="H784" s="43">
        <v>3420</v>
      </c>
      <c r="I784" s="42">
        <v>4564</v>
      </c>
      <c r="J784" s="40">
        <f t="shared" si="157"/>
        <v>1.3345029239766082</v>
      </c>
      <c r="K784" s="40">
        <f t="shared" si="158"/>
        <v>30.23391812865497</v>
      </c>
      <c r="L784" s="42">
        <v>2386</v>
      </c>
      <c r="M784" s="42">
        <v>583</v>
      </c>
      <c r="N784" s="42">
        <v>370</v>
      </c>
      <c r="O784" s="42"/>
      <c r="P784" s="42"/>
      <c r="Q784" s="42">
        <v>81</v>
      </c>
      <c r="R784" s="42">
        <v>0</v>
      </c>
      <c r="S784" s="43">
        <f t="shared" si="159"/>
        <v>1034</v>
      </c>
      <c r="T784" s="42">
        <v>356</v>
      </c>
      <c r="U784" s="42">
        <v>937</v>
      </c>
      <c r="V784" s="42">
        <v>256</v>
      </c>
      <c r="W784" s="104">
        <f t="shared" si="150"/>
        <v>69.766081871345037</v>
      </c>
      <c r="X784" s="105">
        <f t="shared" si="151"/>
        <v>17.046783625730992</v>
      </c>
      <c r="Y784" s="105">
        <f t="shared" si="152"/>
        <v>10.818713450292398</v>
      </c>
      <c r="Z784" s="105">
        <f t="shared" si="153"/>
        <v>2.3684210526315792</v>
      </c>
      <c r="AA784" s="105">
        <f t="shared" si="154"/>
        <v>0</v>
      </c>
      <c r="AB784" s="105">
        <f t="shared" si="155"/>
        <v>30.23391812865497</v>
      </c>
    </row>
    <row r="785" spans="1:28" s="7" customFormat="1" hidden="1">
      <c r="A785" s="37">
        <v>2006</v>
      </c>
      <c r="B785" s="102">
        <v>2</v>
      </c>
      <c r="C785" s="102" t="s">
        <v>182</v>
      </c>
      <c r="D785" s="37">
        <v>14</v>
      </c>
      <c r="E785" s="38" t="s">
        <v>261</v>
      </c>
      <c r="F785" s="41" t="s">
        <v>13</v>
      </c>
      <c r="G785" s="42">
        <v>6106</v>
      </c>
      <c r="H785" s="43">
        <v>5262</v>
      </c>
      <c r="I785" s="42">
        <v>5283</v>
      </c>
      <c r="J785" s="40">
        <f t="shared" si="157"/>
        <v>1.0039908779931586</v>
      </c>
      <c r="K785" s="40">
        <f t="shared" si="158"/>
        <v>24.724439376662865</v>
      </c>
      <c r="L785" s="42">
        <v>3961</v>
      </c>
      <c r="M785" s="42">
        <v>883</v>
      </c>
      <c r="N785" s="42">
        <v>351</v>
      </c>
      <c r="O785" s="42"/>
      <c r="P785" s="42"/>
      <c r="Q785" s="42">
        <v>67</v>
      </c>
      <c r="R785" s="42">
        <v>0</v>
      </c>
      <c r="S785" s="43">
        <f>SUM(M785:R785)</f>
        <v>1301</v>
      </c>
      <c r="T785" s="42">
        <v>18</v>
      </c>
      <c r="U785" s="42">
        <v>564</v>
      </c>
      <c r="V785" s="42">
        <v>0</v>
      </c>
      <c r="W785" s="104">
        <f t="shared" si="150"/>
        <v>75.275560623337128</v>
      </c>
      <c r="X785" s="105">
        <f t="shared" si="151"/>
        <v>16.780691752185479</v>
      </c>
      <c r="Y785" s="105">
        <f t="shared" si="152"/>
        <v>6.6704675028506273</v>
      </c>
      <c r="Z785" s="105">
        <f t="shared" si="153"/>
        <v>1.273280121626758</v>
      </c>
      <c r="AA785" s="105">
        <f t="shared" si="154"/>
        <v>0</v>
      </c>
      <c r="AB785" s="105">
        <f t="shared" si="155"/>
        <v>24.724439376662865</v>
      </c>
    </row>
    <row r="786" spans="1:28" s="7" customFormat="1" hidden="1">
      <c r="A786" s="37">
        <v>2006</v>
      </c>
      <c r="B786" s="102">
        <v>2</v>
      </c>
      <c r="C786" s="102" t="s">
        <v>182</v>
      </c>
      <c r="D786" s="37">
        <v>15</v>
      </c>
      <c r="E786" s="38" t="s">
        <v>262</v>
      </c>
      <c r="F786" s="41" t="s">
        <v>82</v>
      </c>
      <c r="G786" s="42">
        <v>7190</v>
      </c>
      <c r="H786" s="43">
        <v>6329</v>
      </c>
      <c r="I786" s="42">
        <v>5771</v>
      </c>
      <c r="J786" s="40">
        <f t="shared" si="157"/>
        <v>0.91183441301943435</v>
      </c>
      <c r="K786" s="40">
        <f t="shared" si="158"/>
        <v>23.905830304945489</v>
      </c>
      <c r="L786" s="42">
        <v>4816</v>
      </c>
      <c r="M786" s="42">
        <v>971</v>
      </c>
      <c r="N786" s="42">
        <v>431</v>
      </c>
      <c r="O786" s="42"/>
      <c r="P786" s="42"/>
      <c r="Q786" s="42">
        <v>111</v>
      </c>
      <c r="R786" s="42">
        <v>0</v>
      </c>
      <c r="S786" s="43">
        <f t="shared" si="159"/>
        <v>1513</v>
      </c>
      <c r="T786" s="42">
        <v>49</v>
      </c>
      <c r="U786" s="42">
        <v>411</v>
      </c>
      <c r="V786" s="42">
        <v>237</v>
      </c>
      <c r="W786" s="104">
        <f t="shared" si="150"/>
        <v>76.094169695054518</v>
      </c>
      <c r="X786" s="105">
        <f t="shared" si="151"/>
        <v>15.342076157370832</v>
      </c>
      <c r="Y786" s="105">
        <f t="shared" si="152"/>
        <v>6.8099225786064146</v>
      </c>
      <c r="Z786" s="105">
        <f t="shared" si="153"/>
        <v>1.7538315689682413</v>
      </c>
      <c r="AA786" s="105">
        <f t="shared" si="154"/>
        <v>0</v>
      </c>
      <c r="AB786" s="105">
        <f t="shared" si="155"/>
        <v>23.905830304945489</v>
      </c>
    </row>
    <row r="787" spans="1:28" s="7" customFormat="1" hidden="1">
      <c r="A787" s="37">
        <v>2006</v>
      </c>
      <c r="B787" s="102">
        <v>2</v>
      </c>
      <c r="C787" s="102" t="s">
        <v>182</v>
      </c>
      <c r="D787" s="37">
        <v>16</v>
      </c>
      <c r="E787" s="38" t="s">
        <v>263</v>
      </c>
      <c r="F787" s="41" t="s">
        <v>83</v>
      </c>
      <c r="G787" s="42">
        <v>3853</v>
      </c>
      <c r="H787" s="43">
        <v>3578</v>
      </c>
      <c r="I787" s="42">
        <v>4391</v>
      </c>
      <c r="J787" s="40">
        <f t="shared" si="157"/>
        <v>1.2272219116825043</v>
      </c>
      <c r="K787" s="40">
        <f t="shared" si="158"/>
        <v>31.973169368362214</v>
      </c>
      <c r="L787" s="42">
        <v>2434</v>
      </c>
      <c r="M787" s="42">
        <v>734</v>
      </c>
      <c r="N787" s="42">
        <v>343</v>
      </c>
      <c r="O787" s="42"/>
      <c r="P787" s="42"/>
      <c r="Q787" s="42">
        <v>67</v>
      </c>
      <c r="R787" s="42">
        <v>0</v>
      </c>
      <c r="S787" s="43">
        <f t="shared" si="159"/>
        <v>1144</v>
      </c>
      <c r="T787" s="42">
        <v>56</v>
      </c>
      <c r="U787" s="42">
        <v>407</v>
      </c>
      <c r="V787" s="42">
        <v>179</v>
      </c>
      <c r="W787" s="104">
        <f t="shared" si="150"/>
        <v>68.026830631637793</v>
      </c>
      <c r="X787" s="105">
        <f t="shared" si="151"/>
        <v>20.514253773057575</v>
      </c>
      <c r="Y787" s="105">
        <f t="shared" si="152"/>
        <v>9.5863610955841256</v>
      </c>
      <c r="Z787" s="105">
        <f t="shared" si="153"/>
        <v>1.8725544997205141</v>
      </c>
      <c r="AA787" s="105">
        <f t="shared" si="154"/>
        <v>0</v>
      </c>
      <c r="AB787" s="105">
        <f t="shared" si="155"/>
        <v>31.973169368362214</v>
      </c>
    </row>
    <row r="788" spans="1:28" s="7" customFormat="1" hidden="1">
      <c r="A788" s="37">
        <v>2006</v>
      </c>
      <c r="B788" s="102">
        <v>2</v>
      </c>
      <c r="C788" s="102" t="s">
        <v>182</v>
      </c>
      <c r="D788" s="37">
        <v>17</v>
      </c>
      <c r="E788" s="38" t="s">
        <v>264</v>
      </c>
      <c r="F788" s="41" t="s">
        <v>84</v>
      </c>
      <c r="G788" s="42">
        <v>4303</v>
      </c>
      <c r="H788" s="43">
        <v>4070</v>
      </c>
      <c r="I788" s="42">
        <v>2809</v>
      </c>
      <c r="J788" s="40">
        <f t="shared" si="157"/>
        <v>0.69017199017199016</v>
      </c>
      <c r="K788" s="40">
        <f t="shared" si="158"/>
        <v>19.877149877149876</v>
      </c>
      <c r="L788" s="42">
        <v>3261</v>
      </c>
      <c r="M788" s="42">
        <v>552</v>
      </c>
      <c r="N788" s="42">
        <v>214</v>
      </c>
      <c r="O788" s="42"/>
      <c r="P788" s="42"/>
      <c r="Q788" s="42">
        <v>29</v>
      </c>
      <c r="R788" s="42">
        <v>14</v>
      </c>
      <c r="S788" s="43">
        <f t="shared" si="159"/>
        <v>809</v>
      </c>
      <c r="T788" s="42">
        <v>118</v>
      </c>
      <c r="U788" s="42">
        <v>438</v>
      </c>
      <c r="V788" s="42">
        <v>334</v>
      </c>
      <c r="W788" s="104">
        <f t="shared" si="150"/>
        <v>80.122850122850124</v>
      </c>
      <c r="X788" s="105">
        <f t="shared" si="151"/>
        <v>13.562653562653562</v>
      </c>
      <c r="Y788" s="105">
        <f t="shared" si="152"/>
        <v>5.2579852579852577</v>
      </c>
      <c r="Z788" s="105">
        <f t="shared" si="153"/>
        <v>0.71253071253071254</v>
      </c>
      <c r="AA788" s="105">
        <f t="shared" si="154"/>
        <v>0.34398034398034399</v>
      </c>
      <c r="AB788" s="105">
        <f t="shared" si="155"/>
        <v>19.877149877149876</v>
      </c>
    </row>
    <row r="789" spans="1:28" s="7" customFormat="1" hidden="1">
      <c r="A789" s="37">
        <v>2006</v>
      </c>
      <c r="B789" s="102">
        <v>2</v>
      </c>
      <c r="C789" s="102" t="s">
        <v>182</v>
      </c>
      <c r="D789" s="37">
        <v>20</v>
      </c>
      <c r="E789" s="38" t="s">
        <v>265</v>
      </c>
      <c r="F789" s="41" t="s">
        <v>85</v>
      </c>
      <c r="G789" s="42">
        <v>3695</v>
      </c>
      <c r="H789" s="43">
        <v>3385</v>
      </c>
      <c r="I789" s="42">
        <v>2826</v>
      </c>
      <c r="J789" s="40">
        <f t="shared" si="157"/>
        <v>0.8348596750369276</v>
      </c>
      <c r="K789" s="40">
        <f t="shared" si="158"/>
        <v>23.485967503692763</v>
      </c>
      <c r="L789" s="42">
        <v>2590</v>
      </c>
      <c r="M789" s="42">
        <v>534</v>
      </c>
      <c r="N789" s="42">
        <v>224</v>
      </c>
      <c r="O789" s="42"/>
      <c r="P789" s="42"/>
      <c r="Q789" s="42">
        <v>37</v>
      </c>
      <c r="R789" s="42">
        <v>0</v>
      </c>
      <c r="S789" s="43">
        <f t="shared" si="159"/>
        <v>795</v>
      </c>
      <c r="T789" s="42">
        <v>33</v>
      </c>
      <c r="U789" s="42">
        <v>508</v>
      </c>
      <c r="V789" s="42">
        <v>1</v>
      </c>
      <c r="W789" s="104">
        <f t="shared" si="150"/>
        <v>76.514032496307237</v>
      </c>
      <c r="X789" s="105">
        <f t="shared" si="151"/>
        <v>15.775480059084195</v>
      </c>
      <c r="Y789" s="105">
        <f t="shared" si="152"/>
        <v>6.6174298375184639</v>
      </c>
      <c r="Z789" s="105">
        <f t="shared" si="153"/>
        <v>1.0930576070901035</v>
      </c>
      <c r="AA789" s="105">
        <f t="shared" si="154"/>
        <v>0</v>
      </c>
      <c r="AB789" s="105">
        <f t="shared" si="155"/>
        <v>23.485967503692763</v>
      </c>
    </row>
    <row r="790" spans="1:28" s="7" customFormat="1" hidden="1">
      <c r="A790" s="37">
        <v>2006</v>
      </c>
      <c r="B790" s="102">
        <v>2</v>
      </c>
      <c r="C790" s="102" t="s">
        <v>182</v>
      </c>
      <c r="D790" s="37">
        <v>21</v>
      </c>
      <c r="E790" s="38" t="s">
        <v>266</v>
      </c>
      <c r="F790" s="41" t="s">
        <v>86</v>
      </c>
      <c r="G790" s="42">
        <v>3856</v>
      </c>
      <c r="H790" s="43">
        <v>3488</v>
      </c>
      <c r="I790" s="42">
        <v>1942</v>
      </c>
      <c r="J790" s="40">
        <f t="shared" si="157"/>
        <v>0.55676605504587151</v>
      </c>
      <c r="K790" s="40">
        <f t="shared" si="158"/>
        <v>16.284403669724771</v>
      </c>
      <c r="L790" s="42">
        <v>2920</v>
      </c>
      <c r="M790" s="42">
        <v>392</v>
      </c>
      <c r="N790" s="42">
        <v>143</v>
      </c>
      <c r="O790" s="42"/>
      <c r="P790" s="42"/>
      <c r="Q790" s="42">
        <v>33</v>
      </c>
      <c r="R790" s="42">
        <v>0</v>
      </c>
      <c r="S790" s="43">
        <f t="shared" si="159"/>
        <v>568</v>
      </c>
      <c r="T790" s="42">
        <v>52</v>
      </c>
      <c r="U790" s="42">
        <v>612</v>
      </c>
      <c r="V790" s="42">
        <v>247</v>
      </c>
      <c r="W790" s="104">
        <f t="shared" si="150"/>
        <v>83.715596330275233</v>
      </c>
      <c r="X790" s="105">
        <f t="shared" si="151"/>
        <v>11.238532110091743</v>
      </c>
      <c r="Y790" s="105">
        <f t="shared" si="152"/>
        <v>4.0997706422018343</v>
      </c>
      <c r="Z790" s="105">
        <f t="shared" si="153"/>
        <v>0.94610091743119273</v>
      </c>
      <c r="AA790" s="105">
        <f t="shared" si="154"/>
        <v>0</v>
      </c>
      <c r="AB790" s="105">
        <f t="shared" si="155"/>
        <v>16.284403669724771</v>
      </c>
    </row>
    <row r="791" spans="1:28" s="7" customFormat="1" hidden="1">
      <c r="A791" s="37">
        <v>2006</v>
      </c>
      <c r="B791" s="102">
        <v>2</v>
      </c>
      <c r="C791" s="102" t="s">
        <v>182</v>
      </c>
      <c r="D791" s="37">
        <v>22</v>
      </c>
      <c r="E791" s="38" t="s">
        <v>267</v>
      </c>
      <c r="F791" s="41" t="s">
        <v>88</v>
      </c>
      <c r="G791" s="42">
        <v>7949</v>
      </c>
      <c r="H791" s="43">
        <v>5602</v>
      </c>
      <c r="I791" s="42">
        <v>3748</v>
      </c>
      <c r="J791" s="40">
        <f t="shared" si="157"/>
        <v>0.66904676901106752</v>
      </c>
      <c r="K791" s="40">
        <f t="shared" si="158"/>
        <v>19.867904319885753</v>
      </c>
      <c r="L791" s="42">
        <v>4489</v>
      </c>
      <c r="M791" s="42">
        <v>789</v>
      </c>
      <c r="N791" s="42">
        <v>274</v>
      </c>
      <c r="O791" s="42"/>
      <c r="P791" s="42"/>
      <c r="Q791" s="42">
        <v>50</v>
      </c>
      <c r="R791" s="42">
        <v>0</v>
      </c>
      <c r="S791" s="43">
        <f t="shared" si="159"/>
        <v>1113</v>
      </c>
      <c r="T791" s="42">
        <v>103</v>
      </c>
      <c r="U791" s="42">
        <v>810</v>
      </c>
      <c r="V791" s="42">
        <v>58</v>
      </c>
      <c r="W791" s="104">
        <f t="shared" si="150"/>
        <v>80.132095680114247</v>
      </c>
      <c r="X791" s="105">
        <f t="shared" si="151"/>
        <v>14.08425562299179</v>
      </c>
      <c r="Y791" s="105">
        <f t="shared" si="152"/>
        <v>4.8911103177436637</v>
      </c>
      <c r="Z791" s="105">
        <f t="shared" si="153"/>
        <v>0.89253837915030354</v>
      </c>
      <c r="AA791" s="105">
        <f t="shared" si="154"/>
        <v>0</v>
      </c>
      <c r="AB791" s="105">
        <f t="shared" si="155"/>
        <v>19.867904319885753</v>
      </c>
    </row>
    <row r="792" spans="1:28" s="7" customFormat="1" hidden="1">
      <c r="A792" s="37">
        <v>2006</v>
      </c>
      <c r="B792" s="102">
        <v>2</v>
      </c>
      <c r="C792" s="102" t="s">
        <v>182</v>
      </c>
      <c r="D792" s="37">
        <v>23</v>
      </c>
      <c r="E792" s="38" t="s">
        <v>269</v>
      </c>
      <c r="F792" s="41" t="s">
        <v>89</v>
      </c>
      <c r="G792" s="42">
        <v>3779</v>
      </c>
      <c r="H792" s="43">
        <v>3468</v>
      </c>
      <c r="I792" s="42">
        <v>4813</v>
      </c>
      <c r="J792" s="40">
        <f t="shared" si="157"/>
        <v>1.387831603229527</v>
      </c>
      <c r="K792" s="40">
        <f t="shared" si="158"/>
        <v>27.623990772779699</v>
      </c>
      <c r="L792" s="42">
        <v>2510</v>
      </c>
      <c r="M792" s="42">
        <v>616</v>
      </c>
      <c r="N792" s="42">
        <v>280</v>
      </c>
      <c r="O792" s="42"/>
      <c r="P792" s="42"/>
      <c r="Q792" s="42">
        <v>60</v>
      </c>
      <c r="R792" s="42">
        <v>2</v>
      </c>
      <c r="S792" s="43">
        <f t="shared" si="159"/>
        <v>958</v>
      </c>
      <c r="T792" s="42">
        <v>80</v>
      </c>
      <c r="U792" s="42">
        <v>511</v>
      </c>
      <c r="V792" s="42">
        <v>204</v>
      </c>
      <c r="W792" s="104">
        <f t="shared" si="150"/>
        <v>72.376009227220294</v>
      </c>
      <c r="X792" s="105">
        <f t="shared" si="151"/>
        <v>17.762399077277973</v>
      </c>
      <c r="Y792" s="105">
        <f t="shared" si="152"/>
        <v>8.0738177623990772</v>
      </c>
      <c r="Z792" s="105">
        <f t="shared" si="153"/>
        <v>1.7301038062283738</v>
      </c>
      <c r="AA792" s="105">
        <f t="shared" si="154"/>
        <v>5.7670126874279123E-2</v>
      </c>
      <c r="AB792" s="105">
        <f t="shared" si="155"/>
        <v>27.623990772779699</v>
      </c>
    </row>
    <row r="793" spans="1:28" s="7" customFormat="1" hidden="1">
      <c r="A793" s="37">
        <v>2006</v>
      </c>
      <c r="B793" s="102">
        <v>2</v>
      </c>
      <c r="C793" s="102" t="s">
        <v>182</v>
      </c>
      <c r="D793" s="37">
        <v>23</v>
      </c>
      <c r="E793" s="38" t="s">
        <v>270</v>
      </c>
      <c r="F793" s="41" t="s">
        <v>90</v>
      </c>
      <c r="G793" s="42">
        <v>4395</v>
      </c>
      <c r="H793" s="43">
        <v>4002</v>
      </c>
      <c r="I793" s="42">
        <v>2825</v>
      </c>
      <c r="J793" s="40">
        <f t="shared" si="157"/>
        <v>0.70589705147426285</v>
      </c>
      <c r="K793" s="40">
        <f t="shared" si="158"/>
        <v>19.465267366316841</v>
      </c>
      <c r="L793" s="42">
        <v>3223</v>
      </c>
      <c r="M793" s="42">
        <v>525</v>
      </c>
      <c r="N793" s="42">
        <v>195</v>
      </c>
      <c r="O793" s="42"/>
      <c r="P793" s="42"/>
      <c r="Q793" s="42">
        <v>59</v>
      </c>
      <c r="R793" s="42">
        <v>0</v>
      </c>
      <c r="S793" s="43">
        <f t="shared" si="159"/>
        <v>779</v>
      </c>
      <c r="T793" s="42">
        <v>102</v>
      </c>
      <c r="U793" s="42">
        <v>549</v>
      </c>
      <c r="V793" s="42">
        <v>188</v>
      </c>
      <c r="W793" s="104">
        <f t="shared" si="150"/>
        <v>80.534732633683163</v>
      </c>
      <c r="X793" s="105">
        <f t="shared" si="151"/>
        <v>13.118440779610193</v>
      </c>
      <c r="Y793" s="105">
        <f t="shared" si="152"/>
        <v>4.8725637181409294</v>
      </c>
      <c r="Z793" s="105">
        <f t="shared" si="153"/>
        <v>1.4742628685657171</v>
      </c>
      <c r="AA793" s="105">
        <f t="shared" si="154"/>
        <v>0</v>
      </c>
      <c r="AB793" s="105">
        <f t="shared" si="155"/>
        <v>19.465267366316841</v>
      </c>
    </row>
    <row r="794" spans="1:28" s="7" customFormat="1" hidden="1">
      <c r="A794" s="37">
        <v>2006</v>
      </c>
      <c r="B794" s="102">
        <v>2</v>
      </c>
      <c r="C794" s="102" t="s">
        <v>182</v>
      </c>
      <c r="D794" s="37">
        <v>23</v>
      </c>
      <c r="E794" s="38" t="s">
        <v>272</v>
      </c>
      <c r="F794" s="41" t="s">
        <v>268</v>
      </c>
      <c r="G794" s="42">
        <v>3796</v>
      </c>
      <c r="H794" s="43">
        <v>3595</v>
      </c>
      <c r="I794" s="42">
        <v>3319</v>
      </c>
      <c r="J794" s="40">
        <f t="shared" si="157"/>
        <v>0.92322670375521554</v>
      </c>
      <c r="K794" s="40">
        <f t="shared" si="158"/>
        <v>22.892906815020865</v>
      </c>
      <c r="L794" s="42">
        <v>2772</v>
      </c>
      <c r="M794" s="42">
        <v>519</v>
      </c>
      <c r="N794" s="42">
        <v>258</v>
      </c>
      <c r="O794" s="42"/>
      <c r="P794" s="42"/>
      <c r="Q794" s="42">
        <v>46</v>
      </c>
      <c r="R794" s="42">
        <v>0</v>
      </c>
      <c r="S794" s="43">
        <f t="shared" si="159"/>
        <v>823</v>
      </c>
      <c r="T794" s="42">
        <v>56</v>
      </c>
      <c r="U794" s="42">
        <v>642</v>
      </c>
      <c r="V794" s="42">
        <v>19</v>
      </c>
      <c r="W794" s="104">
        <f t="shared" si="150"/>
        <v>77.107093184979135</v>
      </c>
      <c r="X794" s="105">
        <f t="shared" si="151"/>
        <v>14.436717663421419</v>
      </c>
      <c r="Y794" s="105">
        <f t="shared" si="152"/>
        <v>7.1766342141863699</v>
      </c>
      <c r="Z794" s="105">
        <f t="shared" si="153"/>
        <v>1.2795549374130737</v>
      </c>
      <c r="AA794" s="105">
        <f t="shared" si="154"/>
        <v>0</v>
      </c>
      <c r="AB794" s="105">
        <f t="shared" si="155"/>
        <v>22.892906815020865</v>
      </c>
    </row>
    <row r="795" spans="1:28" s="7" customFormat="1" hidden="1">
      <c r="A795" s="37">
        <v>2006</v>
      </c>
      <c r="B795" s="102">
        <v>2</v>
      </c>
      <c r="C795" s="102" t="s">
        <v>182</v>
      </c>
      <c r="D795" s="37">
        <v>27</v>
      </c>
      <c r="E795" s="38" t="s">
        <v>273</v>
      </c>
      <c r="F795" s="41" t="s">
        <v>271</v>
      </c>
      <c r="G795" s="42">
        <v>3351</v>
      </c>
      <c r="H795" s="43">
        <v>2986</v>
      </c>
      <c r="I795" s="42">
        <v>3416</v>
      </c>
      <c r="J795" s="40">
        <f t="shared" si="157"/>
        <v>1.1440053583389149</v>
      </c>
      <c r="K795" s="40">
        <f t="shared" si="158"/>
        <v>25.887474882786339</v>
      </c>
      <c r="L795" s="42">
        <v>2213</v>
      </c>
      <c r="M795" s="42">
        <v>507</v>
      </c>
      <c r="N795" s="42">
        <v>225</v>
      </c>
      <c r="O795" s="42"/>
      <c r="P795" s="42"/>
      <c r="Q795" s="42">
        <v>40</v>
      </c>
      <c r="R795" s="42">
        <v>1</v>
      </c>
      <c r="S795" s="43">
        <f t="shared" si="159"/>
        <v>773</v>
      </c>
      <c r="T795" s="42">
        <v>54</v>
      </c>
      <c r="U795" s="42">
        <v>277</v>
      </c>
      <c r="V795" s="42">
        <v>116</v>
      </c>
      <c r="W795" s="104">
        <f t="shared" si="150"/>
        <v>74.112525117213664</v>
      </c>
      <c r="X795" s="105">
        <f t="shared" si="151"/>
        <v>16.979236436704621</v>
      </c>
      <c r="Y795" s="105">
        <f t="shared" si="152"/>
        <v>7.5351640991292701</v>
      </c>
      <c r="Z795" s="105">
        <f t="shared" si="153"/>
        <v>1.3395847287340925</v>
      </c>
      <c r="AA795" s="105">
        <f t="shared" si="154"/>
        <v>3.3489618218352307E-2</v>
      </c>
      <c r="AB795" s="105">
        <f t="shared" si="155"/>
        <v>25.887474882786339</v>
      </c>
    </row>
    <row r="796" spans="1:28" s="7" customFormat="1" hidden="1">
      <c r="A796" s="37">
        <v>2006</v>
      </c>
      <c r="B796" s="102">
        <v>2</v>
      </c>
      <c r="C796" s="102" t="s">
        <v>182</v>
      </c>
      <c r="D796" s="37">
        <v>27</v>
      </c>
      <c r="E796" s="38" t="s">
        <v>274</v>
      </c>
      <c r="F796" s="41" t="s">
        <v>14</v>
      </c>
      <c r="G796" s="42">
        <v>4574</v>
      </c>
      <c r="H796" s="43">
        <v>3798</v>
      </c>
      <c r="I796" s="42">
        <v>4333</v>
      </c>
      <c r="J796" s="40">
        <f>I796/H796</f>
        <v>1.1408636124275935</v>
      </c>
      <c r="K796" s="40">
        <f>S796/H796*100</f>
        <v>27.409162717219587</v>
      </c>
      <c r="L796" s="42">
        <v>2757</v>
      </c>
      <c r="M796" s="42">
        <v>682</v>
      </c>
      <c r="N796" s="42">
        <v>309</v>
      </c>
      <c r="O796" s="42"/>
      <c r="P796" s="42"/>
      <c r="Q796" s="42">
        <v>50</v>
      </c>
      <c r="R796" s="42">
        <v>0</v>
      </c>
      <c r="S796" s="43">
        <f>SUM(M796:R796)</f>
        <v>1041</v>
      </c>
      <c r="T796" s="42">
        <v>565</v>
      </c>
      <c r="U796" s="42">
        <v>34</v>
      </c>
      <c r="V796" s="42">
        <v>72</v>
      </c>
      <c r="W796" s="104">
        <f t="shared" si="150"/>
        <v>72.590837282780413</v>
      </c>
      <c r="X796" s="105">
        <f t="shared" si="151"/>
        <v>17.956819378620324</v>
      </c>
      <c r="Y796" s="105">
        <f t="shared" si="152"/>
        <v>8.1358609794628745</v>
      </c>
      <c r="Z796" s="105">
        <f t="shared" si="153"/>
        <v>1.3164823591363874</v>
      </c>
      <c r="AA796" s="105">
        <f t="shared" si="154"/>
        <v>0</v>
      </c>
      <c r="AB796" s="105">
        <f t="shared" si="155"/>
        <v>27.409162717219587</v>
      </c>
    </row>
    <row r="797" spans="1:28" s="7" customFormat="1" hidden="1">
      <c r="A797" s="37">
        <v>2006</v>
      </c>
      <c r="B797" s="102">
        <v>2</v>
      </c>
      <c r="C797" s="102" t="s">
        <v>182</v>
      </c>
      <c r="D797" s="37">
        <v>28</v>
      </c>
      <c r="E797" s="38" t="s">
        <v>275</v>
      </c>
      <c r="F797" s="41" t="s">
        <v>94</v>
      </c>
      <c r="G797" s="42">
        <v>5443</v>
      </c>
      <c r="H797" s="43">
        <v>5060</v>
      </c>
      <c r="I797" s="42">
        <v>4288</v>
      </c>
      <c r="J797" s="40">
        <f t="shared" si="157"/>
        <v>0.84743083003952568</v>
      </c>
      <c r="K797" s="40">
        <f t="shared" si="158"/>
        <v>22.747035573122528</v>
      </c>
      <c r="L797" s="42">
        <v>3909</v>
      </c>
      <c r="M797" s="42">
        <v>739</v>
      </c>
      <c r="N797" s="42">
        <v>340</v>
      </c>
      <c r="O797" s="42"/>
      <c r="P797" s="42"/>
      <c r="Q797" s="42">
        <v>72</v>
      </c>
      <c r="R797" s="42">
        <v>0</v>
      </c>
      <c r="S797" s="43">
        <f t="shared" si="159"/>
        <v>1151</v>
      </c>
      <c r="T797" s="42">
        <v>75</v>
      </c>
      <c r="U797" s="42">
        <v>984</v>
      </c>
      <c r="V797" s="42">
        <v>349</v>
      </c>
      <c r="W797" s="104">
        <f t="shared" si="150"/>
        <v>77.252964426877469</v>
      </c>
      <c r="X797" s="105">
        <f t="shared" si="151"/>
        <v>14.604743083003951</v>
      </c>
      <c r="Y797" s="105">
        <f t="shared" si="152"/>
        <v>6.7193675889328066</v>
      </c>
      <c r="Z797" s="105">
        <f t="shared" si="153"/>
        <v>1.4229249011857708</v>
      </c>
      <c r="AA797" s="105">
        <f t="shared" si="154"/>
        <v>0</v>
      </c>
      <c r="AB797" s="105">
        <f t="shared" si="155"/>
        <v>22.747035573122528</v>
      </c>
    </row>
    <row r="798" spans="1:28" s="7" customFormat="1" hidden="1">
      <c r="A798" s="37">
        <v>2006</v>
      </c>
      <c r="B798" s="102">
        <v>2</v>
      </c>
      <c r="C798" s="102" t="s">
        <v>182</v>
      </c>
      <c r="D798" s="37">
        <v>29</v>
      </c>
      <c r="E798" s="38" t="s">
        <v>276</v>
      </c>
      <c r="F798" s="41" t="s">
        <v>96</v>
      </c>
      <c r="G798" s="42">
        <v>3180</v>
      </c>
      <c r="H798" s="43">
        <v>2642</v>
      </c>
      <c r="I798" s="42">
        <v>3325</v>
      </c>
      <c r="J798" s="40">
        <f t="shared" si="157"/>
        <v>1.2585162755488266</v>
      </c>
      <c r="K798" s="40">
        <f t="shared" si="158"/>
        <v>31.907645722937168</v>
      </c>
      <c r="L798" s="42">
        <v>1799</v>
      </c>
      <c r="M798" s="42">
        <v>547</v>
      </c>
      <c r="N798" s="42">
        <v>251</v>
      </c>
      <c r="O798" s="42"/>
      <c r="P798" s="42"/>
      <c r="Q798" s="42">
        <v>45</v>
      </c>
      <c r="R798" s="42">
        <v>0</v>
      </c>
      <c r="S798" s="43">
        <f t="shared" si="159"/>
        <v>843</v>
      </c>
      <c r="T798" s="42">
        <v>26</v>
      </c>
      <c r="U798" s="42">
        <v>398</v>
      </c>
      <c r="V798" s="42">
        <v>203</v>
      </c>
      <c r="W798" s="104">
        <f t="shared" si="150"/>
        <v>68.092354277062825</v>
      </c>
      <c r="X798" s="105">
        <f t="shared" si="151"/>
        <v>20.704012112036335</v>
      </c>
      <c r="Y798" s="105">
        <f t="shared" si="152"/>
        <v>9.5003785011355042</v>
      </c>
      <c r="Z798" s="105">
        <f t="shared" si="153"/>
        <v>1.7032551097653292</v>
      </c>
      <c r="AA798" s="105">
        <f t="shared" si="154"/>
        <v>0</v>
      </c>
      <c r="AB798" s="105">
        <f t="shared" si="155"/>
        <v>31.907645722937168</v>
      </c>
    </row>
    <row r="799" spans="1:28" s="7" customFormat="1" hidden="1">
      <c r="A799" s="37">
        <v>2006</v>
      </c>
      <c r="B799" s="102">
        <v>2</v>
      </c>
      <c r="C799" s="102" t="s">
        <v>182</v>
      </c>
      <c r="D799" s="37">
        <v>30</v>
      </c>
      <c r="E799" s="38" t="s">
        <v>277</v>
      </c>
      <c r="F799" s="41" t="s">
        <v>10</v>
      </c>
      <c r="G799" s="42">
        <v>3314</v>
      </c>
      <c r="H799" s="43">
        <v>2821</v>
      </c>
      <c r="I799" s="42">
        <v>3948</v>
      </c>
      <c r="J799" s="40">
        <f t="shared" si="157"/>
        <v>1.3995037220843674</v>
      </c>
      <c r="K799" s="40">
        <f t="shared" si="158"/>
        <v>33.286068769939739</v>
      </c>
      <c r="L799" s="42">
        <v>1882</v>
      </c>
      <c r="M799" s="42">
        <v>583</v>
      </c>
      <c r="N799" s="42">
        <v>306</v>
      </c>
      <c r="O799" s="42"/>
      <c r="P799" s="42"/>
      <c r="Q799" s="42">
        <v>3</v>
      </c>
      <c r="R799" s="42">
        <v>47</v>
      </c>
      <c r="S799" s="43">
        <f t="shared" si="159"/>
        <v>939</v>
      </c>
      <c r="T799" s="42">
        <v>21</v>
      </c>
      <c r="U799" s="42">
        <v>323</v>
      </c>
      <c r="V799" s="42">
        <v>2</v>
      </c>
      <c r="W799" s="104">
        <f t="shared" ref="W799:W862" si="160">L799/$H799*100</f>
        <v>66.713931230060268</v>
      </c>
      <c r="X799" s="105">
        <f t="shared" ref="X799:X862" si="161">M799/$H799*100</f>
        <v>20.666430343849697</v>
      </c>
      <c r="Y799" s="105">
        <f t="shared" ref="Y799:Y862" si="162">N799/$H799*100</f>
        <v>10.847217298830202</v>
      </c>
      <c r="Z799" s="105">
        <f t="shared" ref="Z799:Z862" si="163">Q799/$H799*100</f>
        <v>0.10634526763559021</v>
      </c>
      <c r="AA799" s="105">
        <f t="shared" ref="AA799:AA862" si="164">R799/$H799*100</f>
        <v>1.6660758596242466</v>
      </c>
      <c r="AB799" s="105">
        <f t="shared" ref="AB799:AB862" si="165">S799/$H799*100</f>
        <v>33.286068769939739</v>
      </c>
    </row>
    <row r="800" spans="1:28" s="7" customFormat="1" hidden="1">
      <c r="A800" s="37">
        <v>2006</v>
      </c>
      <c r="B800" s="102">
        <v>2</v>
      </c>
      <c r="C800" s="102" t="s">
        <v>182</v>
      </c>
      <c r="D800" s="37">
        <v>33</v>
      </c>
      <c r="E800" s="38" t="s">
        <v>278</v>
      </c>
      <c r="F800" s="41" t="s">
        <v>97</v>
      </c>
      <c r="G800" s="42">
        <v>6728</v>
      </c>
      <c r="H800" s="43">
        <v>5597</v>
      </c>
      <c r="I800" s="42">
        <v>5816</v>
      </c>
      <c r="J800" s="40">
        <f t="shared" si="157"/>
        <v>1.0391281043416116</v>
      </c>
      <c r="K800" s="40">
        <f t="shared" si="158"/>
        <v>26.19260318027515</v>
      </c>
      <c r="L800" s="42">
        <v>4131</v>
      </c>
      <c r="M800" s="42">
        <v>917</v>
      </c>
      <c r="N800" s="42">
        <v>460</v>
      </c>
      <c r="O800" s="42"/>
      <c r="P800" s="42"/>
      <c r="Q800" s="42">
        <v>89</v>
      </c>
      <c r="R800" s="42">
        <v>0</v>
      </c>
      <c r="S800" s="43">
        <f t="shared" si="159"/>
        <v>1466</v>
      </c>
      <c r="T800" s="42">
        <v>247</v>
      </c>
      <c r="U800" s="42">
        <v>1615</v>
      </c>
      <c r="V800" s="42">
        <v>181</v>
      </c>
      <c r="W800" s="104">
        <f t="shared" si="160"/>
        <v>73.807396819724858</v>
      </c>
      <c r="X800" s="105">
        <f t="shared" si="161"/>
        <v>16.383777023405397</v>
      </c>
      <c r="Y800" s="105">
        <f t="shared" si="162"/>
        <v>8.2186885831695555</v>
      </c>
      <c r="Z800" s="105">
        <f t="shared" si="163"/>
        <v>1.5901375737001966</v>
      </c>
      <c r="AA800" s="105">
        <f t="shared" si="164"/>
        <v>0</v>
      </c>
      <c r="AB800" s="105">
        <f t="shared" si="165"/>
        <v>26.19260318027515</v>
      </c>
    </row>
    <row r="801" spans="1:28" s="7" customFormat="1" hidden="1">
      <c r="A801" s="37">
        <v>2006</v>
      </c>
      <c r="B801" s="102">
        <v>2</v>
      </c>
      <c r="C801" s="102" t="s">
        <v>182</v>
      </c>
      <c r="D801" s="37">
        <v>33</v>
      </c>
      <c r="E801" s="38" t="s">
        <v>279</v>
      </c>
      <c r="F801" s="41" t="s">
        <v>99</v>
      </c>
      <c r="G801" s="42">
        <v>4728</v>
      </c>
      <c r="H801" s="43">
        <v>3660</v>
      </c>
      <c r="I801" s="42">
        <v>3806</v>
      </c>
      <c r="J801" s="40">
        <f t="shared" si="157"/>
        <v>1.0398907103825137</v>
      </c>
      <c r="K801" s="40">
        <f t="shared" si="158"/>
        <v>28.142076502732237</v>
      </c>
      <c r="L801" s="42">
        <v>2630</v>
      </c>
      <c r="M801" s="42">
        <v>676</v>
      </c>
      <c r="N801" s="42">
        <v>305</v>
      </c>
      <c r="O801" s="42"/>
      <c r="P801" s="42"/>
      <c r="Q801" s="42">
        <v>49</v>
      </c>
      <c r="R801" s="42">
        <v>0</v>
      </c>
      <c r="S801" s="43">
        <f t="shared" si="159"/>
        <v>1030</v>
      </c>
      <c r="T801" s="42">
        <v>64</v>
      </c>
      <c r="U801" s="42">
        <v>717</v>
      </c>
      <c r="V801" s="42">
        <v>168</v>
      </c>
      <c r="W801" s="104">
        <f t="shared" si="160"/>
        <v>71.857923497267763</v>
      </c>
      <c r="X801" s="105">
        <f t="shared" si="161"/>
        <v>18.469945355191257</v>
      </c>
      <c r="Y801" s="105">
        <f t="shared" si="162"/>
        <v>8.3333333333333321</v>
      </c>
      <c r="Z801" s="105">
        <f t="shared" si="163"/>
        <v>1.3387978142076504</v>
      </c>
      <c r="AA801" s="105">
        <f t="shared" si="164"/>
        <v>0</v>
      </c>
      <c r="AB801" s="105">
        <f t="shared" si="165"/>
        <v>28.142076502732237</v>
      </c>
    </row>
    <row r="802" spans="1:28" s="7" customFormat="1" hidden="1">
      <c r="A802" s="37">
        <v>2006</v>
      </c>
      <c r="B802" s="102">
        <v>2</v>
      </c>
      <c r="C802" s="102" t="s">
        <v>182</v>
      </c>
      <c r="D802" s="37">
        <v>34</v>
      </c>
      <c r="E802" s="38" t="s">
        <v>280</v>
      </c>
      <c r="F802" s="41" t="s">
        <v>100</v>
      </c>
      <c r="G802" s="42">
        <v>4549</v>
      </c>
      <c r="H802" s="43">
        <v>3884</v>
      </c>
      <c r="I802" s="42">
        <v>3035</v>
      </c>
      <c r="J802" s="40">
        <f t="shared" si="157"/>
        <v>0.78141091658084449</v>
      </c>
      <c r="K802" s="40">
        <f t="shared" si="158"/>
        <v>22.502574665293512</v>
      </c>
      <c r="L802" s="42">
        <v>3010</v>
      </c>
      <c r="M802" s="42">
        <v>597</v>
      </c>
      <c r="N802" s="42">
        <v>225</v>
      </c>
      <c r="O802" s="42"/>
      <c r="P802" s="42"/>
      <c r="Q802" s="42">
        <v>52</v>
      </c>
      <c r="R802" s="42">
        <v>0</v>
      </c>
      <c r="S802" s="43">
        <f t="shared" si="159"/>
        <v>874</v>
      </c>
      <c r="T802" s="42">
        <v>23</v>
      </c>
      <c r="U802" s="42">
        <v>262</v>
      </c>
      <c r="V802" s="42">
        <v>113</v>
      </c>
      <c r="W802" s="104">
        <f t="shared" si="160"/>
        <v>77.497425334706492</v>
      </c>
      <c r="X802" s="105">
        <f t="shared" si="161"/>
        <v>15.370751802265707</v>
      </c>
      <c r="Y802" s="105">
        <f t="shared" si="162"/>
        <v>5.7929969104016479</v>
      </c>
      <c r="Z802" s="105">
        <f t="shared" si="163"/>
        <v>1.3388259526261586</v>
      </c>
      <c r="AA802" s="105">
        <f t="shared" si="164"/>
        <v>0</v>
      </c>
      <c r="AB802" s="105">
        <f t="shared" si="165"/>
        <v>22.502574665293512</v>
      </c>
    </row>
    <row r="803" spans="1:28" s="7" customFormat="1" hidden="1">
      <c r="A803" s="37">
        <v>2006</v>
      </c>
      <c r="B803" s="102">
        <v>2</v>
      </c>
      <c r="C803" s="102" t="s">
        <v>182</v>
      </c>
      <c r="D803" s="37">
        <v>35</v>
      </c>
      <c r="E803" s="38" t="s">
        <v>281</v>
      </c>
      <c r="F803" s="41" t="s">
        <v>113</v>
      </c>
      <c r="G803" s="42">
        <v>2185</v>
      </c>
      <c r="H803" s="43">
        <v>1336</v>
      </c>
      <c r="I803" s="42">
        <v>1383</v>
      </c>
      <c r="J803" s="40">
        <f>I803/H803</f>
        <v>1.0351796407185629</v>
      </c>
      <c r="K803" s="40">
        <f>S803/H803*100</f>
        <v>28.068862275449103</v>
      </c>
      <c r="L803" s="42">
        <v>961</v>
      </c>
      <c r="M803" s="42">
        <v>261</v>
      </c>
      <c r="N803" s="42">
        <v>92</v>
      </c>
      <c r="O803" s="42"/>
      <c r="P803" s="42"/>
      <c r="Q803" s="42">
        <v>22</v>
      </c>
      <c r="R803" s="42">
        <v>0</v>
      </c>
      <c r="S803" s="43">
        <f>SUM(M803:R803)</f>
        <v>375</v>
      </c>
      <c r="T803" s="42">
        <v>65</v>
      </c>
      <c r="U803" s="42">
        <v>349</v>
      </c>
      <c r="V803" s="42">
        <v>132</v>
      </c>
      <c r="W803" s="104">
        <f t="shared" si="160"/>
        <v>71.931137724550894</v>
      </c>
      <c r="X803" s="105">
        <f t="shared" si="161"/>
        <v>19.535928143712574</v>
      </c>
      <c r="Y803" s="105">
        <f t="shared" si="162"/>
        <v>6.88622754491018</v>
      </c>
      <c r="Z803" s="105">
        <f t="shared" si="163"/>
        <v>1.6467065868263475</v>
      </c>
      <c r="AA803" s="105">
        <f t="shared" si="164"/>
        <v>0</v>
      </c>
      <c r="AB803" s="105">
        <f t="shared" si="165"/>
        <v>28.068862275449103</v>
      </c>
    </row>
    <row r="804" spans="1:28" s="7" customFormat="1" hidden="1">
      <c r="A804" s="37">
        <v>2006</v>
      </c>
      <c r="B804" s="102">
        <v>2</v>
      </c>
      <c r="C804" s="102" t="s">
        <v>182</v>
      </c>
      <c r="D804" s="37">
        <v>37</v>
      </c>
      <c r="E804" s="38" t="s">
        <v>282</v>
      </c>
      <c r="F804" s="41" t="s">
        <v>101</v>
      </c>
      <c r="G804" s="42">
        <v>4383</v>
      </c>
      <c r="H804" s="43">
        <v>3457</v>
      </c>
      <c r="I804" s="42">
        <v>3229</v>
      </c>
      <c r="J804" s="40">
        <f t="shared" si="157"/>
        <v>0.93404686144055538</v>
      </c>
      <c r="K804" s="40">
        <f t="shared" si="158"/>
        <v>33.931154179924789</v>
      </c>
      <c r="L804" s="42">
        <v>2284</v>
      </c>
      <c r="M804" s="42">
        <v>754</v>
      </c>
      <c r="N804" s="42">
        <v>334</v>
      </c>
      <c r="O804" s="42"/>
      <c r="P804" s="42"/>
      <c r="Q804" s="42">
        <v>85</v>
      </c>
      <c r="R804" s="42">
        <v>0</v>
      </c>
      <c r="S804" s="43">
        <f t="shared" si="159"/>
        <v>1173</v>
      </c>
      <c r="T804" s="42">
        <v>82</v>
      </c>
      <c r="U804" s="42">
        <v>416</v>
      </c>
      <c r="V804" s="42">
        <v>151</v>
      </c>
      <c r="W804" s="104">
        <f t="shared" si="160"/>
        <v>66.068845820075211</v>
      </c>
      <c r="X804" s="105">
        <f t="shared" si="161"/>
        <v>21.810818628868962</v>
      </c>
      <c r="Y804" s="105">
        <f t="shared" si="162"/>
        <v>9.6615562626554805</v>
      </c>
      <c r="Z804" s="105">
        <f t="shared" si="163"/>
        <v>2.458779288400347</v>
      </c>
      <c r="AA804" s="105">
        <f t="shared" si="164"/>
        <v>0</v>
      </c>
      <c r="AB804" s="105">
        <f t="shared" si="165"/>
        <v>33.931154179924789</v>
      </c>
    </row>
    <row r="805" spans="1:28" s="7" customFormat="1" hidden="1">
      <c r="A805" s="37">
        <v>2006</v>
      </c>
      <c r="B805" s="102">
        <v>2</v>
      </c>
      <c r="C805" s="102" t="s">
        <v>182</v>
      </c>
      <c r="D805" s="37">
        <v>38</v>
      </c>
      <c r="E805" s="38" t="s">
        <v>283</v>
      </c>
      <c r="F805" s="41" t="s">
        <v>102</v>
      </c>
      <c r="G805" s="42">
        <v>4705</v>
      </c>
      <c r="H805" s="43">
        <v>3719</v>
      </c>
      <c r="I805" s="42">
        <v>4121</v>
      </c>
      <c r="J805" s="40">
        <f t="shared" si="157"/>
        <v>1.1080935735412745</v>
      </c>
      <c r="K805" s="40">
        <f t="shared" si="158"/>
        <v>28.63673030384512</v>
      </c>
      <c r="L805" s="42">
        <v>2654</v>
      </c>
      <c r="M805" s="42">
        <v>695</v>
      </c>
      <c r="N805" s="42">
        <v>298</v>
      </c>
      <c r="O805" s="42"/>
      <c r="P805" s="42"/>
      <c r="Q805" s="42">
        <v>72</v>
      </c>
      <c r="R805" s="42">
        <v>0</v>
      </c>
      <c r="S805" s="43">
        <f t="shared" si="159"/>
        <v>1065</v>
      </c>
      <c r="T805" s="42">
        <v>5</v>
      </c>
      <c r="U805" s="42">
        <v>852</v>
      </c>
      <c r="V805" s="42">
        <v>180</v>
      </c>
      <c r="W805" s="104">
        <f t="shared" si="160"/>
        <v>71.363269696154887</v>
      </c>
      <c r="X805" s="105">
        <f t="shared" si="161"/>
        <v>18.687819306265123</v>
      </c>
      <c r="Y805" s="105">
        <f t="shared" si="162"/>
        <v>8.012906695348212</v>
      </c>
      <c r="Z805" s="105">
        <f t="shared" si="163"/>
        <v>1.9360043022317828</v>
      </c>
      <c r="AA805" s="105">
        <f t="shared" si="164"/>
        <v>0</v>
      </c>
      <c r="AB805" s="105">
        <f t="shared" si="165"/>
        <v>28.63673030384512</v>
      </c>
    </row>
    <row r="806" spans="1:28" s="7" customFormat="1" hidden="1">
      <c r="A806" s="37">
        <v>2006</v>
      </c>
      <c r="B806" s="102">
        <v>2</v>
      </c>
      <c r="C806" s="102" t="s">
        <v>182</v>
      </c>
      <c r="D806" s="37">
        <v>39</v>
      </c>
      <c r="E806" s="38" t="s">
        <v>284</v>
      </c>
      <c r="F806" s="41" t="s">
        <v>103</v>
      </c>
      <c r="G806" s="42">
        <v>2956</v>
      </c>
      <c r="H806" s="43">
        <v>2293</v>
      </c>
      <c r="I806" s="42">
        <v>2189</v>
      </c>
      <c r="J806" s="40">
        <f t="shared" si="157"/>
        <v>0.95464457043174877</v>
      </c>
      <c r="K806" s="40">
        <f t="shared" si="158"/>
        <v>25.599651112080245</v>
      </c>
      <c r="L806" s="42">
        <v>1706</v>
      </c>
      <c r="M806" s="42">
        <v>393</v>
      </c>
      <c r="N806" s="42">
        <v>155</v>
      </c>
      <c r="O806" s="42"/>
      <c r="P806" s="42"/>
      <c r="Q806" s="42">
        <v>39</v>
      </c>
      <c r="R806" s="42">
        <v>0</v>
      </c>
      <c r="S806" s="43">
        <f t="shared" si="159"/>
        <v>587</v>
      </c>
      <c r="T806" s="42">
        <v>173</v>
      </c>
      <c r="U806" s="42">
        <v>576</v>
      </c>
      <c r="V806" s="42">
        <v>362</v>
      </c>
      <c r="W806" s="104">
        <f t="shared" si="160"/>
        <v>74.400348887919748</v>
      </c>
      <c r="X806" s="105">
        <f t="shared" si="161"/>
        <v>17.139119058002617</v>
      </c>
      <c r="Y806" s="105">
        <f t="shared" si="162"/>
        <v>6.7597034452682072</v>
      </c>
      <c r="Z806" s="105">
        <f t="shared" si="163"/>
        <v>1.70082860880942</v>
      </c>
      <c r="AA806" s="105">
        <f t="shared" si="164"/>
        <v>0</v>
      </c>
      <c r="AB806" s="105">
        <f t="shared" si="165"/>
        <v>25.599651112080245</v>
      </c>
    </row>
    <row r="807" spans="1:28" s="7" customFormat="1" hidden="1">
      <c r="A807" s="37">
        <v>2006</v>
      </c>
      <c r="B807" s="102">
        <v>2</v>
      </c>
      <c r="C807" s="102" t="s">
        <v>182</v>
      </c>
      <c r="D807" s="37">
        <v>42</v>
      </c>
      <c r="E807" s="38" t="s">
        <v>327</v>
      </c>
      <c r="F807" s="41" t="s">
        <v>104</v>
      </c>
      <c r="G807" s="42">
        <v>3712</v>
      </c>
      <c r="H807" s="43">
        <v>3314</v>
      </c>
      <c r="I807" s="42">
        <v>5298</v>
      </c>
      <c r="J807" s="40">
        <f t="shared" si="157"/>
        <v>1.5986722993361497</v>
      </c>
      <c r="K807" s="40">
        <f t="shared" si="158"/>
        <v>37.598068799034401</v>
      </c>
      <c r="L807" s="42">
        <v>2068</v>
      </c>
      <c r="M807" s="42">
        <v>722</v>
      </c>
      <c r="N807" s="42">
        <v>399</v>
      </c>
      <c r="O807" s="42"/>
      <c r="P807" s="42"/>
      <c r="Q807" s="42">
        <v>125</v>
      </c>
      <c r="R807" s="42">
        <v>0</v>
      </c>
      <c r="S807" s="43">
        <f t="shared" si="159"/>
        <v>1246</v>
      </c>
      <c r="T807" s="42">
        <v>79</v>
      </c>
      <c r="U807" s="42">
        <v>486</v>
      </c>
      <c r="V807" s="42">
        <v>444</v>
      </c>
      <c r="W807" s="104">
        <f t="shared" si="160"/>
        <v>62.401931200965599</v>
      </c>
      <c r="X807" s="105">
        <f t="shared" si="161"/>
        <v>21.786360893180444</v>
      </c>
      <c r="Y807" s="105">
        <f t="shared" si="162"/>
        <v>12.039831019915511</v>
      </c>
      <c r="Z807" s="105">
        <f t="shared" si="163"/>
        <v>3.7718768859384433</v>
      </c>
      <c r="AA807" s="105">
        <f t="shared" si="164"/>
        <v>0</v>
      </c>
      <c r="AB807" s="105">
        <f t="shared" si="165"/>
        <v>37.598068799034401</v>
      </c>
    </row>
    <row r="808" spans="1:28" s="7" customFormat="1" hidden="1">
      <c r="A808" s="37">
        <v>2006</v>
      </c>
      <c r="B808" s="102">
        <v>2</v>
      </c>
      <c r="C808" s="102" t="s">
        <v>182</v>
      </c>
      <c r="D808" s="37">
        <v>43</v>
      </c>
      <c r="E808" s="38" t="s">
        <v>328</v>
      </c>
      <c r="F808" s="41" t="s">
        <v>105</v>
      </c>
      <c r="G808" s="42">
        <v>6544</v>
      </c>
      <c r="H808" s="43">
        <v>6145</v>
      </c>
      <c r="I808" s="42">
        <v>6537</v>
      </c>
      <c r="J808" s="40">
        <f t="shared" si="157"/>
        <v>1.0637917005695687</v>
      </c>
      <c r="K808" s="40">
        <f t="shared" si="158"/>
        <v>26.281529698942229</v>
      </c>
      <c r="L808" s="42">
        <v>4530</v>
      </c>
      <c r="M808" s="42">
        <v>1009</v>
      </c>
      <c r="N808" s="42">
        <v>494</v>
      </c>
      <c r="O808" s="42"/>
      <c r="P808" s="42"/>
      <c r="Q808" s="42">
        <v>112</v>
      </c>
      <c r="R808" s="42">
        <v>0</v>
      </c>
      <c r="S808" s="43">
        <f t="shared" si="159"/>
        <v>1615</v>
      </c>
      <c r="T808" s="42">
        <v>1205</v>
      </c>
      <c r="U808" s="42">
        <v>1361</v>
      </c>
      <c r="V808" s="42">
        <v>641</v>
      </c>
      <c r="W808" s="104">
        <f t="shared" si="160"/>
        <v>73.718470301057764</v>
      </c>
      <c r="X808" s="105">
        <f t="shared" si="161"/>
        <v>16.419853539462977</v>
      </c>
      <c r="Y808" s="105">
        <f t="shared" si="162"/>
        <v>8.0390561432058583</v>
      </c>
      <c r="Z808" s="105">
        <f t="shared" si="163"/>
        <v>1.8226200162733928</v>
      </c>
      <c r="AA808" s="105">
        <f t="shared" si="164"/>
        <v>0</v>
      </c>
      <c r="AB808" s="105">
        <f t="shared" si="165"/>
        <v>26.281529698942229</v>
      </c>
    </row>
    <row r="809" spans="1:28" s="7" customFormat="1" hidden="1">
      <c r="A809" s="37">
        <v>2006</v>
      </c>
      <c r="B809" s="102">
        <v>2</v>
      </c>
      <c r="C809" s="102" t="s">
        <v>182</v>
      </c>
      <c r="D809" s="37">
        <v>44</v>
      </c>
      <c r="E809" s="38" t="s">
        <v>329</v>
      </c>
      <c r="F809" s="41" t="s">
        <v>106</v>
      </c>
      <c r="G809" s="42">
        <v>4315</v>
      </c>
      <c r="H809" s="43">
        <v>3855</v>
      </c>
      <c r="I809" s="42">
        <v>6805</v>
      </c>
      <c r="J809" s="40">
        <f t="shared" si="157"/>
        <v>1.7652399481193255</v>
      </c>
      <c r="K809" s="40">
        <f t="shared" si="158"/>
        <v>38.495460440985738</v>
      </c>
      <c r="L809" s="42">
        <v>2371</v>
      </c>
      <c r="M809" s="42">
        <v>872</v>
      </c>
      <c r="N809" s="42">
        <v>501</v>
      </c>
      <c r="O809" s="42"/>
      <c r="P809" s="42"/>
      <c r="Q809" s="42">
        <v>111</v>
      </c>
      <c r="R809" s="42">
        <v>0</v>
      </c>
      <c r="S809" s="43">
        <f t="shared" si="159"/>
        <v>1484</v>
      </c>
      <c r="T809" s="42">
        <v>182</v>
      </c>
      <c r="U809" s="42">
        <v>490</v>
      </c>
      <c r="V809" s="42">
        <v>220</v>
      </c>
      <c r="W809" s="104">
        <f t="shared" si="160"/>
        <v>61.504539559014269</v>
      </c>
      <c r="X809" s="105">
        <f t="shared" si="161"/>
        <v>22.619974059662777</v>
      </c>
      <c r="Y809" s="105">
        <f t="shared" si="162"/>
        <v>12.996108949416344</v>
      </c>
      <c r="Z809" s="105">
        <f t="shared" si="163"/>
        <v>2.8793774319066148</v>
      </c>
      <c r="AA809" s="105">
        <f t="shared" si="164"/>
        <v>0</v>
      </c>
      <c r="AB809" s="105">
        <f t="shared" si="165"/>
        <v>38.495460440985738</v>
      </c>
    </row>
    <row r="810" spans="1:28" s="7" customFormat="1" hidden="1">
      <c r="A810" s="37">
        <v>2006</v>
      </c>
      <c r="B810" s="102">
        <v>2</v>
      </c>
      <c r="C810" s="102" t="s">
        <v>182</v>
      </c>
      <c r="D810" s="37">
        <v>45</v>
      </c>
      <c r="E810" s="38" t="s">
        <v>285</v>
      </c>
      <c r="F810" s="41" t="s">
        <v>107</v>
      </c>
      <c r="G810" s="42">
        <v>3445</v>
      </c>
      <c r="H810" s="43">
        <v>3009</v>
      </c>
      <c r="I810" s="42">
        <v>3363</v>
      </c>
      <c r="J810" s="40">
        <f t="shared" si="157"/>
        <v>1.1176470588235294</v>
      </c>
      <c r="K810" s="40">
        <f t="shared" si="158"/>
        <v>28.747092057161851</v>
      </c>
      <c r="L810" s="42">
        <v>2144</v>
      </c>
      <c r="M810" s="42">
        <v>525</v>
      </c>
      <c r="N810" s="42">
        <v>276</v>
      </c>
      <c r="O810" s="42"/>
      <c r="P810" s="42"/>
      <c r="Q810" s="42">
        <v>63</v>
      </c>
      <c r="R810" s="42">
        <v>1</v>
      </c>
      <c r="S810" s="43">
        <f t="shared" si="159"/>
        <v>865</v>
      </c>
      <c r="T810" s="42">
        <v>103</v>
      </c>
      <c r="U810" s="42">
        <v>442</v>
      </c>
      <c r="V810" s="42">
        <v>880</v>
      </c>
      <c r="W810" s="104">
        <f t="shared" si="160"/>
        <v>71.252907942838149</v>
      </c>
      <c r="X810" s="105">
        <f t="shared" si="161"/>
        <v>17.447657028913259</v>
      </c>
      <c r="Y810" s="105">
        <f t="shared" si="162"/>
        <v>9.1724825523429718</v>
      </c>
      <c r="Z810" s="105">
        <f t="shared" si="163"/>
        <v>2.0937188434695915</v>
      </c>
      <c r="AA810" s="105">
        <f t="shared" si="164"/>
        <v>3.3233632436025257E-2</v>
      </c>
      <c r="AB810" s="105">
        <f t="shared" si="165"/>
        <v>28.747092057161851</v>
      </c>
    </row>
    <row r="811" spans="1:28" s="7" customFormat="1" hidden="1">
      <c r="A811" s="37">
        <v>2006</v>
      </c>
      <c r="B811" s="102">
        <v>2</v>
      </c>
      <c r="C811" s="102" t="s">
        <v>182</v>
      </c>
      <c r="D811" s="37">
        <v>46</v>
      </c>
      <c r="E811" s="38" t="s">
        <v>286</v>
      </c>
      <c r="F811" s="41" t="s">
        <v>11</v>
      </c>
      <c r="G811" s="42">
        <v>5630</v>
      </c>
      <c r="H811" s="43">
        <v>5152</v>
      </c>
      <c r="I811" s="42">
        <v>6137</v>
      </c>
      <c r="J811" s="40">
        <f t="shared" si="157"/>
        <v>1.1911878881987579</v>
      </c>
      <c r="K811" s="40">
        <f t="shared" si="158"/>
        <v>28.125</v>
      </c>
      <c r="L811" s="42">
        <v>3703</v>
      </c>
      <c r="M811" s="42">
        <v>873</v>
      </c>
      <c r="N811" s="42">
        <v>448</v>
      </c>
      <c r="O811" s="42"/>
      <c r="P811" s="42"/>
      <c r="Q811" s="42">
        <v>128</v>
      </c>
      <c r="R811" s="42">
        <v>0</v>
      </c>
      <c r="S811" s="43">
        <f t="shared" si="159"/>
        <v>1449</v>
      </c>
      <c r="T811" s="42">
        <v>98</v>
      </c>
      <c r="U811" s="42">
        <v>799</v>
      </c>
      <c r="V811" s="42">
        <v>0</v>
      </c>
      <c r="W811" s="104">
        <f t="shared" si="160"/>
        <v>71.875</v>
      </c>
      <c r="X811" s="105">
        <f t="shared" si="161"/>
        <v>16.944875776397517</v>
      </c>
      <c r="Y811" s="105">
        <f t="shared" si="162"/>
        <v>8.695652173913043</v>
      </c>
      <c r="Z811" s="105">
        <f t="shared" si="163"/>
        <v>2.4844720496894408</v>
      </c>
      <c r="AA811" s="105">
        <f t="shared" si="164"/>
        <v>0</v>
      </c>
      <c r="AB811" s="105">
        <f t="shared" si="165"/>
        <v>28.125</v>
      </c>
    </row>
    <row r="812" spans="1:28" s="7" customFormat="1" hidden="1">
      <c r="A812" s="37">
        <v>2006</v>
      </c>
      <c r="B812" s="102">
        <v>2</v>
      </c>
      <c r="C812" s="102" t="s">
        <v>182</v>
      </c>
      <c r="D812" s="37">
        <v>1</v>
      </c>
      <c r="E812" s="38" t="s">
        <v>287</v>
      </c>
      <c r="F812" s="41" t="s">
        <v>108</v>
      </c>
      <c r="G812" s="42">
        <v>916</v>
      </c>
      <c r="H812" s="43">
        <v>837</v>
      </c>
      <c r="I812" s="42">
        <v>943</v>
      </c>
      <c r="J812" s="40">
        <f t="shared" si="157"/>
        <v>1.1266427718040621</v>
      </c>
      <c r="K812" s="40">
        <f t="shared" si="158"/>
        <v>26.762246117084825</v>
      </c>
      <c r="L812" s="42">
        <v>613</v>
      </c>
      <c r="M812" s="42">
        <v>130</v>
      </c>
      <c r="N812" s="42">
        <v>76</v>
      </c>
      <c r="O812" s="42"/>
      <c r="P812" s="42"/>
      <c r="Q812" s="42">
        <v>18</v>
      </c>
      <c r="R812" s="42">
        <v>0</v>
      </c>
      <c r="S812" s="43">
        <f>SUM(M812:R812)</f>
        <v>224</v>
      </c>
      <c r="T812" s="42">
        <v>18</v>
      </c>
      <c r="U812" s="42">
        <v>132</v>
      </c>
      <c r="V812" s="42">
        <v>67</v>
      </c>
      <c r="W812" s="104">
        <f t="shared" si="160"/>
        <v>73.237753882915172</v>
      </c>
      <c r="X812" s="105">
        <f t="shared" si="161"/>
        <v>15.531660692951016</v>
      </c>
      <c r="Y812" s="105">
        <f t="shared" si="162"/>
        <v>9.0800477897252101</v>
      </c>
      <c r="Z812" s="105">
        <f t="shared" si="163"/>
        <v>2.1505376344086025</v>
      </c>
      <c r="AA812" s="105">
        <f t="shared" si="164"/>
        <v>0</v>
      </c>
      <c r="AB812" s="105">
        <f t="shared" si="165"/>
        <v>26.762246117084825</v>
      </c>
    </row>
    <row r="813" spans="1:28" s="7" customFormat="1" hidden="1">
      <c r="A813" s="37">
        <v>2006</v>
      </c>
      <c r="B813" s="102">
        <v>2</v>
      </c>
      <c r="C813" s="102" t="s">
        <v>182</v>
      </c>
      <c r="D813" s="37">
        <v>14</v>
      </c>
      <c r="E813" s="38" t="s">
        <v>288</v>
      </c>
      <c r="F813" s="41" t="s">
        <v>330</v>
      </c>
      <c r="G813" s="42">
        <v>3798</v>
      </c>
      <c r="H813" s="43">
        <v>3266</v>
      </c>
      <c r="I813" s="42">
        <v>2611</v>
      </c>
      <c r="J813" s="40">
        <f>I813/H813</f>
        <v>0.79944886711573793</v>
      </c>
      <c r="K813" s="40">
        <f>S813/H813*100</f>
        <v>22.259644825474588</v>
      </c>
      <c r="L813" s="42">
        <v>2539</v>
      </c>
      <c r="M813" s="42">
        <v>497</v>
      </c>
      <c r="N813" s="42">
        <v>185</v>
      </c>
      <c r="O813" s="42"/>
      <c r="P813" s="42"/>
      <c r="Q813" s="42">
        <v>45</v>
      </c>
      <c r="R813" s="42">
        <v>0</v>
      </c>
      <c r="S813" s="43">
        <f>SUM(M813:R813)</f>
        <v>727</v>
      </c>
      <c r="T813" s="42">
        <v>62</v>
      </c>
      <c r="U813" s="42">
        <v>414</v>
      </c>
      <c r="V813" s="42">
        <v>170</v>
      </c>
      <c r="W813" s="104">
        <f t="shared" si="160"/>
        <v>77.740355174525405</v>
      </c>
      <c r="X813" s="105">
        <f t="shared" si="161"/>
        <v>15.217391304347828</v>
      </c>
      <c r="Y813" s="105">
        <f t="shared" si="162"/>
        <v>5.6644213104715249</v>
      </c>
      <c r="Z813" s="105">
        <f t="shared" si="163"/>
        <v>1.3778322106552359</v>
      </c>
      <c r="AA813" s="105">
        <f t="shared" si="164"/>
        <v>0</v>
      </c>
      <c r="AB813" s="105">
        <f t="shared" si="165"/>
        <v>22.259644825474588</v>
      </c>
    </row>
    <row r="814" spans="1:28" s="7" customFormat="1" hidden="1">
      <c r="A814" s="37">
        <v>2006</v>
      </c>
      <c r="B814" s="102">
        <v>2</v>
      </c>
      <c r="C814" s="102" t="s">
        <v>182</v>
      </c>
      <c r="D814" s="37">
        <v>28</v>
      </c>
      <c r="E814" s="38" t="s">
        <v>289</v>
      </c>
      <c r="F814" s="41" t="s">
        <v>110</v>
      </c>
      <c r="G814" s="42">
        <v>4129</v>
      </c>
      <c r="H814" s="43">
        <v>3638</v>
      </c>
      <c r="I814" s="42">
        <v>2296</v>
      </c>
      <c r="J814" s="40">
        <f t="shared" si="157"/>
        <v>0.63111599780098959</v>
      </c>
      <c r="K814" s="40">
        <f t="shared" si="158"/>
        <v>18.114348543155582</v>
      </c>
      <c r="L814" s="42">
        <v>2979</v>
      </c>
      <c r="M814" s="42">
        <v>468</v>
      </c>
      <c r="N814" s="42">
        <v>159</v>
      </c>
      <c r="O814" s="42"/>
      <c r="P814" s="42"/>
      <c r="Q814" s="42">
        <v>32</v>
      </c>
      <c r="R814" s="42">
        <v>0</v>
      </c>
      <c r="S814" s="43">
        <f t="shared" ref="S814:S841" si="166">SUM(M814:R814)</f>
        <v>659</v>
      </c>
      <c r="T814" s="42">
        <v>58</v>
      </c>
      <c r="U814" s="42">
        <v>351</v>
      </c>
      <c r="V814" s="42">
        <v>194</v>
      </c>
      <c r="W814" s="104">
        <f t="shared" si="160"/>
        <v>81.885651456844428</v>
      </c>
      <c r="X814" s="105">
        <f t="shared" si="161"/>
        <v>12.864211105002749</v>
      </c>
      <c r="Y814" s="105">
        <f t="shared" si="162"/>
        <v>4.3705332600329854</v>
      </c>
      <c r="Z814" s="105">
        <f t="shared" si="163"/>
        <v>0.87960417811984615</v>
      </c>
      <c r="AA814" s="105">
        <f t="shared" si="164"/>
        <v>0</v>
      </c>
      <c r="AB814" s="105">
        <f t="shared" si="165"/>
        <v>18.114348543155582</v>
      </c>
    </row>
    <row r="815" spans="1:28" s="7" customFormat="1" hidden="1">
      <c r="A815" s="37">
        <v>2006</v>
      </c>
      <c r="B815" s="102">
        <v>2</v>
      </c>
      <c r="C815" s="102" t="s">
        <v>182</v>
      </c>
      <c r="D815" s="37">
        <v>28</v>
      </c>
      <c r="E815" s="38" t="s">
        <v>290</v>
      </c>
      <c r="F815" s="41" t="s">
        <v>111</v>
      </c>
      <c r="G815" s="42">
        <v>4917</v>
      </c>
      <c r="H815" s="43">
        <v>4411</v>
      </c>
      <c r="I815" s="42">
        <v>2558</v>
      </c>
      <c r="J815" s="40">
        <f t="shared" si="157"/>
        <v>0.57991385173430066</v>
      </c>
      <c r="K815" s="40">
        <f t="shared" si="158"/>
        <v>18.000453411924731</v>
      </c>
      <c r="L815" s="42">
        <v>3617</v>
      </c>
      <c r="M815" s="42">
        <v>553</v>
      </c>
      <c r="N815" s="42">
        <v>208</v>
      </c>
      <c r="O815" s="42"/>
      <c r="P815" s="42"/>
      <c r="Q815" s="42">
        <v>33</v>
      </c>
      <c r="R815" s="42">
        <v>0</v>
      </c>
      <c r="S815" s="43">
        <f t="shared" si="166"/>
        <v>794</v>
      </c>
      <c r="T815" s="42">
        <v>103</v>
      </c>
      <c r="U815" s="42">
        <v>580</v>
      </c>
      <c r="V815" s="42">
        <v>376</v>
      </c>
      <c r="W815" s="104">
        <f t="shared" si="160"/>
        <v>81.999546588075262</v>
      </c>
      <c r="X815" s="105">
        <f t="shared" si="161"/>
        <v>12.536839718884607</v>
      </c>
      <c r="Y815" s="105">
        <f t="shared" si="162"/>
        <v>4.7154840172296533</v>
      </c>
      <c r="Z815" s="105">
        <f t="shared" si="163"/>
        <v>0.74812967581047385</v>
      </c>
      <c r="AA815" s="105">
        <f t="shared" si="164"/>
        <v>0</v>
      </c>
      <c r="AB815" s="105">
        <f t="shared" si="165"/>
        <v>18.000453411924731</v>
      </c>
    </row>
    <row r="816" spans="1:28" s="7" customFormat="1" hidden="1">
      <c r="A816" s="37">
        <v>2006</v>
      </c>
      <c r="B816" s="102">
        <v>2</v>
      </c>
      <c r="C816" s="102" t="s">
        <v>182</v>
      </c>
      <c r="D816" s="37">
        <v>34</v>
      </c>
      <c r="E816" s="38" t="s">
        <v>291</v>
      </c>
      <c r="F816" s="41" t="s">
        <v>112</v>
      </c>
      <c r="G816" s="42">
        <v>1886</v>
      </c>
      <c r="H816" s="43">
        <v>1686</v>
      </c>
      <c r="I816" s="42">
        <v>1716</v>
      </c>
      <c r="J816" s="40">
        <f t="shared" si="157"/>
        <v>1.0177935943060499</v>
      </c>
      <c r="K816" s="40">
        <f t="shared" si="158"/>
        <v>26.749703440094901</v>
      </c>
      <c r="L816" s="42">
        <v>1235</v>
      </c>
      <c r="M816" s="42">
        <v>281</v>
      </c>
      <c r="N816" s="42">
        <v>139</v>
      </c>
      <c r="O816" s="42"/>
      <c r="P816" s="42"/>
      <c r="Q816" s="42">
        <v>31</v>
      </c>
      <c r="R816" s="42">
        <v>0</v>
      </c>
      <c r="S816" s="43">
        <f t="shared" si="166"/>
        <v>451</v>
      </c>
      <c r="T816" s="42">
        <v>3</v>
      </c>
      <c r="U816" s="42">
        <v>212</v>
      </c>
      <c r="V816" s="42">
        <v>5</v>
      </c>
      <c r="W816" s="104">
        <f t="shared" si="160"/>
        <v>73.250296559905109</v>
      </c>
      <c r="X816" s="105">
        <f t="shared" si="161"/>
        <v>16.666666666666664</v>
      </c>
      <c r="Y816" s="105">
        <f t="shared" si="162"/>
        <v>8.2443653618030837</v>
      </c>
      <c r="Z816" s="105">
        <f t="shared" si="163"/>
        <v>1.8386714116251484</v>
      </c>
      <c r="AA816" s="105">
        <f t="shared" si="164"/>
        <v>0</v>
      </c>
      <c r="AB816" s="105">
        <f t="shared" si="165"/>
        <v>26.749703440094901</v>
      </c>
    </row>
    <row r="817" spans="1:28" s="7" customFormat="1" hidden="1">
      <c r="A817" s="37">
        <v>2006</v>
      </c>
      <c r="B817" s="102">
        <v>2</v>
      </c>
      <c r="C817" s="102" t="s">
        <v>182</v>
      </c>
      <c r="D817" s="37">
        <v>40</v>
      </c>
      <c r="E817" s="38" t="s">
        <v>292</v>
      </c>
      <c r="F817" s="41" t="s">
        <v>15</v>
      </c>
      <c r="G817" s="42">
        <v>1041</v>
      </c>
      <c r="H817" s="43">
        <v>831</v>
      </c>
      <c r="I817" s="42">
        <v>1094</v>
      </c>
      <c r="J817" s="40">
        <f t="shared" si="157"/>
        <v>1.3164861612515042</v>
      </c>
      <c r="K817" s="40">
        <f t="shared" si="158"/>
        <v>34.89771359807461</v>
      </c>
      <c r="L817" s="42">
        <v>541</v>
      </c>
      <c r="M817" s="42">
        <v>190</v>
      </c>
      <c r="N817" s="42">
        <v>77</v>
      </c>
      <c r="O817" s="42"/>
      <c r="P817" s="42"/>
      <c r="Q817" s="42">
        <v>23</v>
      </c>
      <c r="R817" s="42">
        <v>0</v>
      </c>
      <c r="S817" s="43">
        <f t="shared" si="166"/>
        <v>290</v>
      </c>
      <c r="T817" s="42">
        <v>38</v>
      </c>
      <c r="U817" s="42">
        <v>184</v>
      </c>
      <c r="V817" s="42">
        <v>150</v>
      </c>
      <c r="W817" s="104">
        <f t="shared" si="160"/>
        <v>65.102286401925397</v>
      </c>
      <c r="X817" s="105">
        <f t="shared" si="161"/>
        <v>22.86401925391095</v>
      </c>
      <c r="Y817" s="105">
        <f t="shared" si="162"/>
        <v>9.2659446450060159</v>
      </c>
      <c r="Z817" s="105">
        <f t="shared" si="163"/>
        <v>2.7677496991576414</v>
      </c>
      <c r="AA817" s="105">
        <f t="shared" si="164"/>
        <v>0</v>
      </c>
      <c r="AB817" s="105">
        <f t="shared" si="165"/>
        <v>34.89771359807461</v>
      </c>
    </row>
    <row r="818" spans="1:28" s="7" customFormat="1" hidden="1">
      <c r="A818" s="37">
        <v>2006</v>
      </c>
      <c r="B818" s="102">
        <v>2</v>
      </c>
      <c r="C818" s="102" t="s">
        <v>182</v>
      </c>
      <c r="D818" s="37">
        <v>42</v>
      </c>
      <c r="E818" s="38" t="s">
        <v>293</v>
      </c>
      <c r="F818" s="41" t="s">
        <v>16</v>
      </c>
      <c r="G818" s="42">
        <v>2297</v>
      </c>
      <c r="H818" s="43">
        <v>2018</v>
      </c>
      <c r="I818" s="42">
        <v>2885</v>
      </c>
      <c r="J818" s="40">
        <f t="shared" si="157"/>
        <v>1.4296333002973241</v>
      </c>
      <c r="K818" s="40">
        <f t="shared" si="158"/>
        <v>36.422200198216053</v>
      </c>
      <c r="L818" s="42">
        <v>1283</v>
      </c>
      <c r="M818" s="42">
        <v>466</v>
      </c>
      <c r="N818" s="42">
        <v>210</v>
      </c>
      <c r="O818" s="42"/>
      <c r="P818" s="42"/>
      <c r="Q818" s="42">
        <v>59</v>
      </c>
      <c r="R818" s="42">
        <v>0</v>
      </c>
      <c r="S818" s="43">
        <f t="shared" si="166"/>
        <v>735</v>
      </c>
      <c r="T818" s="42">
        <v>117</v>
      </c>
      <c r="U818" s="42">
        <v>160</v>
      </c>
      <c r="V818" s="42">
        <v>99</v>
      </c>
      <c r="W818" s="104">
        <f t="shared" si="160"/>
        <v>63.577799801783939</v>
      </c>
      <c r="X818" s="105">
        <f t="shared" si="161"/>
        <v>23.09217046580773</v>
      </c>
      <c r="Y818" s="105">
        <f t="shared" si="162"/>
        <v>10.406342913776017</v>
      </c>
      <c r="Z818" s="105">
        <f t="shared" si="163"/>
        <v>2.9236868186323091</v>
      </c>
      <c r="AA818" s="105">
        <f t="shared" si="164"/>
        <v>0</v>
      </c>
      <c r="AB818" s="105">
        <f t="shared" si="165"/>
        <v>36.422200198216053</v>
      </c>
    </row>
    <row r="819" spans="1:28" s="7" customFormat="1" hidden="1">
      <c r="A819" s="37">
        <v>2006</v>
      </c>
      <c r="B819" s="102">
        <v>2</v>
      </c>
      <c r="C819" s="102" t="s">
        <v>182</v>
      </c>
      <c r="D819" s="37">
        <v>13</v>
      </c>
      <c r="E819" s="38" t="s">
        <v>294</v>
      </c>
      <c r="F819" s="41" t="s">
        <v>17</v>
      </c>
      <c r="G819" s="42">
        <v>313</v>
      </c>
      <c r="H819" s="43">
        <v>260</v>
      </c>
      <c r="I819" s="42">
        <v>111</v>
      </c>
      <c r="J819" s="40">
        <f t="shared" si="157"/>
        <v>0.42692307692307691</v>
      </c>
      <c r="K819" s="40">
        <f t="shared" si="158"/>
        <v>13.846153846153847</v>
      </c>
      <c r="L819" s="42">
        <v>224</v>
      </c>
      <c r="M819" s="42">
        <v>27</v>
      </c>
      <c r="N819" s="42">
        <v>7</v>
      </c>
      <c r="O819" s="42"/>
      <c r="P819" s="42"/>
      <c r="Q819" s="42">
        <v>2</v>
      </c>
      <c r="R819" s="42">
        <v>0</v>
      </c>
      <c r="S819" s="43">
        <f t="shared" si="166"/>
        <v>36</v>
      </c>
      <c r="T819" s="42">
        <v>8</v>
      </c>
      <c r="U819" s="42">
        <v>62</v>
      </c>
      <c r="V819" s="42">
        <v>23</v>
      </c>
      <c r="W819" s="104">
        <f t="shared" si="160"/>
        <v>86.15384615384616</v>
      </c>
      <c r="X819" s="105">
        <f t="shared" si="161"/>
        <v>10.384615384615385</v>
      </c>
      <c r="Y819" s="105">
        <f t="shared" si="162"/>
        <v>2.6923076923076925</v>
      </c>
      <c r="Z819" s="105">
        <f t="shared" si="163"/>
        <v>0.76923076923076927</v>
      </c>
      <c r="AA819" s="105">
        <f t="shared" si="164"/>
        <v>0</v>
      </c>
      <c r="AB819" s="105">
        <f t="shared" si="165"/>
        <v>13.846153846153847</v>
      </c>
    </row>
    <row r="820" spans="1:28" s="7" customFormat="1" hidden="1">
      <c r="A820" s="37">
        <v>2006</v>
      </c>
      <c r="B820" s="102">
        <v>2</v>
      </c>
      <c r="C820" s="102" t="s">
        <v>182</v>
      </c>
      <c r="D820" s="37">
        <v>13</v>
      </c>
      <c r="E820" s="38" t="s">
        <v>295</v>
      </c>
      <c r="F820" s="41" t="s">
        <v>114</v>
      </c>
      <c r="G820" s="42">
        <v>823</v>
      </c>
      <c r="H820" s="43">
        <v>688</v>
      </c>
      <c r="I820" s="42">
        <v>296</v>
      </c>
      <c r="J820" s="40">
        <f t="shared" si="157"/>
        <v>0.43023255813953487</v>
      </c>
      <c r="K820" s="40">
        <f t="shared" si="158"/>
        <v>13.517441860465116</v>
      </c>
      <c r="L820" s="42">
        <v>595</v>
      </c>
      <c r="M820" s="42">
        <v>73</v>
      </c>
      <c r="N820" s="42">
        <v>15</v>
      </c>
      <c r="O820" s="42"/>
      <c r="P820" s="42"/>
      <c r="Q820" s="42">
        <v>5</v>
      </c>
      <c r="R820" s="42">
        <v>0</v>
      </c>
      <c r="S820" s="43">
        <f t="shared" si="166"/>
        <v>93</v>
      </c>
      <c r="T820" s="42">
        <v>90</v>
      </c>
      <c r="U820" s="42">
        <v>4</v>
      </c>
      <c r="V820" s="42">
        <v>10</v>
      </c>
      <c r="W820" s="104">
        <f t="shared" si="160"/>
        <v>86.482558139534888</v>
      </c>
      <c r="X820" s="105">
        <f t="shared" si="161"/>
        <v>10.61046511627907</v>
      </c>
      <c r="Y820" s="105">
        <f t="shared" si="162"/>
        <v>2.1802325581395348</v>
      </c>
      <c r="Z820" s="105">
        <f t="shared" si="163"/>
        <v>0.72674418604651159</v>
      </c>
      <c r="AA820" s="105">
        <f t="shared" si="164"/>
        <v>0</v>
      </c>
      <c r="AB820" s="105">
        <f t="shared" si="165"/>
        <v>13.517441860465116</v>
      </c>
    </row>
    <row r="821" spans="1:28" s="7" customFormat="1" hidden="1">
      <c r="A821" s="37">
        <v>2006</v>
      </c>
      <c r="B821" s="102">
        <v>2</v>
      </c>
      <c r="C821" s="102" t="s">
        <v>182</v>
      </c>
      <c r="D821" s="37">
        <v>13</v>
      </c>
      <c r="E821" s="38" t="s">
        <v>296</v>
      </c>
      <c r="F821" s="41" t="s">
        <v>115</v>
      </c>
      <c r="G821" s="42">
        <v>1694</v>
      </c>
      <c r="H821" s="43">
        <v>1082</v>
      </c>
      <c r="I821" s="42">
        <v>395</v>
      </c>
      <c r="J821" s="40">
        <f t="shared" si="157"/>
        <v>0.36506469500924216</v>
      </c>
      <c r="K821" s="40">
        <f t="shared" si="158"/>
        <v>11.55268022181146</v>
      </c>
      <c r="L821" s="42">
        <v>957</v>
      </c>
      <c r="M821" s="42">
        <v>88</v>
      </c>
      <c r="N821" s="42">
        <v>28</v>
      </c>
      <c r="O821" s="42"/>
      <c r="P821" s="42"/>
      <c r="Q821" s="42">
        <v>9</v>
      </c>
      <c r="R821" s="42">
        <v>0</v>
      </c>
      <c r="S821" s="43">
        <f t="shared" si="166"/>
        <v>125</v>
      </c>
      <c r="T821" s="42">
        <v>26</v>
      </c>
      <c r="U821" s="42">
        <v>193</v>
      </c>
      <c r="V821" s="42">
        <v>131</v>
      </c>
      <c r="W821" s="104">
        <f t="shared" si="160"/>
        <v>88.447319778188543</v>
      </c>
      <c r="X821" s="105">
        <f t="shared" si="161"/>
        <v>8.1330868761552679</v>
      </c>
      <c r="Y821" s="105">
        <f t="shared" si="162"/>
        <v>2.5878003696857674</v>
      </c>
      <c r="Z821" s="105">
        <f t="shared" si="163"/>
        <v>0.83179297597042512</v>
      </c>
      <c r="AA821" s="105">
        <f t="shared" si="164"/>
        <v>0</v>
      </c>
      <c r="AB821" s="105">
        <f t="shared" si="165"/>
        <v>11.55268022181146</v>
      </c>
    </row>
    <row r="822" spans="1:28" s="7" customFormat="1" hidden="1">
      <c r="A822" s="37">
        <v>2006</v>
      </c>
      <c r="B822" s="102">
        <v>2</v>
      </c>
      <c r="C822" s="102" t="s">
        <v>182</v>
      </c>
      <c r="D822" s="37">
        <v>13</v>
      </c>
      <c r="E822" s="38" t="s">
        <v>297</v>
      </c>
      <c r="F822" s="41" t="s">
        <v>116</v>
      </c>
      <c r="G822" s="42">
        <v>1718</v>
      </c>
      <c r="H822" s="43">
        <v>1370</v>
      </c>
      <c r="I822" s="42">
        <v>941</v>
      </c>
      <c r="J822" s="40">
        <f t="shared" si="157"/>
        <v>0.68686131386861315</v>
      </c>
      <c r="K822" s="40">
        <f t="shared" si="158"/>
        <v>18.978102189781019</v>
      </c>
      <c r="L822" s="42">
        <v>1110</v>
      </c>
      <c r="M822" s="42">
        <v>171</v>
      </c>
      <c r="N822" s="42">
        <v>70</v>
      </c>
      <c r="O822" s="42"/>
      <c r="P822" s="42"/>
      <c r="Q822" s="42">
        <v>19</v>
      </c>
      <c r="R822" s="42">
        <v>0</v>
      </c>
      <c r="S822" s="43">
        <f t="shared" si="166"/>
        <v>260</v>
      </c>
      <c r="T822" s="42">
        <v>53</v>
      </c>
      <c r="U822" s="42">
        <v>237</v>
      </c>
      <c r="V822" s="42">
        <v>132</v>
      </c>
      <c r="W822" s="104">
        <f t="shared" si="160"/>
        <v>81.021897810218974</v>
      </c>
      <c r="X822" s="105">
        <f t="shared" si="161"/>
        <v>12.481751824817518</v>
      </c>
      <c r="Y822" s="105">
        <f t="shared" si="162"/>
        <v>5.1094890510948909</v>
      </c>
      <c r="Z822" s="105">
        <f t="shared" si="163"/>
        <v>1.3868613138686132</v>
      </c>
      <c r="AA822" s="105">
        <f t="shared" si="164"/>
        <v>0</v>
      </c>
      <c r="AB822" s="105">
        <f t="shared" si="165"/>
        <v>18.978102189781019</v>
      </c>
    </row>
    <row r="823" spans="1:28" s="7" customFormat="1" hidden="1">
      <c r="A823" s="37">
        <v>2006</v>
      </c>
      <c r="B823" s="102">
        <v>2</v>
      </c>
      <c r="C823" s="102" t="s">
        <v>182</v>
      </c>
      <c r="D823" s="37">
        <v>13</v>
      </c>
      <c r="E823" s="38" t="s">
        <v>298</v>
      </c>
      <c r="F823" s="41" t="s">
        <v>117</v>
      </c>
      <c r="G823" s="42">
        <v>1273</v>
      </c>
      <c r="H823" s="43">
        <v>1129</v>
      </c>
      <c r="I823" s="42">
        <v>604</v>
      </c>
      <c r="J823" s="40">
        <f t="shared" si="157"/>
        <v>0.53498671390611163</v>
      </c>
      <c r="K823" s="40">
        <f t="shared" si="158"/>
        <v>17.183348095659877</v>
      </c>
      <c r="L823" s="42">
        <v>935</v>
      </c>
      <c r="M823" s="42">
        <v>142</v>
      </c>
      <c r="N823" s="42">
        <v>46</v>
      </c>
      <c r="O823" s="42"/>
      <c r="P823" s="42"/>
      <c r="Q823" s="42">
        <v>6</v>
      </c>
      <c r="R823" s="42">
        <v>0</v>
      </c>
      <c r="S823" s="43">
        <f t="shared" si="166"/>
        <v>194</v>
      </c>
      <c r="T823" s="42">
        <v>3</v>
      </c>
      <c r="U823" s="42">
        <v>177</v>
      </c>
      <c r="V823" s="42">
        <v>237</v>
      </c>
      <c r="W823" s="104">
        <f t="shared" si="160"/>
        <v>82.816651904340119</v>
      </c>
      <c r="X823" s="105">
        <f t="shared" si="161"/>
        <v>12.577502214348982</v>
      </c>
      <c r="Y823" s="105">
        <f t="shared" si="162"/>
        <v>4.0744021257750225</v>
      </c>
      <c r="Z823" s="105">
        <f t="shared" si="163"/>
        <v>0.53144375553587242</v>
      </c>
      <c r="AA823" s="105">
        <f t="shared" si="164"/>
        <v>0</v>
      </c>
      <c r="AB823" s="105">
        <f t="shared" si="165"/>
        <v>17.183348095659877</v>
      </c>
    </row>
    <row r="824" spans="1:28" s="7" customFormat="1" hidden="1">
      <c r="A824" s="37">
        <v>2006</v>
      </c>
      <c r="B824" s="102">
        <v>2</v>
      </c>
      <c r="C824" s="102" t="s">
        <v>182</v>
      </c>
      <c r="D824" s="37">
        <v>13</v>
      </c>
      <c r="E824" s="38" t="s">
        <v>299</v>
      </c>
      <c r="F824" s="41" t="s">
        <v>118</v>
      </c>
      <c r="G824" s="42">
        <v>1104</v>
      </c>
      <c r="H824" s="43">
        <v>940</v>
      </c>
      <c r="I824" s="42">
        <v>730</v>
      </c>
      <c r="J824" s="40">
        <f t="shared" si="157"/>
        <v>0.77659574468085102</v>
      </c>
      <c r="K824" s="40">
        <f t="shared" si="158"/>
        <v>21.48936170212766</v>
      </c>
      <c r="L824" s="42">
        <v>738</v>
      </c>
      <c r="M824" s="42">
        <v>121</v>
      </c>
      <c r="N824" s="42">
        <v>67</v>
      </c>
      <c r="O824" s="42"/>
      <c r="P824" s="42"/>
      <c r="Q824" s="42">
        <v>14</v>
      </c>
      <c r="R824" s="42">
        <v>0</v>
      </c>
      <c r="S824" s="43">
        <f t="shared" si="166"/>
        <v>202</v>
      </c>
      <c r="T824" s="42">
        <v>39</v>
      </c>
      <c r="U824" s="42">
        <v>181</v>
      </c>
      <c r="V824" s="42">
        <v>83</v>
      </c>
      <c r="W824" s="104">
        <f t="shared" si="160"/>
        <v>78.510638297872333</v>
      </c>
      <c r="X824" s="105">
        <f t="shared" si="161"/>
        <v>12.872340425531913</v>
      </c>
      <c r="Y824" s="105">
        <f t="shared" si="162"/>
        <v>7.127659574468086</v>
      </c>
      <c r="Z824" s="105">
        <f t="shared" si="163"/>
        <v>1.4893617021276597</v>
      </c>
      <c r="AA824" s="105">
        <f t="shared" si="164"/>
        <v>0</v>
      </c>
      <c r="AB824" s="105">
        <f t="shared" si="165"/>
        <v>21.48936170212766</v>
      </c>
    </row>
    <row r="825" spans="1:28" s="7" customFormat="1" hidden="1">
      <c r="A825" s="37">
        <v>2006</v>
      </c>
      <c r="B825" s="102">
        <v>2</v>
      </c>
      <c r="C825" s="102" t="s">
        <v>182</v>
      </c>
      <c r="D825" s="37">
        <v>13</v>
      </c>
      <c r="E825" s="38" t="s">
        <v>300</v>
      </c>
      <c r="F825" s="41" t="s">
        <v>119</v>
      </c>
      <c r="G825" s="42">
        <v>1788</v>
      </c>
      <c r="H825" s="43">
        <v>1639</v>
      </c>
      <c r="I825" s="42">
        <v>1013</v>
      </c>
      <c r="J825" s="40">
        <f t="shared" si="157"/>
        <v>0.61805979255643684</v>
      </c>
      <c r="K825" s="40">
        <f t="shared" si="158"/>
        <v>17.144600366076876</v>
      </c>
      <c r="L825" s="42">
        <v>1358</v>
      </c>
      <c r="M825" s="42">
        <v>201</v>
      </c>
      <c r="N825" s="42">
        <v>70</v>
      </c>
      <c r="O825" s="42"/>
      <c r="P825" s="42"/>
      <c r="Q825" s="42">
        <v>10</v>
      </c>
      <c r="R825" s="42">
        <v>0</v>
      </c>
      <c r="S825" s="43">
        <f t="shared" si="166"/>
        <v>281</v>
      </c>
      <c r="T825" s="42">
        <v>18</v>
      </c>
      <c r="U825" s="42">
        <v>116</v>
      </c>
      <c r="V825" s="42">
        <v>84</v>
      </c>
      <c r="W825" s="104">
        <f t="shared" si="160"/>
        <v>82.855399633923128</v>
      </c>
      <c r="X825" s="105">
        <f t="shared" si="161"/>
        <v>12.263575350823674</v>
      </c>
      <c r="Y825" s="105">
        <f t="shared" si="162"/>
        <v>4.2708968883465532</v>
      </c>
      <c r="Z825" s="105">
        <f t="shared" si="163"/>
        <v>0.61012812690665041</v>
      </c>
      <c r="AA825" s="105">
        <f t="shared" si="164"/>
        <v>0</v>
      </c>
      <c r="AB825" s="105">
        <f t="shared" si="165"/>
        <v>17.144600366076876</v>
      </c>
    </row>
    <row r="826" spans="1:28" s="7" customFormat="1" hidden="1">
      <c r="A826" s="37">
        <v>2006</v>
      </c>
      <c r="B826" s="102">
        <v>2</v>
      </c>
      <c r="C826" s="102" t="s">
        <v>182</v>
      </c>
      <c r="D826" s="37">
        <v>13</v>
      </c>
      <c r="E826" s="38" t="s">
        <v>301</v>
      </c>
      <c r="F826" s="41" t="s">
        <v>120</v>
      </c>
      <c r="G826" s="42">
        <v>3748</v>
      </c>
      <c r="H826" s="43">
        <v>3345</v>
      </c>
      <c r="I826" s="42">
        <v>1653</v>
      </c>
      <c r="J826" s="40">
        <f t="shared" ref="J826:J841" si="167">I826/H826</f>
        <v>0.49417040358744396</v>
      </c>
      <c r="K826" s="40">
        <f t="shared" ref="K826:K841" si="168">S826/H826*100</f>
        <v>15.515695067264573</v>
      </c>
      <c r="L826" s="42">
        <v>2826</v>
      </c>
      <c r="M826" s="42">
        <v>374</v>
      </c>
      <c r="N826" s="42">
        <v>110</v>
      </c>
      <c r="O826" s="42"/>
      <c r="P826" s="42"/>
      <c r="Q826" s="42">
        <v>35</v>
      </c>
      <c r="R826" s="42">
        <v>0</v>
      </c>
      <c r="S826" s="43">
        <f t="shared" si="166"/>
        <v>519</v>
      </c>
      <c r="T826" s="42">
        <v>135</v>
      </c>
      <c r="U826" s="42">
        <v>559</v>
      </c>
      <c r="V826" s="42">
        <v>282</v>
      </c>
      <c r="W826" s="104">
        <f t="shared" si="160"/>
        <v>84.484304932735427</v>
      </c>
      <c r="X826" s="105">
        <f t="shared" si="161"/>
        <v>11.180866965620329</v>
      </c>
      <c r="Y826" s="105">
        <f t="shared" si="162"/>
        <v>3.2884902840059791</v>
      </c>
      <c r="Z826" s="105">
        <f t="shared" si="163"/>
        <v>1.0463378176382661</v>
      </c>
      <c r="AA826" s="105">
        <f t="shared" si="164"/>
        <v>0</v>
      </c>
      <c r="AB826" s="105">
        <f t="shared" si="165"/>
        <v>15.515695067264573</v>
      </c>
    </row>
    <row r="827" spans="1:28" s="7" customFormat="1" hidden="1">
      <c r="A827" s="37">
        <v>2006</v>
      </c>
      <c r="B827" s="102">
        <v>2</v>
      </c>
      <c r="C827" s="102" t="s">
        <v>182</v>
      </c>
      <c r="D827" s="37">
        <v>13</v>
      </c>
      <c r="E827" s="38" t="s">
        <v>302</v>
      </c>
      <c r="F827" s="41" t="s">
        <v>121</v>
      </c>
      <c r="G827" s="42">
        <v>2412</v>
      </c>
      <c r="H827" s="43">
        <v>2112</v>
      </c>
      <c r="I827" s="42">
        <v>942</v>
      </c>
      <c r="J827" s="40">
        <f t="shared" si="167"/>
        <v>0.44602272727272729</v>
      </c>
      <c r="K827" s="40">
        <f t="shared" si="168"/>
        <v>13.778409090909092</v>
      </c>
      <c r="L827" s="42">
        <v>1821</v>
      </c>
      <c r="M827" s="42">
        <v>216</v>
      </c>
      <c r="N827" s="42">
        <v>62</v>
      </c>
      <c r="O827" s="42"/>
      <c r="P827" s="42"/>
      <c r="Q827" s="42">
        <v>13</v>
      </c>
      <c r="R827" s="42">
        <v>0</v>
      </c>
      <c r="S827" s="43">
        <f t="shared" si="166"/>
        <v>291</v>
      </c>
      <c r="T827" s="42">
        <v>62</v>
      </c>
      <c r="U827" s="42">
        <v>271</v>
      </c>
      <c r="V827" s="42">
        <v>179</v>
      </c>
      <c r="W827" s="104">
        <f t="shared" si="160"/>
        <v>86.221590909090907</v>
      </c>
      <c r="X827" s="105">
        <f t="shared" si="161"/>
        <v>10.227272727272728</v>
      </c>
      <c r="Y827" s="105">
        <f t="shared" si="162"/>
        <v>2.9356060606060606</v>
      </c>
      <c r="Z827" s="105">
        <f t="shared" si="163"/>
        <v>0.61553030303030298</v>
      </c>
      <c r="AA827" s="105">
        <f t="shared" si="164"/>
        <v>0</v>
      </c>
      <c r="AB827" s="105">
        <f t="shared" si="165"/>
        <v>13.778409090909092</v>
      </c>
    </row>
    <row r="828" spans="1:28" s="7" customFormat="1" hidden="1">
      <c r="A828" s="37">
        <v>2006</v>
      </c>
      <c r="B828" s="102">
        <v>2</v>
      </c>
      <c r="C828" s="102" t="s">
        <v>182</v>
      </c>
      <c r="D828" s="37">
        <v>13</v>
      </c>
      <c r="E828" s="38" t="s">
        <v>303</v>
      </c>
      <c r="F828" s="41" t="s">
        <v>122</v>
      </c>
      <c r="G828" s="42">
        <v>1734</v>
      </c>
      <c r="H828" s="43">
        <v>1392</v>
      </c>
      <c r="I828" s="42">
        <v>1029</v>
      </c>
      <c r="J828" s="40">
        <f t="shared" si="167"/>
        <v>0.73922413793103448</v>
      </c>
      <c r="K828" s="40">
        <f t="shared" si="168"/>
        <v>21.336206896551722</v>
      </c>
      <c r="L828" s="42">
        <v>1095</v>
      </c>
      <c r="M828" s="42">
        <v>206</v>
      </c>
      <c r="N828" s="42">
        <v>72</v>
      </c>
      <c r="O828" s="42"/>
      <c r="P828" s="42"/>
      <c r="Q828" s="42">
        <v>19</v>
      </c>
      <c r="R828" s="42">
        <v>0</v>
      </c>
      <c r="S828" s="43">
        <f t="shared" si="166"/>
        <v>297</v>
      </c>
      <c r="T828" s="42">
        <v>45</v>
      </c>
      <c r="U828" s="42">
        <v>388</v>
      </c>
      <c r="V828" s="42">
        <v>250</v>
      </c>
      <c r="W828" s="104">
        <f t="shared" si="160"/>
        <v>78.66379310344827</v>
      </c>
      <c r="X828" s="105">
        <f t="shared" si="161"/>
        <v>14.798850574712644</v>
      </c>
      <c r="Y828" s="105">
        <f t="shared" si="162"/>
        <v>5.1724137931034484</v>
      </c>
      <c r="Z828" s="105">
        <f t="shared" si="163"/>
        <v>1.3649425287356323</v>
      </c>
      <c r="AA828" s="105">
        <f t="shared" si="164"/>
        <v>0</v>
      </c>
      <c r="AB828" s="105">
        <f t="shared" si="165"/>
        <v>21.336206896551722</v>
      </c>
    </row>
    <row r="829" spans="1:28" s="7" customFormat="1" hidden="1">
      <c r="A829" s="37">
        <v>2006</v>
      </c>
      <c r="B829" s="102">
        <v>2</v>
      </c>
      <c r="C829" s="102" t="s">
        <v>182</v>
      </c>
      <c r="D829" s="37">
        <v>13</v>
      </c>
      <c r="E829" s="38" t="s">
        <v>304</v>
      </c>
      <c r="F829" s="41" t="s">
        <v>123</v>
      </c>
      <c r="G829" s="42">
        <v>5315</v>
      </c>
      <c r="H829" s="43">
        <v>3782</v>
      </c>
      <c r="I829" s="42">
        <v>3345</v>
      </c>
      <c r="J829" s="40">
        <f t="shared" si="167"/>
        <v>0.88445267054468535</v>
      </c>
      <c r="K829" s="40">
        <f t="shared" si="168"/>
        <v>24.881015335801163</v>
      </c>
      <c r="L829" s="42">
        <v>2841</v>
      </c>
      <c r="M829" s="42">
        <v>643</v>
      </c>
      <c r="N829" s="42">
        <v>231</v>
      </c>
      <c r="O829" s="42"/>
      <c r="P829" s="42"/>
      <c r="Q829" s="42">
        <v>67</v>
      </c>
      <c r="R829" s="42">
        <v>0</v>
      </c>
      <c r="S829" s="43">
        <f t="shared" si="166"/>
        <v>941</v>
      </c>
      <c r="T829" s="42">
        <v>127</v>
      </c>
      <c r="U829" s="42">
        <v>990</v>
      </c>
      <c r="V829" s="42">
        <v>724</v>
      </c>
      <c r="W829" s="104">
        <f t="shared" si="160"/>
        <v>75.118984664198834</v>
      </c>
      <c r="X829" s="105">
        <f t="shared" si="161"/>
        <v>17.001586462189316</v>
      </c>
      <c r="Y829" s="105">
        <f t="shared" si="162"/>
        <v>6.1078794288736118</v>
      </c>
      <c r="Z829" s="105">
        <f t="shared" si="163"/>
        <v>1.7715494447382338</v>
      </c>
      <c r="AA829" s="105">
        <f t="shared" si="164"/>
        <v>0</v>
      </c>
      <c r="AB829" s="105">
        <f t="shared" si="165"/>
        <v>24.881015335801163</v>
      </c>
    </row>
    <row r="830" spans="1:28" s="7" customFormat="1" hidden="1">
      <c r="A830" s="37">
        <v>2006</v>
      </c>
      <c r="B830" s="102">
        <v>2</v>
      </c>
      <c r="C830" s="102" t="s">
        <v>182</v>
      </c>
      <c r="D830" s="37">
        <v>13</v>
      </c>
      <c r="E830" s="38" t="s">
        <v>305</v>
      </c>
      <c r="F830" s="41" t="s">
        <v>18</v>
      </c>
      <c r="G830" s="42">
        <v>6041</v>
      </c>
      <c r="H830" s="43">
        <v>5164</v>
      </c>
      <c r="I830" s="42">
        <v>2731</v>
      </c>
      <c r="J830" s="40">
        <f t="shared" si="167"/>
        <v>0.52885360185902397</v>
      </c>
      <c r="K830" s="40">
        <f t="shared" si="168"/>
        <v>15.685515104570099</v>
      </c>
      <c r="L830" s="42">
        <v>4354</v>
      </c>
      <c r="M830" s="42">
        <v>570</v>
      </c>
      <c r="N830" s="42">
        <v>201</v>
      </c>
      <c r="O830" s="42"/>
      <c r="P830" s="42"/>
      <c r="Q830" s="42">
        <v>39</v>
      </c>
      <c r="R830" s="42">
        <v>0</v>
      </c>
      <c r="S830" s="43">
        <f t="shared" si="166"/>
        <v>810</v>
      </c>
      <c r="T830" s="42">
        <v>176</v>
      </c>
      <c r="U830" s="42">
        <v>705</v>
      </c>
      <c r="V830" s="42">
        <v>17</v>
      </c>
      <c r="W830" s="104">
        <f t="shared" si="160"/>
        <v>84.314484895429899</v>
      </c>
      <c r="X830" s="105">
        <f t="shared" si="161"/>
        <v>11.037955073586367</v>
      </c>
      <c r="Y830" s="105">
        <f t="shared" si="162"/>
        <v>3.8923315259488769</v>
      </c>
      <c r="Z830" s="105">
        <f t="shared" si="163"/>
        <v>0.75522850503485672</v>
      </c>
      <c r="AA830" s="105">
        <f t="shared" si="164"/>
        <v>0</v>
      </c>
      <c r="AB830" s="105">
        <f t="shared" si="165"/>
        <v>15.685515104570099</v>
      </c>
    </row>
    <row r="831" spans="1:28" s="7" customFormat="1" hidden="1">
      <c r="A831" s="37">
        <v>2006</v>
      </c>
      <c r="B831" s="102">
        <v>2</v>
      </c>
      <c r="C831" s="102" t="s">
        <v>182</v>
      </c>
      <c r="D831" s="37">
        <v>13</v>
      </c>
      <c r="E831" s="38" t="s">
        <v>306</v>
      </c>
      <c r="F831" s="41" t="s">
        <v>124</v>
      </c>
      <c r="G831" s="42">
        <v>1306</v>
      </c>
      <c r="H831" s="43">
        <v>979</v>
      </c>
      <c r="I831" s="42">
        <v>576</v>
      </c>
      <c r="J831" s="40">
        <f t="shared" si="167"/>
        <v>0.58835546475995915</v>
      </c>
      <c r="K831" s="40">
        <f t="shared" si="168"/>
        <v>17.875383043922369</v>
      </c>
      <c r="L831" s="42">
        <v>804</v>
      </c>
      <c r="M831" s="42">
        <v>124</v>
      </c>
      <c r="N831" s="42">
        <v>42</v>
      </c>
      <c r="O831" s="42"/>
      <c r="P831" s="42"/>
      <c r="Q831" s="42">
        <v>9</v>
      </c>
      <c r="R831" s="42">
        <v>0</v>
      </c>
      <c r="S831" s="43">
        <f t="shared" si="166"/>
        <v>175</v>
      </c>
      <c r="T831" s="42">
        <v>95</v>
      </c>
      <c r="U831" s="42">
        <v>201</v>
      </c>
      <c r="V831" s="42">
        <v>345</v>
      </c>
      <c r="W831" s="104">
        <f t="shared" si="160"/>
        <v>82.124616956077631</v>
      </c>
      <c r="X831" s="105">
        <f t="shared" si="161"/>
        <v>12.665985699693566</v>
      </c>
      <c r="Y831" s="105">
        <f t="shared" si="162"/>
        <v>4.2900919305413687</v>
      </c>
      <c r="Z831" s="105">
        <f t="shared" si="163"/>
        <v>0.91930541368743612</v>
      </c>
      <c r="AA831" s="105">
        <f t="shared" si="164"/>
        <v>0</v>
      </c>
      <c r="AB831" s="105">
        <f t="shared" si="165"/>
        <v>17.875383043922369</v>
      </c>
    </row>
    <row r="832" spans="1:28" s="7" customFormat="1" hidden="1">
      <c r="A832" s="37">
        <v>2006</v>
      </c>
      <c r="B832" s="102">
        <v>2</v>
      </c>
      <c r="C832" s="102" t="s">
        <v>182</v>
      </c>
      <c r="D832" s="37">
        <v>13</v>
      </c>
      <c r="E832" s="38" t="s">
        <v>307</v>
      </c>
      <c r="F832" s="41" t="s">
        <v>125</v>
      </c>
      <c r="G832" s="42">
        <v>1795</v>
      </c>
      <c r="H832" s="43">
        <v>1296</v>
      </c>
      <c r="I832" s="42">
        <v>585</v>
      </c>
      <c r="J832" s="40">
        <f t="shared" si="167"/>
        <v>0.4513888888888889</v>
      </c>
      <c r="K832" s="40">
        <f t="shared" si="168"/>
        <v>13.425925925925927</v>
      </c>
      <c r="L832" s="42">
        <v>1122</v>
      </c>
      <c r="M832" s="42">
        <v>127</v>
      </c>
      <c r="N832" s="42">
        <v>40</v>
      </c>
      <c r="O832" s="42"/>
      <c r="P832" s="42"/>
      <c r="Q832" s="42">
        <v>7</v>
      </c>
      <c r="R832" s="42">
        <v>0</v>
      </c>
      <c r="S832" s="43">
        <f t="shared" si="166"/>
        <v>174</v>
      </c>
      <c r="T832" s="42">
        <v>6</v>
      </c>
      <c r="U832" s="42">
        <v>163</v>
      </c>
      <c r="V832" s="42">
        <v>117</v>
      </c>
      <c r="W832" s="104">
        <f t="shared" si="160"/>
        <v>86.574074074074076</v>
      </c>
      <c r="X832" s="105">
        <f t="shared" si="161"/>
        <v>9.7993827160493829</v>
      </c>
      <c r="Y832" s="105">
        <f t="shared" si="162"/>
        <v>3.0864197530864197</v>
      </c>
      <c r="Z832" s="105">
        <f t="shared" si="163"/>
        <v>0.54012345679012341</v>
      </c>
      <c r="AA832" s="105">
        <f t="shared" si="164"/>
        <v>0</v>
      </c>
      <c r="AB832" s="105">
        <f t="shared" si="165"/>
        <v>13.425925925925927</v>
      </c>
    </row>
    <row r="833" spans="1:28" s="7" customFormat="1" hidden="1">
      <c r="A833" s="37">
        <v>2006</v>
      </c>
      <c r="B833" s="102">
        <v>2</v>
      </c>
      <c r="C833" s="102" t="s">
        <v>182</v>
      </c>
      <c r="D833" s="37">
        <v>13</v>
      </c>
      <c r="E833" s="38" t="s">
        <v>308</v>
      </c>
      <c r="F833" s="41" t="s">
        <v>126</v>
      </c>
      <c r="G833" s="42">
        <v>3316</v>
      </c>
      <c r="H833" s="43">
        <v>3031</v>
      </c>
      <c r="I833" s="42">
        <v>1441</v>
      </c>
      <c r="J833" s="40">
        <f t="shared" si="167"/>
        <v>0.47542065324975258</v>
      </c>
      <c r="K833" s="40">
        <f t="shared" si="168"/>
        <v>15.341471461563842</v>
      </c>
      <c r="L833" s="42">
        <v>2566</v>
      </c>
      <c r="M833" s="42">
        <v>336</v>
      </c>
      <c r="N833" s="42">
        <v>118</v>
      </c>
      <c r="O833" s="42"/>
      <c r="P833" s="42"/>
      <c r="Q833" s="42">
        <v>11</v>
      </c>
      <c r="R833" s="42">
        <v>0</v>
      </c>
      <c r="S833" s="43">
        <f t="shared" si="166"/>
        <v>465</v>
      </c>
      <c r="T833" s="42">
        <v>30</v>
      </c>
      <c r="U833" s="42">
        <v>208</v>
      </c>
      <c r="V833" s="42">
        <v>165</v>
      </c>
      <c r="W833" s="104">
        <f t="shared" si="160"/>
        <v>84.658528538436158</v>
      </c>
      <c r="X833" s="105">
        <f t="shared" si="161"/>
        <v>11.085450346420323</v>
      </c>
      <c r="Y833" s="105">
        <f t="shared" si="162"/>
        <v>3.8931045859452325</v>
      </c>
      <c r="Z833" s="105">
        <f t="shared" si="163"/>
        <v>0.36291652919828438</v>
      </c>
      <c r="AA833" s="105">
        <f t="shared" si="164"/>
        <v>0</v>
      </c>
      <c r="AB833" s="105">
        <f t="shared" si="165"/>
        <v>15.341471461563842</v>
      </c>
    </row>
    <row r="834" spans="1:28" s="7" customFormat="1" hidden="1">
      <c r="A834" s="37">
        <v>2006</v>
      </c>
      <c r="B834" s="102">
        <v>2</v>
      </c>
      <c r="C834" s="102" t="s">
        <v>182</v>
      </c>
      <c r="D834" s="37">
        <v>13</v>
      </c>
      <c r="E834" s="38" t="s">
        <v>309</v>
      </c>
      <c r="F834" s="41" t="s">
        <v>127</v>
      </c>
      <c r="G834" s="42">
        <v>1416</v>
      </c>
      <c r="H834" s="43">
        <v>1232</v>
      </c>
      <c r="I834" s="42">
        <v>712</v>
      </c>
      <c r="J834" s="40">
        <f t="shared" si="167"/>
        <v>0.57792207792207795</v>
      </c>
      <c r="K834" s="40">
        <f t="shared" si="168"/>
        <v>17.126623376623375</v>
      </c>
      <c r="L834" s="42">
        <v>1021</v>
      </c>
      <c r="M834" s="42">
        <v>146</v>
      </c>
      <c r="N834" s="42">
        <v>53</v>
      </c>
      <c r="O834" s="42"/>
      <c r="P834" s="42"/>
      <c r="Q834" s="42">
        <v>12</v>
      </c>
      <c r="R834" s="42">
        <v>0</v>
      </c>
      <c r="S834" s="43">
        <f t="shared" si="166"/>
        <v>211</v>
      </c>
      <c r="T834" s="42">
        <v>12</v>
      </c>
      <c r="U834" s="42">
        <v>78</v>
      </c>
      <c r="V834" s="42">
        <v>66</v>
      </c>
      <c r="W834" s="104">
        <f t="shared" si="160"/>
        <v>82.873376623376629</v>
      </c>
      <c r="X834" s="105">
        <f t="shared" si="161"/>
        <v>11.85064935064935</v>
      </c>
      <c r="Y834" s="105">
        <f t="shared" si="162"/>
        <v>4.3019480519480524</v>
      </c>
      <c r="Z834" s="105">
        <f t="shared" si="163"/>
        <v>0.97402597402597402</v>
      </c>
      <c r="AA834" s="105">
        <f t="shared" si="164"/>
        <v>0</v>
      </c>
      <c r="AB834" s="105">
        <f t="shared" si="165"/>
        <v>17.126623376623375</v>
      </c>
    </row>
    <row r="835" spans="1:28" s="7" customFormat="1" hidden="1">
      <c r="A835" s="37">
        <v>2006</v>
      </c>
      <c r="B835" s="102">
        <v>2</v>
      </c>
      <c r="C835" s="102" t="s">
        <v>182</v>
      </c>
      <c r="D835" s="37">
        <v>13</v>
      </c>
      <c r="E835" s="38" t="s">
        <v>310</v>
      </c>
      <c r="F835" s="41" t="s">
        <v>128</v>
      </c>
      <c r="G835" s="42">
        <v>2140</v>
      </c>
      <c r="H835" s="43">
        <v>1946</v>
      </c>
      <c r="I835" s="42">
        <v>1243</v>
      </c>
      <c r="J835" s="40">
        <f t="shared" si="167"/>
        <v>0.63874614594039059</v>
      </c>
      <c r="K835" s="40">
        <f t="shared" si="168"/>
        <v>17.36896197327852</v>
      </c>
      <c r="L835" s="42">
        <v>1608</v>
      </c>
      <c r="M835" s="42">
        <v>232</v>
      </c>
      <c r="N835" s="42">
        <v>86</v>
      </c>
      <c r="O835" s="42"/>
      <c r="P835" s="42"/>
      <c r="Q835" s="42">
        <v>20</v>
      </c>
      <c r="R835" s="42">
        <v>0</v>
      </c>
      <c r="S835" s="43">
        <f t="shared" si="166"/>
        <v>338</v>
      </c>
      <c r="T835" s="42">
        <v>6</v>
      </c>
      <c r="U835" s="42">
        <v>241</v>
      </c>
      <c r="V835" s="42">
        <v>131</v>
      </c>
      <c r="W835" s="104">
        <f t="shared" si="160"/>
        <v>82.631038026721484</v>
      </c>
      <c r="X835" s="105">
        <f t="shared" si="161"/>
        <v>11.921891058581705</v>
      </c>
      <c r="Y835" s="105">
        <f t="shared" si="162"/>
        <v>4.4193216855087352</v>
      </c>
      <c r="Z835" s="105">
        <f t="shared" si="163"/>
        <v>1.0277492291880781</v>
      </c>
      <c r="AA835" s="105">
        <f t="shared" si="164"/>
        <v>0</v>
      </c>
      <c r="AB835" s="105">
        <f t="shared" si="165"/>
        <v>17.36896197327852</v>
      </c>
    </row>
    <row r="836" spans="1:28" s="7" customFormat="1" hidden="1">
      <c r="A836" s="37">
        <v>2006</v>
      </c>
      <c r="B836" s="102">
        <v>2</v>
      </c>
      <c r="C836" s="102" t="s">
        <v>182</v>
      </c>
      <c r="D836" s="37">
        <v>13</v>
      </c>
      <c r="E836" s="38" t="s">
        <v>311</v>
      </c>
      <c r="F836" s="41" t="s">
        <v>129</v>
      </c>
      <c r="G836" s="42">
        <v>1447</v>
      </c>
      <c r="H836" s="43">
        <v>1236</v>
      </c>
      <c r="I836" s="42">
        <v>674</v>
      </c>
      <c r="J836" s="40">
        <f t="shared" si="167"/>
        <v>0.54530744336569581</v>
      </c>
      <c r="K836" s="40">
        <f t="shared" si="168"/>
        <v>16.343042071197409</v>
      </c>
      <c r="L836" s="42">
        <v>1034</v>
      </c>
      <c r="M836" s="42">
        <v>139</v>
      </c>
      <c r="N836" s="42">
        <v>54</v>
      </c>
      <c r="O836" s="42"/>
      <c r="P836" s="42"/>
      <c r="Q836" s="42">
        <v>9</v>
      </c>
      <c r="R836" s="42">
        <v>0</v>
      </c>
      <c r="S836" s="43">
        <f t="shared" si="166"/>
        <v>202</v>
      </c>
      <c r="T836" s="42">
        <v>39</v>
      </c>
      <c r="U836" s="42">
        <v>137</v>
      </c>
      <c r="V836" s="42">
        <v>66</v>
      </c>
      <c r="W836" s="104">
        <f t="shared" si="160"/>
        <v>83.656957928802584</v>
      </c>
      <c r="X836" s="105">
        <f t="shared" si="161"/>
        <v>11.245954692556634</v>
      </c>
      <c r="Y836" s="105">
        <f t="shared" si="162"/>
        <v>4.3689320388349513</v>
      </c>
      <c r="Z836" s="105">
        <f t="shared" si="163"/>
        <v>0.72815533980582525</v>
      </c>
      <c r="AA836" s="105">
        <f t="shared" si="164"/>
        <v>0</v>
      </c>
      <c r="AB836" s="105">
        <f t="shared" si="165"/>
        <v>16.343042071197409</v>
      </c>
    </row>
    <row r="837" spans="1:28" s="7" customFormat="1" hidden="1">
      <c r="A837" s="37">
        <v>2006</v>
      </c>
      <c r="B837" s="102">
        <v>2</v>
      </c>
      <c r="C837" s="102" t="s">
        <v>182</v>
      </c>
      <c r="D837" s="37">
        <v>13</v>
      </c>
      <c r="E837" s="38" t="s">
        <v>312</v>
      </c>
      <c r="F837" s="41" t="s">
        <v>130</v>
      </c>
      <c r="G837" s="42">
        <v>4003</v>
      </c>
      <c r="H837" s="43">
        <v>3672</v>
      </c>
      <c r="I837" s="42">
        <v>2320</v>
      </c>
      <c r="J837" s="40">
        <f t="shared" si="167"/>
        <v>0.63180827886710245</v>
      </c>
      <c r="K837" s="40">
        <f t="shared" si="168"/>
        <v>18.273420479302832</v>
      </c>
      <c r="L837" s="42">
        <v>3001</v>
      </c>
      <c r="M837" s="42">
        <v>478</v>
      </c>
      <c r="N837" s="42">
        <v>164</v>
      </c>
      <c r="O837" s="42"/>
      <c r="P837" s="42"/>
      <c r="Q837" s="42">
        <v>29</v>
      </c>
      <c r="R837" s="42">
        <v>0</v>
      </c>
      <c r="S837" s="43">
        <f t="shared" si="166"/>
        <v>671</v>
      </c>
      <c r="T837" s="42">
        <v>13</v>
      </c>
      <c r="U837" s="42">
        <v>251</v>
      </c>
      <c r="V837" s="42">
        <v>203</v>
      </c>
      <c r="W837" s="104">
        <f t="shared" si="160"/>
        <v>81.726579520697157</v>
      </c>
      <c r="X837" s="105">
        <f t="shared" si="161"/>
        <v>13.017429193899781</v>
      </c>
      <c r="Y837" s="105">
        <f t="shared" si="162"/>
        <v>4.4662309368191728</v>
      </c>
      <c r="Z837" s="105">
        <f t="shared" si="163"/>
        <v>0.789760348583878</v>
      </c>
      <c r="AA837" s="105">
        <f t="shared" si="164"/>
        <v>0</v>
      </c>
      <c r="AB837" s="105">
        <f t="shared" si="165"/>
        <v>18.273420479302832</v>
      </c>
    </row>
    <row r="838" spans="1:28" s="7" customFormat="1" hidden="1">
      <c r="A838" s="37">
        <v>2006</v>
      </c>
      <c r="B838" s="102">
        <v>2</v>
      </c>
      <c r="C838" s="102" t="s">
        <v>182</v>
      </c>
      <c r="D838" s="37">
        <v>13</v>
      </c>
      <c r="E838" s="38" t="s">
        <v>313</v>
      </c>
      <c r="F838" s="41" t="s">
        <v>131</v>
      </c>
      <c r="G838" s="42">
        <v>5986</v>
      </c>
      <c r="H838" s="43">
        <v>5337</v>
      </c>
      <c r="I838" s="42">
        <v>3666</v>
      </c>
      <c r="J838" s="40">
        <f t="shared" si="167"/>
        <v>0.68690275435638004</v>
      </c>
      <c r="K838" s="40">
        <f t="shared" si="168"/>
        <v>19.467865842233465</v>
      </c>
      <c r="L838" s="42">
        <v>4298</v>
      </c>
      <c r="M838" s="42">
        <v>710</v>
      </c>
      <c r="N838" s="42">
        <v>274</v>
      </c>
      <c r="O838" s="42"/>
      <c r="P838" s="42"/>
      <c r="Q838" s="42">
        <v>55</v>
      </c>
      <c r="R838" s="42">
        <v>0</v>
      </c>
      <c r="S838" s="43">
        <f t="shared" si="166"/>
        <v>1039</v>
      </c>
      <c r="T838" s="42">
        <v>71</v>
      </c>
      <c r="U838" s="42">
        <v>409</v>
      </c>
      <c r="V838" s="42">
        <v>357</v>
      </c>
      <c r="W838" s="104">
        <f t="shared" si="160"/>
        <v>80.532134157766535</v>
      </c>
      <c r="X838" s="105">
        <f t="shared" si="161"/>
        <v>13.303353944163387</v>
      </c>
      <c r="Y838" s="105">
        <f t="shared" si="162"/>
        <v>5.1339703953531952</v>
      </c>
      <c r="Z838" s="105">
        <f t="shared" si="163"/>
        <v>1.0305415027168821</v>
      </c>
      <c r="AA838" s="105">
        <f t="shared" si="164"/>
        <v>0</v>
      </c>
      <c r="AB838" s="105">
        <f t="shared" si="165"/>
        <v>19.467865842233465</v>
      </c>
    </row>
    <row r="839" spans="1:28" s="7" customFormat="1" hidden="1">
      <c r="A839" s="37">
        <v>2006</v>
      </c>
      <c r="B839" s="102">
        <v>2</v>
      </c>
      <c r="C839" s="102" t="s">
        <v>182</v>
      </c>
      <c r="D839" s="37">
        <v>13</v>
      </c>
      <c r="E839" s="38" t="s">
        <v>314</v>
      </c>
      <c r="F839" s="41" t="s">
        <v>132</v>
      </c>
      <c r="G839" s="42">
        <v>5472</v>
      </c>
      <c r="H839" s="43">
        <v>4896</v>
      </c>
      <c r="I839" s="42">
        <v>4479</v>
      </c>
      <c r="J839" s="40">
        <f t="shared" si="167"/>
        <v>0.91482843137254899</v>
      </c>
      <c r="K839" s="40">
        <f t="shared" si="168"/>
        <v>22.671568627450981</v>
      </c>
      <c r="L839" s="42">
        <v>3786</v>
      </c>
      <c r="M839" s="42">
        <v>701</v>
      </c>
      <c r="N839" s="42">
        <v>332</v>
      </c>
      <c r="O839" s="42"/>
      <c r="P839" s="42"/>
      <c r="Q839" s="42">
        <v>77</v>
      </c>
      <c r="R839" s="42">
        <v>0</v>
      </c>
      <c r="S839" s="43">
        <f t="shared" si="166"/>
        <v>1110</v>
      </c>
      <c r="T839" s="42">
        <v>129</v>
      </c>
      <c r="U839" s="42">
        <v>497</v>
      </c>
      <c r="V839" s="42">
        <v>589</v>
      </c>
      <c r="W839" s="104">
        <f t="shared" si="160"/>
        <v>77.328431372549019</v>
      </c>
      <c r="X839" s="105">
        <f t="shared" si="161"/>
        <v>14.317810457516339</v>
      </c>
      <c r="Y839" s="105">
        <f t="shared" si="162"/>
        <v>6.7810457516339868</v>
      </c>
      <c r="Z839" s="105">
        <f t="shared" si="163"/>
        <v>1.5727124183006536</v>
      </c>
      <c r="AA839" s="105">
        <f t="shared" si="164"/>
        <v>0</v>
      </c>
      <c r="AB839" s="105">
        <f t="shared" si="165"/>
        <v>22.671568627450981</v>
      </c>
    </row>
    <row r="840" spans="1:28" s="7" customFormat="1" hidden="1">
      <c r="A840" s="37">
        <v>2006</v>
      </c>
      <c r="B840" s="102">
        <v>2</v>
      </c>
      <c r="C840" s="102" t="s">
        <v>182</v>
      </c>
      <c r="D840" s="37">
        <v>13</v>
      </c>
      <c r="E840" s="38" t="s">
        <v>331</v>
      </c>
      <c r="F840" s="41" t="s">
        <v>133</v>
      </c>
      <c r="G840" s="42">
        <v>3689</v>
      </c>
      <c r="H840" s="43">
        <v>3266</v>
      </c>
      <c r="I840" s="42">
        <v>2533</v>
      </c>
      <c r="J840" s="40">
        <f t="shared" si="167"/>
        <v>0.7755664421310472</v>
      </c>
      <c r="K840" s="40">
        <f t="shared" si="168"/>
        <v>20.483772198407838</v>
      </c>
      <c r="L840" s="42">
        <v>2597</v>
      </c>
      <c r="M840" s="42">
        <v>455</v>
      </c>
      <c r="N840" s="42">
        <v>167</v>
      </c>
      <c r="O840" s="42"/>
      <c r="P840" s="42"/>
      <c r="Q840" s="42">
        <v>47</v>
      </c>
      <c r="R840" s="42">
        <v>0</v>
      </c>
      <c r="S840" s="43">
        <f t="shared" si="166"/>
        <v>669</v>
      </c>
      <c r="T840" s="42">
        <v>26</v>
      </c>
      <c r="U840" s="42">
        <v>376</v>
      </c>
      <c r="V840" s="42">
        <v>153</v>
      </c>
      <c r="W840" s="104">
        <f t="shared" si="160"/>
        <v>79.516227801592166</v>
      </c>
      <c r="X840" s="105">
        <f t="shared" si="161"/>
        <v>13.93141457440294</v>
      </c>
      <c r="Y840" s="105">
        <f t="shared" si="162"/>
        <v>5.1132884262094311</v>
      </c>
      <c r="Z840" s="105">
        <f t="shared" si="163"/>
        <v>1.4390691977954684</v>
      </c>
      <c r="AA840" s="105">
        <f t="shared" si="164"/>
        <v>0</v>
      </c>
      <c r="AB840" s="105">
        <f t="shared" si="165"/>
        <v>20.483772198407838</v>
      </c>
    </row>
    <row r="841" spans="1:28" s="7" customFormat="1" hidden="1">
      <c r="A841" s="37">
        <v>2006</v>
      </c>
      <c r="B841" s="102">
        <v>2</v>
      </c>
      <c r="C841" s="102" t="s">
        <v>182</v>
      </c>
      <c r="D841" s="37">
        <v>13</v>
      </c>
      <c r="E841" s="38" t="s">
        <v>333</v>
      </c>
      <c r="F841" s="41" t="s">
        <v>19</v>
      </c>
      <c r="G841" s="42">
        <v>6711</v>
      </c>
      <c r="H841" s="43">
        <v>4858</v>
      </c>
      <c r="I841" s="42">
        <v>2852</v>
      </c>
      <c r="J841" s="40">
        <f t="shared" si="167"/>
        <v>0.58707286949361881</v>
      </c>
      <c r="K841" s="40">
        <f t="shared" si="168"/>
        <v>17.599835323178262</v>
      </c>
      <c r="L841" s="42">
        <v>4003</v>
      </c>
      <c r="M841" s="42">
        <v>598</v>
      </c>
      <c r="N841" s="42">
        <v>208</v>
      </c>
      <c r="O841" s="42"/>
      <c r="P841" s="42"/>
      <c r="Q841" s="42">
        <v>49</v>
      </c>
      <c r="R841" s="42">
        <v>0</v>
      </c>
      <c r="S841" s="43">
        <f t="shared" si="166"/>
        <v>855</v>
      </c>
      <c r="T841" s="42">
        <v>139</v>
      </c>
      <c r="U841" s="42">
        <v>713</v>
      </c>
      <c r="V841" s="42">
        <v>434</v>
      </c>
      <c r="W841" s="104">
        <f t="shared" si="160"/>
        <v>82.400164676821746</v>
      </c>
      <c r="X841" s="105">
        <f t="shared" si="161"/>
        <v>12.309592424866199</v>
      </c>
      <c r="Y841" s="105">
        <f t="shared" si="162"/>
        <v>4.2815973651708523</v>
      </c>
      <c r="Z841" s="105">
        <f t="shared" si="163"/>
        <v>1.0086455331412103</v>
      </c>
      <c r="AA841" s="105">
        <f t="shared" si="164"/>
        <v>0</v>
      </c>
      <c r="AB841" s="105">
        <f t="shared" si="165"/>
        <v>17.599835323178262</v>
      </c>
    </row>
    <row r="842" spans="1:28" s="7" customFormat="1" hidden="1">
      <c r="A842" s="37">
        <v>2006</v>
      </c>
      <c r="B842" s="102">
        <v>2</v>
      </c>
      <c r="C842" s="102" t="s">
        <v>182</v>
      </c>
      <c r="D842" s="37"/>
      <c r="E842" s="37"/>
      <c r="F842" s="37" t="s">
        <v>155</v>
      </c>
      <c r="G842" s="43">
        <f>SUM(G760:G841)</f>
        <v>444846</v>
      </c>
      <c r="H842" s="43">
        <f>SUM(H760:H841)</f>
        <v>384446</v>
      </c>
      <c r="I842" s="43">
        <f>SUM(I760:I841)</f>
        <v>339192</v>
      </c>
      <c r="J842" s="40">
        <f>I842/H842</f>
        <v>0.88228775952929672</v>
      </c>
      <c r="K842" s="40">
        <f>S842/H842*100</f>
        <v>23.310425911571457</v>
      </c>
      <c r="L842" s="43">
        <f>SUM(L760:L841)</f>
        <v>294830</v>
      </c>
      <c r="M842" s="43">
        <f>SUM(M760:M841)</f>
        <v>58551</v>
      </c>
      <c r="N842" s="43">
        <f>SUM(N760:N841)</f>
        <v>25535</v>
      </c>
      <c r="O842" s="43"/>
      <c r="P842" s="43"/>
      <c r="Q842" s="43">
        <f>SUM(Q760:Q841)</f>
        <v>5458</v>
      </c>
      <c r="R842" s="43">
        <f>SUM(R760:R841)</f>
        <v>72</v>
      </c>
      <c r="S842" s="43">
        <f>SUM(M842:R842)</f>
        <v>89616</v>
      </c>
      <c r="T842" s="43">
        <f>SUM(T760:T841)</f>
        <v>10580</v>
      </c>
      <c r="U842" s="43">
        <f>SUM(U760:U841)</f>
        <v>55531</v>
      </c>
      <c r="V842" s="43">
        <f>SUM(V760:V841)</f>
        <v>23879</v>
      </c>
      <c r="W842" s="104">
        <f t="shared" si="160"/>
        <v>76.689574088428543</v>
      </c>
      <c r="X842" s="105">
        <f t="shared" si="161"/>
        <v>15.229967277589051</v>
      </c>
      <c r="Y842" s="105">
        <f t="shared" si="162"/>
        <v>6.6420251478751249</v>
      </c>
      <c r="Z842" s="105">
        <f t="shared" si="163"/>
        <v>1.4197052381868975</v>
      </c>
      <c r="AA842" s="105">
        <f t="shared" si="164"/>
        <v>1.8728247920384137E-2</v>
      </c>
      <c r="AB842" s="105">
        <f t="shared" si="165"/>
        <v>23.310425911571457</v>
      </c>
    </row>
    <row r="843" spans="1:28" s="122" customFormat="1" hidden="1">
      <c r="A843" s="37">
        <v>2006</v>
      </c>
      <c r="B843" s="102">
        <v>1</v>
      </c>
      <c r="C843" s="102" t="s">
        <v>181</v>
      </c>
      <c r="D843" s="30">
        <v>1</v>
      </c>
      <c r="E843" s="109" t="s">
        <v>315</v>
      </c>
      <c r="F843" s="110" t="s">
        <v>20</v>
      </c>
      <c r="G843" s="20">
        <v>44919</v>
      </c>
      <c r="H843" s="112">
        <v>39931</v>
      </c>
      <c r="I843" s="20">
        <v>48125</v>
      </c>
      <c r="J843" s="111">
        <v>1.21</v>
      </c>
      <c r="K843" s="111">
        <v>27.5</v>
      </c>
      <c r="L843" s="20">
        <v>28951</v>
      </c>
      <c r="M843" s="20">
        <v>6456</v>
      </c>
      <c r="N843" s="20">
        <v>3481</v>
      </c>
      <c r="O843" s="20"/>
      <c r="P843" s="20"/>
      <c r="Q843" s="20">
        <v>961</v>
      </c>
      <c r="R843" s="20">
        <v>82</v>
      </c>
      <c r="S843" s="112">
        <v>10980</v>
      </c>
      <c r="T843" s="20">
        <v>754</v>
      </c>
      <c r="U843" s="20">
        <v>4842</v>
      </c>
      <c r="V843" s="20">
        <v>1150</v>
      </c>
      <c r="W843" s="104">
        <f t="shared" si="160"/>
        <v>72.502566927950724</v>
      </c>
      <c r="X843" s="105">
        <f t="shared" si="161"/>
        <v>16.16788960957652</v>
      </c>
      <c r="Y843" s="105">
        <f t="shared" si="162"/>
        <v>8.7175377526232758</v>
      </c>
      <c r="Z843" s="105">
        <f t="shared" si="163"/>
        <v>2.4066514737922917</v>
      </c>
      <c r="AA843" s="105">
        <f t="shared" si="164"/>
        <v>0.20535423605719866</v>
      </c>
      <c r="AB843" s="105">
        <f t="shared" si="165"/>
        <v>27.497433072049287</v>
      </c>
    </row>
    <row r="844" spans="1:28" s="122" customFormat="1" hidden="1">
      <c r="A844" s="37">
        <v>2006</v>
      </c>
      <c r="B844" s="102">
        <v>1</v>
      </c>
      <c r="C844" s="102" t="s">
        <v>181</v>
      </c>
      <c r="D844" s="30">
        <v>2</v>
      </c>
      <c r="E844" s="109" t="s">
        <v>316</v>
      </c>
      <c r="F844" s="110" t="s">
        <v>21</v>
      </c>
      <c r="G844" s="20">
        <v>14402</v>
      </c>
      <c r="H844" s="112">
        <v>13518</v>
      </c>
      <c r="I844" s="20">
        <v>27597</v>
      </c>
      <c r="J844" s="111">
        <v>2.04</v>
      </c>
      <c r="K844" s="111">
        <v>43.45</v>
      </c>
      <c r="L844" s="20">
        <v>7644</v>
      </c>
      <c r="M844" s="20">
        <v>3258</v>
      </c>
      <c r="N844" s="20">
        <v>2104</v>
      </c>
      <c r="O844" s="20"/>
      <c r="P844" s="20"/>
      <c r="Q844" s="20">
        <v>491</v>
      </c>
      <c r="R844" s="20">
        <v>21</v>
      </c>
      <c r="S844" s="112">
        <v>5874</v>
      </c>
      <c r="T844" s="20">
        <v>117</v>
      </c>
      <c r="U844" s="20">
        <v>1330</v>
      </c>
      <c r="V844" s="20">
        <v>1089</v>
      </c>
      <c r="W844" s="104">
        <f t="shared" si="160"/>
        <v>56.546826453617392</v>
      </c>
      <c r="X844" s="105">
        <f t="shared" si="161"/>
        <v>24.101198402130493</v>
      </c>
      <c r="Y844" s="105">
        <f t="shared" si="162"/>
        <v>15.564432608374021</v>
      </c>
      <c r="Z844" s="105">
        <f t="shared" si="163"/>
        <v>3.6321941115549636</v>
      </c>
      <c r="AA844" s="105">
        <f t="shared" si="164"/>
        <v>0.15534842432312471</v>
      </c>
      <c r="AB844" s="105">
        <f t="shared" si="165"/>
        <v>43.453173546382601</v>
      </c>
    </row>
    <row r="845" spans="1:28" s="122" customFormat="1" hidden="1">
      <c r="A845" s="37">
        <v>2006</v>
      </c>
      <c r="B845" s="102">
        <v>1</v>
      </c>
      <c r="C845" s="102" t="s">
        <v>181</v>
      </c>
      <c r="D845" s="30">
        <v>3</v>
      </c>
      <c r="E845" s="109" t="s">
        <v>317</v>
      </c>
      <c r="F845" s="110" t="s">
        <v>22</v>
      </c>
      <c r="G845" s="20">
        <v>11389</v>
      </c>
      <c r="H845" s="112">
        <v>10810</v>
      </c>
      <c r="I845" s="20">
        <v>17336</v>
      </c>
      <c r="J845" s="111">
        <v>1.6</v>
      </c>
      <c r="K845" s="111">
        <v>36.19</v>
      </c>
      <c r="L845" s="20">
        <v>6898</v>
      </c>
      <c r="M845" s="20">
        <v>2219</v>
      </c>
      <c r="N845" s="20">
        <v>1354</v>
      </c>
      <c r="O845" s="20"/>
      <c r="P845" s="20"/>
      <c r="Q845" s="20">
        <v>332</v>
      </c>
      <c r="R845" s="20">
        <v>7</v>
      </c>
      <c r="S845" s="112">
        <v>3912</v>
      </c>
      <c r="T845" s="20">
        <v>101</v>
      </c>
      <c r="U845" s="20">
        <v>987</v>
      </c>
      <c r="V845" s="20">
        <v>130</v>
      </c>
      <c r="W845" s="104">
        <f t="shared" si="160"/>
        <v>63.81128584643848</v>
      </c>
      <c r="X845" s="105">
        <f t="shared" si="161"/>
        <v>20.527289546716005</v>
      </c>
      <c r="Y845" s="105">
        <f t="shared" si="162"/>
        <v>12.525439407955597</v>
      </c>
      <c r="Z845" s="105">
        <f t="shared" si="163"/>
        <v>3.0712303422756708</v>
      </c>
      <c r="AA845" s="105">
        <f t="shared" si="164"/>
        <v>6.475485661424607E-2</v>
      </c>
      <c r="AB845" s="105">
        <f t="shared" si="165"/>
        <v>36.18871415356152</v>
      </c>
    </row>
    <row r="846" spans="1:28" s="122" customFormat="1" hidden="1">
      <c r="A846" s="37">
        <v>2006</v>
      </c>
      <c r="B846" s="102">
        <v>1</v>
      </c>
      <c r="C846" s="102" t="s">
        <v>181</v>
      </c>
      <c r="D846" s="30">
        <v>4</v>
      </c>
      <c r="E846" s="109" t="s">
        <v>190</v>
      </c>
      <c r="F846" s="110" t="s">
        <v>23</v>
      </c>
      <c r="G846" s="20">
        <v>21115</v>
      </c>
      <c r="H846" s="112">
        <v>18905</v>
      </c>
      <c r="I846" s="20">
        <v>33635</v>
      </c>
      <c r="J846" s="111">
        <v>1.78</v>
      </c>
      <c r="K846" s="111">
        <v>39.200000000000003</v>
      </c>
      <c r="L846" s="20">
        <v>11494</v>
      </c>
      <c r="M846" s="20">
        <v>4194</v>
      </c>
      <c r="N846" s="20">
        <v>2618</v>
      </c>
      <c r="O846" s="20"/>
      <c r="P846" s="20"/>
      <c r="Q846" s="20">
        <v>590</v>
      </c>
      <c r="R846" s="20">
        <v>9</v>
      </c>
      <c r="S846" s="112">
        <v>7411</v>
      </c>
      <c r="T846" s="20">
        <v>424</v>
      </c>
      <c r="U846" s="20">
        <v>2133</v>
      </c>
      <c r="V846" s="20">
        <v>931</v>
      </c>
      <c r="W846" s="104">
        <f t="shared" si="160"/>
        <v>60.798730494578159</v>
      </c>
      <c r="X846" s="105">
        <f t="shared" si="161"/>
        <v>22.184607246760116</v>
      </c>
      <c r="Y846" s="105">
        <f t="shared" si="162"/>
        <v>13.848188309970908</v>
      </c>
      <c r="Z846" s="105">
        <f t="shared" si="163"/>
        <v>3.1208674953715949</v>
      </c>
      <c r="AA846" s="105">
        <f t="shared" si="164"/>
        <v>4.7606453319227714E-2</v>
      </c>
      <c r="AB846" s="105">
        <f t="shared" si="165"/>
        <v>39.201269505421848</v>
      </c>
    </row>
    <row r="847" spans="1:28" s="122" customFormat="1" hidden="1">
      <c r="A847" s="37">
        <v>2006</v>
      </c>
      <c r="B847" s="102">
        <v>1</v>
      </c>
      <c r="C847" s="102" t="s">
        <v>181</v>
      </c>
      <c r="D847" s="30">
        <v>5</v>
      </c>
      <c r="E847" s="109" t="s">
        <v>191</v>
      </c>
      <c r="F847" s="110" t="s">
        <v>24</v>
      </c>
      <c r="G847" s="20">
        <v>8260</v>
      </c>
      <c r="H847" s="112">
        <v>7816</v>
      </c>
      <c r="I847" s="20">
        <v>13516</v>
      </c>
      <c r="J847" s="111">
        <v>1.73</v>
      </c>
      <c r="K847" s="111">
        <v>39.68</v>
      </c>
      <c r="L847" s="20">
        <v>4715</v>
      </c>
      <c r="M847" s="20">
        <v>1747</v>
      </c>
      <c r="N847" s="20">
        <v>1066</v>
      </c>
      <c r="O847" s="20"/>
      <c r="P847" s="20"/>
      <c r="Q847" s="20">
        <v>260</v>
      </c>
      <c r="R847" s="20">
        <v>28</v>
      </c>
      <c r="S847" s="112">
        <v>3101</v>
      </c>
      <c r="T847" s="20">
        <v>84</v>
      </c>
      <c r="U847" s="20">
        <v>831</v>
      </c>
      <c r="V847" s="20">
        <v>108</v>
      </c>
      <c r="W847" s="104">
        <f t="shared" si="160"/>
        <v>60.324974411463664</v>
      </c>
      <c r="X847" s="105">
        <f t="shared" si="161"/>
        <v>22.351586489252814</v>
      </c>
      <c r="Y847" s="105">
        <f t="shared" si="162"/>
        <v>13.638689866939609</v>
      </c>
      <c r="Z847" s="105">
        <f t="shared" si="163"/>
        <v>3.3265097236438077</v>
      </c>
      <c r="AA847" s="105">
        <f t="shared" si="164"/>
        <v>0.35823950870010235</v>
      </c>
      <c r="AB847" s="105">
        <f t="shared" si="165"/>
        <v>39.675025588536336</v>
      </c>
    </row>
    <row r="848" spans="1:28" s="122" customFormat="1" hidden="1">
      <c r="A848" s="37">
        <v>2006</v>
      </c>
      <c r="B848" s="102">
        <v>1</v>
      </c>
      <c r="C848" s="102" t="s">
        <v>181</v>
      </c>
      <c r="D848" s="30">
        <v>6</v>
      </c>
      <c r="E848" s="109" t="s">
        <v>192</v>
      </c>
      <c r="F848" s="110" t="s">
        <v>25</v>
      </c>
      <c r="G848" s="20">
        <v>9940</v>
      </c>
      <c r="H848" s="112">
        <v>9660</v>
      </c>
      <c r="I848" s="20">
        <v>16362</v>
      </c>
      <c r="J848" s="111">
        <v>1.69</v>
      </c>
      <c r="K848" s="111">
        <v>38.56</v>
      </c>
      <c r="L848" s="20">
        <v>5935</v>
      </c>
      <c r="M848" s="20">
        <v>2121</v>
      </c>
      <c r="N848" s="20">
        <v>1331</v>
      </c>
      <c r="O848" s="20"/>
      <c r="P848" s="20"/>
      <c r="Q848" s="20">
        <v>268</v>
      </c>
      <c r="R848" s="20">
        <v>5</v>
      </c>
      <c r="S848" s="112">
        <v>3725</v>
      </c>
      <c r="T848" s="20">
        <v>86</v>
      </c>
      <c r="U848" s="20">
        <v>863</v>
      </c>
      <c r="V848" s="20">
        <v>394</v>
      </c>
      <c r="W848" s="104">
        <f t="shared" si="160"/>
        <v>61.43892339544513</v>
      </c>
      <c r="X848" s="105">
        <f t="shared" si="161"/>
        <v>21.956521739130437</v>
      </c>
      <c r="Y848" s="105">
        <f t="shared" si="162"/>
        <v>13.778467908902691</v>
      </c>
      <c r="Z848" s="105">
        <f t="shared" si="163"/>
        <v>2.7743271221532093</v>
      </c>
      <c r="AA848" s="105">
        <f t="shared" si="164"/>
        <v>5.1759834368530024E-2</v>
      </c>
      <c r="AB848" s="105">
        <f t="shared" si="165"/>
        <v>38.56107660455487</v>
      </c>
    </row>
    <row r="849" spans="1:28" s="122" customFormat="1" hidden="1">
      <c r="A849" s="37">
        <v>2006</v>
      </c>
      <c r="B849" s="102">
        <v>1</v>
      </c>
      <c r="C849" s="102" t="s">
        <v>181</v>
      </c>
      <c r="D849" s="30">
        <v>7</v>
      </c>
      <c r="E849" s="109" t="s">
        <v>193</v>
      </c>
      <c r="F849" s="110" t="s">
        <v>26</v>
      </c>
      <c r="G849" s="20">
        <v>18559</v>
      </c>
      <c r="H849" s="112">
        <v>17257</v>
      </c>
      <c r="I849" s="20">
        <v>30740</v>
      </c>
      <c r="J849" s="111">
        <v>1.78</v>
      </c>
      <c r="K849" s="111">
        <v>38.43</v>
      </c>
      <c r="L849" s="20">
        <v>10625</v>
      </c>
      <c r="M849" s="20">
        <v>3675</v>
      </c>
      <c r="N849" s="20">
        <v>2354</v>
      </c>
      <c r="O849" s="20"/>
      <c r="P849" s="20"/>
      <c r="Q849" s="20">
        <v>555</v>
      </c>
      <c r="R849" s="20">
        <v>48</v>
      </c>
      <c r="S849" s="112">
        <v>6632</v>
      </c>
      <c r="T849" s="20">
        <v>328</v>
      </c>
      <c r="U849" s="20">
        <v>1948</v>
      </c>
      <c r="V849" s="20">
        <v>410</v>
      </c>
      <c r="W849" s="104">
        <f t="shared" si="160"/>
        <v>61.569218288230864</v>
      </c>
      <c r="X849" s="105">
        <f t="shared" si="161"/>
        <v>21.295706090282206</v>
      </c>
      <c r="Y849" s="105">
        <f t="shared" si="162"/>
        <v>13.64084139769369</v>
      </c>
      <c r="Z849" s="105">
        <f t="shared" si="163"/>
        <v>3.2160862258793532</v>
      </c>
      <c r="AA849" s="105">
        <f t="shared" si="164"/>
        <v>0.27814799791389</v>
      </c>
      <c r="AB849" s="105">
        <f t="shared" si="165"/>
        <v>38.430781711769136</v>
      </c>
    </row>
    <row r="850" spans="1:28" s="122" customFormat="1" hidden="1">
      <c r="A850" s="37">
        <v>2006</v>
      </c>
      <c r="B850" s="102">
        <v>1</v>
      </c>
      <c r="C850" s="102" t="s">
        <v>181</v>
      </c>
      <c r="D850" s="30">
        <v>8</v>
      </c>
      <c r="E850" s="109" t="s">
        <v>194</v>
      </c>
      <c r="F850" s="110" t="s">
        <v>27</v>
      </c>
      <c r="G850" s="20">
        <v>26784</v>
      </c>
      <c r="H850" s="112">
        <v>23658</v>
      </c>
      <c r="I850" s="20">
        <v>29909</v>
      </c>
      <c r="J850" s="111">
        <v>1.26</v>
      </c>
      <c r="K850" s="111">
        <v>29.55</v>
      </c>
      <c r="L850" s="20">
        <v>16666</v>
      </c>
      <c r="M850" s="20">
        <v>4225</v>
      </c>
      <c r="N850" s="20">
        <v>2307</v>
      </c>
      <c r="O850" s="20"/>
      <c r="P850" s="20"/>
      <c r="Q850" s="20">
        <v>433</v>
      </c>
      <c r="R850" s="20">
        <v>27</v>
      </c>
      <c r="S850" s="112">
        <v>6992</v>
      </c>
      <c r="T850" s="20">
        <v>317</v>
      </c>
      <c r="U850" s="20">
        <v>2609</v>
      </c>
      <c r="V850" s="20">
        <v>398</v>
      </c>
      <c r="W850" s="104">
        <f t="shared" si="160"/>
        <v>70.445515259108973</v>
      </c>
      <c r="X850" s="105">
        <f t="shared" si="161"/>
        <v>17.858652464282695</v>
      </c>
      <c r="Y850" s="105">
        <f t="shared" si="162"/>
        <v>9.7514582804970829</v>
      </c>
      <c r="Z850" s="105">
        <f t="shared" si="163"/>
        <v>1.8302476963395047</v>
      </c>
      <c r="AA850" s="105">
        <f t="shared" si="164"/>
        <v>0.1141262997717474</v>
      </c>
      <c r="AB850" s="105">
        <f t="shared" si="165"/>
        <v>29.554484740891031</v>
      </c>
    </row>
    <row r="851" spans="1:28" s="122" customFormat="1" hidden="1">
      <c r="A851" s="37">
        <v>2006</v>
      </c>
      <c r="B851" s="102">
        <v>1</v>
      </c>
      <c r="C851" s="102" t="s">
        <v>181</v>
      </c>
      <c r="D851" s="30">
        <v>9</v>
      </c>
      <c r="E851" s="109" t="s">
        <v>195</v>
      </c>
      <c r="F851" s="110" t="s">
        <v>28</v>
      </c>
      <c r="G851" s="20">
        <v>18660</v>
      </c>
      <c r="H851" s="112">
        <v>17097</v>
      </c>
      <c r="I851" s="20">
        <v>19940</v>
      </c>
      <c r="J851" s="111">
        <v>1.17</v>
      </c>
      <c r="K851" s="111">
        <v>28.19</v>
      </c>
      <c r="L851" s="20">
        <v>12277</v>
      </c>
      <c r="M851" s="20">
        <v>2916</v>
      </c>
      <c r="N851" s="20">
        <v>1372</v>
      </c>
      <c r="O851" s="20"/>
      <c r="P851" s="20"/>
      <c r="Q851" s="20">
        <v>302</v>
      </c>
      <c r="R851" s="20">
        <v>230</v>
      </c>
      <c r="S851" s="112">
        <v>4820</v>
      </c>
      <c r="T851" s="20">
        <v>406</v>
      </c>
      <c r="U851" s="20">
        <v>2051</v>
      </c>
      <c r="V851" s="20">
        <v>614</v>
      </c>
      <c r="W851" s="104">
        <f t="shared" si="160"/>
        <v>71.807919518044102</v>
      </c>
      <c r="X851" s="105">
        <f t="shared" si="161"/>
        <v>17.05562379364801</v>
      </c>
      <c r="Y851" s="105">
        <f t="shared" si="162"/>
        <v>8.0247996724571564</v>
      </c>
      <c r="Z851" s="105">
        <f t="shared" si="163"/>
        <v>1.7663917646370708</v>
      </c>
      <c r="AA851" s="105">
        <f t="shared" si="164"/>
        <v>1.3452652512136631</v>
      </c>
      <c r="AB851" s="105">
        <f t="shared" si="165"/>
        <v>28.192080481955902</v>
      </c>
    </row>
    <row r="852" spans="1:28" s="122" customFormat="1" hidden="1">
      <c r="A852" s="37">
        <v>2006</v>
      </c>
      <c r="B852" s="102">
        <v>1</v>
      </c>
      <c r="C852" s="102" t="s">
        <v>181</v>
      </c>
      <c r="D852" s="30">
        <v>10</v>
      </c>
      <c r="E852" s="109" t="s">
        <v>196</v>
      </c>
      <c r="F852" s="110" t="s">
        <v>29</v>
      </c>
      <c r="G852" s="20">
        <v>18718</v>
      </c>
      <c r="H852" s="112">
        <v>16935</v>
      </c>
      <c r="I852" s="20">
        <v>18071</v>
      </c>
      <c r="J852" s="111">
        <v>1.07</v>
      </c>
      <c r="K852" s="111">
        <v>26.62</v>
      </c>
      <c r="L852" s="20">
        <v>12427</v>
      </c>
      <c r="M852" s="20">
        <v>2854</v>
      </c>
      <c r="N852" s="20">
        <v>1357</v>
      </c>
      <c r="O852" s="20"/>
      <c r="P852" s="20"/>
      <c r="Q852" s="20">
        <v>296</v>
      </c>
      <c r="R852" s="20">
        <v>1</v>
      </c>
      <c r="S852" s="112">
        <v>4508</v>
      </c>
      <c r="T852" s="20">
        <v>151</v>
      </c>
      <c r="U852" s="20">
        <v>1897</v>
      </c>
      <c r="V852" s="20">
        <v>559</v>
      </c>
      <c r="W852" s="104">
        <f t="shared" si="160"/>
        <v>73.380572778269865</v>
      </c>
      <c r="X852" s="105">
        <f t="shared" si="161"/>
        <v>16.852671981104223</v>
      </c>
      <c r="Y852" s="105">
        <f t="shared" si="162"/>
        <v>8.0129908473575426</v>
      </c>
      <c r="Z852" s="105">
        <f t="shared" si="163"/>
        <v>1.747859462651314</v>
      </c>
      <c r="AA852" s="105">
        <f t="shared" si="164"/>
        <v>5.9049306170652497E-3</v>
      </c>
      <c r="AB852" s="105">
        <f t="shared" si="165"/>
        <v>26.619427221730145</v>
      </c>
    </row>
    <row r="853" spans="1:28" s="122" customFormat="1" hidden="1">
      <c r="A853" s="37">
        <v>2006</v>
      </c>
      <c r="B853" s="102">
        <v>1</v>
      </c>
      <c r="C853" s="102" t="s">
        <v>181</v>
      </c>
      <c r="D853" s="30">
        <v>11</v>
      </c>
      <c r="E853" s="109" t="s">
        <v>197</v>
      </c>
      <c r="F853" s="110" t="s">
        <v>30</v>
      </c>
      <c r="G853" s="20">
        <v>64880</v>
      </c>
      <c r="H853" s="112">
        <v>55736</v>
      </c>
      <c r="I853" s="20">
        <v>56085</v>
      </c>
      <c r="J853" s="111">
        <v>1.01</v>
      </c>
      <c r="K853" s="111">
        <v>24.99</v>
      </c>
      <c r="L853" s="20">
        <v>41808</v>
      </c>
      <c r="M853" s="20">
        <v>9079</v>
      </c>
      <c r="N853" s="20">
        <v>4123</v>
      </c>
      <c r="O853" s="20"/>
      <c r="P853" s="20"/>
      <c r="Q853" s="20">
        <v>678</v>
      </c>
      <c r="R853" s="20">
        <v>48</v>
      </c>
      <c r="S853" s="112">
        <v>13928</v>
      </c>
      <c r="T853" s="20">
        <v>912</v>
      </c>
      <c r="U853" s="20">
        <v>5999</v>
      </c>
      <c r="V853" s="20">
        <v>1529</v>
      </c>
      <c r="W853" s="104">
        <f t="shared" si="160"/>
        <v>75.01076503516579</v>
      </c>
      <c r="X853" s="105">
        <f t="shared" si="161"/>
        <v>16.289292378355103</v>
      </c>
      <c r="Y853" s="105">
        <f t="shared" si="162"/>
        <v>7.3973733314195487</v>
      </c>
      <c r="Z853" s="105">
        <f t="shared" si="163"/>
        <v>1.2164489737333142</v>
      </c>
      <c r="AA853" s="105">
        <f t="shared" si="164"/>
        <v>8.6120281326252338E-2</v>
      </c>
      <c r="AB853" s="105">
        <f t="shared" si="165"/>
        <v>24.989234964834218</v>
      </c>
    </row>
    <row r="854" spans="1:28" s="122" customFormat="1" hidden="1">
      <c r="A854" s="37">
        <v>2006</v>
      </c>
      <c r="B854" s="102">
        <v>1</v>
      </c>
      <c r="C854" s="102" t="s">
        <v>181</v>
      </c>
      <c r="D854" s="30">
        <v>12</v>
      </c>
      <c r="E854" s="109" t="s">
        <v>198</v>
      </c>
      <c r="F854" s="110" t="s">
        <v>31</v>
      </c>
      <c r="G854" s="20">
        <v>54735</v>
      </c>
      <c r="H854" s="112">
        <v>47168</v>
      </c>
      <c r="I854" s="20">
        <v>51575</v>
      </c>
      <c r="J854" s="111">
        <v>1.0900000000000001</v>
      </c>
      <c r="K854" s="111">
        <v>27.8</v>
      </c>
      <c r="L854" s="20">
        <v>34057</v>
      </c>
      <c r="M854" s="20">
        <v>8317</v>
      </c>
      <c r="N854" s="20">
        <v>3904</v>
      </c>
      <c r="O854" s="20"/>
      <c r="P854" s="20"/>
      <c r="Q854" s="20">
        <v>842</v>
      </c>
      <c r="R854" s="20">
        <v>48</v>
      </c>
      <c r="S854" s="112">
        <v>13111</v>
      </c>
      <c r="T854" s="20">
        <v>770</v>
      </c>
      <c r="U854" s="20">
        <v>6045</v>
      </c>
      <c r="V854" s="20">
        <v>3086</v>
      </c>
      <c r="W854" s="104">
        <f t="shared" si="160"/>
        <v>72.203612618724549</v>
      </c>
      <c r="X854" s="105">
        <f t="shared" si="161"/>
        <v>17.632717096336499</v>
      </c>
      <c r="Y854" s="105">
        <f t="shared" si="162"/>
        <v>8.2767978290366351</v>
      </c>
      <c r="Z854" s="105">
        <f t="shared" si="163"/>
        <v>1.7851085481682496</v>
      </c>
      <c r="AA854" s="105">
        <f t="shared" si="164"/>
        <v>0.10176390773405698</v>
      </c>
      <c r="AB854" s="105">
        <f t="shared" si="165"/>
        <v>27.796387381275441</v>
      </c>
    </row>
    <row r="855" spans="1:28" s="122" customFormat="1" hidden="1">
      <c r="A855" s="37">
        <v>2006</v>
      </c>
      <c r="B855" s="102">
        <v>1</v>
      </c>
      <c r="C855" s="102" t="s">
        <v>181</v>
      </c>
      <c r="D855" s="30">
        <v>13</v>
      </c>
      <c r="E855" s="109" t="s">
        <v>199</v>
      </c>
      <c r="F855" s="110" t="s">
        <v>32</v>
      </c>
      <c r="G855" s="20">
        <v>100687</v>
      </c>
      <c r="H855" s="112">
        <v>86687</v>
      </c>
      <c r="I855" s="20">
        <v>57084</v>
      </c>
      <c r="J855" s="111">
        <v>0.66</v>
      </c>
      <c r="K855" s="111">
        <v>18.5</v>
      </c>
      <c r="L855" s="20">
        <v>70647</v>
      </c>
      <c r="M855" s="20">
        <v>10987</v>
      </c>
      <c r="N855" s="20">
        <v>4132</v>
      </c>
      <c r="O855" s="20"/>
      <c r="P855" s="20"/>
      <c r="Q855" s="20">
        <v>921</v>
      </c>
      <c r="R855" s="20">
        <v>0</v>
      </c>
      <c r="S855" s="112">
        <v>16040</v>
      </c>
      <c r="T855" s="20">
        <v>2002</v>
      </c>
      <c r="U855" s="20">
        <v>11101</v>
      </c>
      <c r="V855" s="20">
        <v>7519</v>
      </c>
      <c r="W855" s="104">
        <f t="shared" si="160"/>
        <v>81.496648863151336</v>
      </c>
      <c r="X855" s="105">
        <f t="shared" si="161"/>
        <v>12.67433409853842</v>
      </c>
      <c r="Y855" s="105">
        <f t="shared" si="162"/>
        <v>4.7665739961009148</v>
      </c>
      <c r="Z855" s="105">
        <f t="shared" si="163"/>
        <v>1.0624430422093278</v>
      </c>
      <c r="AA855" s="105">
        <f t="shared" si="164"/>
        <v>0</v>
      </c>
      <c r="AB855" s="105">
        <f t="shared" si="165"/>
        <v>18.503351136848661</v>
      </c>
    </row>
    <row r="856" spans="1:28" s="122" customFormat="1" hidden="1">
      <c r="A856" s="37">
        <v>2006</v>
      </c>
      <c r="B856" s="102">
        <v>1</v>
      </c>
      <c r="C856" s="102" t="s">
        <v>181</v>
      </c>
      <c r="D856" s="30">
        <v>14</v>
      </c>
      <c r="E856" s="109" t="s">
        <v>200</v>
      </c>
      <c r="F856" s="110" t="s">
        <v>2</v>
      </c>
      <c r="G856" s="20">
        <v>81066</v>
      </c>
      <c r="H856" s="112">
        <v>73653</v>
      </c>
      <c r="I856" s="20">
        <v>54617</v>
      </c>
      <c r="J856" s="111">
        <v>0.74</v>
      </c>
      <c r="K856" s="111">
        <v>20.41</v>
      </c>
      <c r="L856" s="20">
        <v>58622</v>
      </c>
      <c r="M856" s="20">
        <v>10083</v>
      </c>
      <c r="N856" s="20">
        <v>4109</v>
      </c>
      <c r="O856" s="20"/>
      <c r="P856" s="20"/>
      <c r="Q856" s="20">
        <v>839</v>
      </c>
      <c r="R856" s="20">
        <v>0</v>
      </c>
      <c r="S856" s="112">
        <v>15031</v>
      </c>
      <c r="T856" s="20">
        <v>2053</v>
      </c>
      <c r="U856" s="20">
        <v>10947</v>
      </c>
      <c r="V856" s="20">
        <v>4614</v>
      </c>
      <c r="W856" s="104">
        <f t="shared" si="160"/>
        <v>79.592141528518866</v>
      </c>
      <c r="X856" s="105">
        <f t="shared" si="161"/>
        <v>13.689870066392407</v>
      </c>
      <c r="Y856" s="105">
        <f t="shared" si="162"/>
        <v>5.5788630469906186</v>
      </c>
      <c r="Z856" s="105">
        <f t="shared" si="163"/>
        <v>1.1391253580981087</v>
      </c>
      <c r="AA856" s="105">
        <f t="shared" si="164"/>
        <v>0</v>
      </c>
      <c r="AB856" s="105">
        <f t="shared" si="165"/>
        <v>20.407858471481134</v>
      </c>
    </row>
    <row r="857" spans="1:28" s="122" customFormat="1" hidden="1">
      <c r="A857" s="37">
        <v>2006</v>
      </c>
      <c r="B857" s="102">
        <v>1</v>
      </c>
      <c r="C857" s="102" t="s">
        <v>181</v>
      </c>
      <c r="D857" s="30">
        <v>15</v>
      </c>
      <c r="E857" s="109" t="s">
        <v>201</v>
      </c>
      <c r="F857" s="110" t="s">
        <v>33</v>
      </c>
      <c r="G857" s="20">
        <v>20243</v>
      </c>
      <c r="H857" s="112">
        <v>18630</v>
      </c>
      <c r="I857" s="20">
        <v>18238</v>
      </c>
      <c r="J857" s="111">
        <v>0.98</v>
      </c>
      <c r="K857" s="111">
        <v>25.78</v>
      </c>
      <c r="L857" s="20">
        <v>13828</v>
      </c>
      <c r="M857" s="20">
        <v>3091</v>
      </c>
      <c r="N857" s="20">
        <v>1398</v>
      </c>
      <c r="O857" s="20"/>
      <c r="P857" s="20"/>
      <c r="Q857" s="20">
        <v>312</v>
      </c>
      <c r="R857" s="20">
        <v>1</v>
      </c>
      <c r="S857" s="112">
        <v>4802</v>
      </c>
      <c r="T857" s="20">
        <v>110</v>
      </c>
      <c r="U857" s="20">
        <v>843</v>
      </c>
      <c r="V857" s="113">
        <v>432</v>
      </c>
      <c r="W857" s="104">
        <f t="shared" si="160"/>
        <v>74.224369296833075</v>
      </c>
      <c r="X857" s="105">
        <f t="shared" si="161"/>
        <v>16.591519055287172</v>
      </c>
      <c r="Y857" s="105">
        <f t="shared" si="162"/>
        <v>7.5040257648953306</v>
      </c>
      <c r="Z857" s="105">
        <f t="shared" si="163"/>
        <v>1.6747181964573268</v>
      </c>
      <c r="AA857" s="105">
        <f t="shared" si="164"/>
        <v>5.3676865271068165E-3</v>
      </c>
      <c r="AB857" s="105">
        <f t="shared" si="165"/>
        <v>25.775630703166936</v>
      </c>
    </row>
    <row r="858" spans="1:28" s="122" customFormat="1" hidden="1">
      <c r="A858" s="37">
        <v>2006</v>
      </c>
      <c r="B858" s="102">
        <v>1</v>
      </c>
      <c r="C858" s="102" t="s">
        <v>181</v>
      </c>
      <c r="D858" s="30">
        <v>16</v>
      </c>
      <c r="E858" s="109" t="s">
        <v>203</v>
      </c>
      <c r="F858" s="110" t="s">
        <v>34</v>
      </c>
      <c r="G858" s="20">
        <v>9607</v>
      </c>
      <c r="H858" s="112">
        <v>9117</v>
      </c>
      <c r="I858" s="20">
        <v>11028</v>
      </c>
      <c r="J858" s="111">
        <v>1.21</v>
      </c>
      <c r="K858" s="111">
        <v>29.91</v>
      </c>
      <c r="L858" s="20">
        <v>6390</v>
      </c>
      <c r="M858" s="20">
        <v>1780</v>
      </c>
      <c r="N858" s="20">
        <v>790</v>
      </c>
      <c r="O858" s="20"/>
      <c r="P858" s="20"/>
      <c r="Q858" s="20">
        <v>157</v>
      </c>
      <c r="R858" s="20">
        <v>0</v>
      </c>
      <c r="S858" s="112">
        <v>2727</v>
      </c>
      <c r="T858" s="20">
        <v>156</v>
      </c>
      <c r="U858" s="20">
        <v>1084</v>
      </c>
      <c r="V858" s="20">
        <v>521</v>
      </c>
      <c r="W858" s="104">
        <f t="shared" si="160"/>
        <v>70.088845014807504</v>
      </c>
      <c r="X858" s="105">
        <f t="shared" si="161"/>
        <v>19.523966216957334</v>
      </c>
      <c r="Y858" s="105">
        <f t="shared" si="162"/>
        <v>8.6651310738181415</v>
      </c>
      <c r="Z858" s="105">
        <f t="shared" si="163"/>
        <v>1.7220576944170234</v>
      </c>
      <c r="AA858" s="105">
        <f t="shared" si="164"/>
        <v>0</v>
      </c>
      <c r="AB858" s="105">
        <f t="shared" si="165"/>
        <v>29.911154985192496</v>
      </c>
    </row>
    <row r="859" spans="1:28" s="122" customFormat="1" hidden="1">
      <c r="A859" s="37">
        <v>2006</v>
      </c>
      <c r="B859" s="102">
        <v>1</v>
      </c>
      <c r="C859" s="102" t="s">
        <v>181</v>
      </c>
      <c r="D859" s="30">
        <v>17</v>
      </c>
      <c r="E859" s="109" t="s">
        <v>204</v>
      </c>
      <c r="F859" s="110" t="s">
        <v>35</v>
      </c>
      <c r="G859" s="20">
        <v>10839</v>
      </c>
      <c r="H859" s="112">
        <v>10319</v>
      </c>
      <c r="I859" s="20">
        <v>10865</v>
      </c>
      <c r="J859" s="111">
        <v>1.05</v>
      </c>
      <c r="K859" s="111">
        <v>28.7</v>
      </c>
      <c r="L859" s="20">
        <v>7357</v>
      </c>
      <c r="M859" s="20">
        <v>1901</v>
      </c>
      <c r="N859" s="20">
        <v>874</v>
      </c>
      <c r="O859" s="20"/>
      <c r="P859" s="20"/>
      <c r="Q859" s="20">
        <v>154</v>
      </c>
      <c r="R859" s="20">
        <v>33</v>
      </c>
      <c r="S859" s="112">
        <v>2962</v>
      </c>
      <c r="T859" s="20">
        <v>166</v>
      </c>
      <c r="U859" s="20">
        <v>1164</v>
      </c>
      <c r="V859" s="20">
        <v>418</v>
      </c>
      <c r="W859" s="104">
        <f t="shared" si="160"/>
        <v>71.295668184901643</v>
      </c>
      <c r="X859" s="105">
        <f t="shared" si="161"/>
        <v>18.422327744936524</v>
      </c>
      <c r="Y859" s="105">
        <f t="shared" si="162"/>
        <v>8.4698129663727109</v>
      </c>
      <c r="Z859" s="105">
        <f t="shared" si="163"/>
        <v>1.4923926737086928</v>
      </c>
      <c r="AA859" s="105">
        <f t="shared" si="164"/>
        <v>0.31979843008043418</v>
      </c>
      <c r="AB859" s="105">
        <f t="shared" si="165"/>
        <v>28.70433181509836</v>
      </c>
    </row>
    <row r="860" spans="1:28" s="122" customFormat="1" hidden="1">
      <c r="A860" s="37">
        <v>2006</v>
      </c>
      <c r="B860" s="102">
        <v>1</v>
      </c>
      <c r="C860" s="102" t="s">
        <v>181</v>
      </c>
      <c r="D860" s="30">
        <v>18</v>
      </c>
      <c r="E860" s="109" t="s">
        <v>205</v>
      </c>
      <c r="F860" s="110" t="s">
        <v>36</v>
      </c>
      <c r="G860" s="20">
        <v>7455</v>
      </c>
      <c r="H860" s="112">
        <v>7114</v>
      </c>
      <c r="I860" s="20">
        <v>6399</v>
      </c>
      <c r="J860" s="111">
        <v>0.9</v>
      </c>
      <c r="K860" s="111">
        <v>26.81</v>
      </c>
      <c r="L860" s="20">
        <v>5207</v>
      </c>
      <c r="M860" s="20">
        <v>1220</v>
      </c>
      <c r="N860" s="20">
        <v>547</v>
      </c>
      <c r="O860" s="20"/>
      <c r="P860" s="20"/>
      <c r="Q860" s="20">
        <v>124</v>
      </c>
      <c r="R860" s="20">
        <v>16</v>
      </c>
      <c r="S860" s="112">
        <v>1907</v>
      </c>
      <c r="T860" s="20">
        <v>46</v>
      </c>
      <c r="U860" s="20">
        <v>655</v>
      </c>
      <c r="V860" s="20">
        <v>373</v>
      </c>
      <c r="W860" s="104">
        <f t="shared" si="160"/>
        <v>73.193702558335673</v>
      </c>
      <c r="X860" s="105">
        <f t="shared" si="161"/>
        <v>17.149283103739105</v>
      </c>
      <c r="Y860" s="105">
        <f t="shared" si="162"/>
        <v>7.6890638178240085</v>
      </c>
      <c r="Z860" s="105">
        <f t="shared" si="163"/>
        <v>1.743041889232499</v>
      </c>
      <c r="AA860" s="105">
        <f t="shared" si="164"/>
        <v>0.22490863086870957</v>
      </c>
      <c r="AB860" s="105">
        <f t="shared" si="165"/>
        <v>26.806297441664324</v>
      </c>
    </row>
    <row r="861" spans="1:28" s="122" customFormat="1" hidden="1">
      <c r="A861" s="37">
        <v>2006</v>
      </c>
      <c r="B861" s="102">
        <v>1</v>
      </c>
      <c r="C861" s="102" t="s">
        <v>181</v>
      </c>
      <c r="D861" s="30">
        <v>19</v>
      </c>
      <c r="E861" s="109" t="s">
        <v>206</v>
      </c>
      <c r="F861" s="110" t="s">
        <v>37</v>
      </c>
      <c r="G861" s="20">
        <v>7911</v>
      </c>
      <c r="H861" s="112">
        <v>6726</v>
      </c>
      <c r="I861" s="20">
        <v>7670</v>
      </c>
      <c r="J861" s="111">
        <v>1.1399999999999999</v>
      </c>
      <c r="K861" s="111">
        <v>34.03</v>
      </c>
      <c r="L861" s="20">
        <v>4437</v>
      </c>
      <c r="M861" s="20">
        <v>1364</v>
      </c>
      <c r="N861" s="20">
        <v>692</v>
      </c>
      <c r="O861" s="20"/>
      <c r="P861" s="20"/>
      <c r="Q861" s="20">
        <v>201</v>
      </c>
      <c r="R861" s="20">
        <v>32</v>
      </c>
      <c r="S861" s="112">
        <v>2289</v>
      </c>
      <c r="T861" s="20">
        <v>181</v>
      </c>
      <c r="U861" s="20">
        <v>817</v>
      </c>
      <c r="V861" s="20">
        <v>192</v>
      </c>
      <c r="W861" s="104">
        <f t="shared" si="160"/>
        <v>65.967885816235508</v>
      </c>
      <c r="X861" s="105">
        <f t="shared" si="161"/>
        <v>20.279512340172463</v>
      </c>
      <c r="Y861" s="105">
        <f t="shared" si="162"/>
        <v>10.288432946773714</v>
      </c>
      <c r="Z861" s="105">
        <f t="shared" si="163"/>
        <v>2.9884032114183765</v>
      </c>
      <c r="AA861" s="105">
        <f t="shared" si="164"/>
        <v>0.47576568539994046</v>
      </c>
      <c r="AB861" s="105">
        <f t="shared" si="165"/>
        <v>34.032114183764492</v>
      </c>
    </row>
    <row r="862" spans="1:28" s="122" customFormat="1" hidden="1">
      <c r="A862" s="37">
        <v>2006</v>
      </c>
      <c r="B862" s="102">
        <v>1</v>
      </c>
      <c r="C862" s="102" t="s">
        <v>181</v>
      </c>
      <c r="D862" s="30">
        <v>20</v>
      </c>
      <c r="E862" s="109" t="s">
        <v>207</v>
      </c>
      <c r="F862" s="110" t="s">
        <v>38</v>
      </c>
      <c r="G862" s="20">
        <v>20009</v>
      </c>
      <c r="H862" s="112">
        <v>18204</v>
      </c>
      <c r="I862" s="20">
        <v>18104</v>
      </c>
      <c r="J862" s="111">
        <v>0.99</v>
      </c>
      <c r="K862" s="111">
        <v>25.57</v>
      </c>
      <c r="L862" s="20">
        <v>13550</v>
      </c>
      <c r="M862" s="20">
        <v>3063</v>
      </c>
      <c r="N862" s="20">
        <v>1251</v>
      </c>
      <c r="O862" s="20"/>
      <c r="P862" s="20"/>
      <c r="Q862" s="20">
        <v>340</v>
      </c>
      <c r="R862" s="20">
        <v>0</v>
      </c>
      <c r="S862" s="112">
        <v>4654</v>
      </c>
      <c r="T862" s="20">
        <v>229</v>
      </c>
      <c r="U862" s="20">
        <v>1896</v>
      </c>
      <c r="V862" s="20">
        <v>78</v>
      </c>
      <c r="W862" s="104">
        <f t="shared" si="160"/>
        <v>74.434190287848821</v>
      </c>
      <c r="X862" s="105">
        <f t="shared" si="161"/>
        <v>16.825972313777189</v>
      </c>
      <c r="Y862" s="105">
        <f t="shared" si="162"/>
        <v>6.8721160184574819</v>
      </c>
      <c r="Z862" s="105">
        <f t="shared" si="163"/>
        <v>1.8677213799165018</v>
      </c>
      <c r="AA862" s="105">
        <f t="shared" si="164"/>
        <v>0</v>
      </c>
      <c r="AB862" s="105">
        <f t="shared" si="165"/>
        <v>25.565809712151179</v>
      </c>
    </row>
    <row r="863" spans="1:28" s="122" customFormat="1" hidden="1">
      <c r="A863" s="37">
        <v>2006</v>
      </c>
      <c r="B863" s="102">
        <v>1</v>
      </c>
      <c r="C863" s="102" t="s">
        <v>181</v>
      </c>
      <c r="D863" s="30">
        <v>21</v>
      </c>
      <c r="E863" s="109" t="s">
        <v>208</v>
      </c>
      <c r="F863" s="110" t="s">
        <v>39</v>
      </c>
      <c r="G863" s="20">
        <v>19696</v>
      </c>
      <c r="H863" s="112">
        <v>18237</v>
      </c>
      <c r="I863" s="20">
        <v>13703</v>
      </c>
      <c r="J863" s="111">
        <v>0.75</v>
      </c>
      <c r="K863" s="111">
        <v>20.11</v>
      </c>
      <c r="L863" s="20">
        <v>14569</v>
      </c>
      <c r="M863" s="20">
        <v>2429</v>
      </c>
      <c r="N863" s="20">
        <v>1010</v>
      </c>
      <c r="O863" s="20"/>
      <c r="P863" s="20"/>
      <c r="Q863" s="20">
        <v>229</v>
      </c>
      <c r="R863" s="20">
        <v>0</v>
      </c>
      <c r="S863" s="112">
        <v>3668</v>
      </c>
      <c r="T863" s="20">
        <v>211</v>
      </c>
      <c r="U863" s="20">
        <v>2162</v>
      </c>
      <c r="V863" s="20">
        <v>573</v>
      </c>
      <c r="W863" s="104">
        <f t="shared" ref="W863:W925" si="169">L863/$H863*100</f>
        <v>79.887042825026043</v>
      </c>
      <c r="X863" s="105">
        <f t="shared" ref="X863:X925" si="170">M863/$H863*100</f>
        <v>13.319076602511378</v>
      </c>
      <c r="Y863" s="105">
        <f t="shared" ref="Y863:Y925" si="171">N863/$H863*100</f>
        <v>5.5381915885288153</v>
      </c>
      <c r="Z863" s="105">
        <f t="shared" ref="Z863:Z925" si="172">Q863/$H863*100</f>
        <v>1.255688983933761</v>
      </c>
      <c r="AA863" s="105">
        <f t="shared" ref="AA863:AA925" si="173">R863/$H863*100</f>
        <v>0</v>
      </c>
      <c r="AB863" s="105">
        <f t="shared" ref="AB863:AB925" si="174">S863/$H863*100</f>
        <v>20.112957174973953</v>
      </c>
    </row>
    <row r="864" spans="1:28" s="122" customFormat="1" hidden="1">
      <c r="A864" s="37">
        <v>2006</v>
      </c>
      <c r="B864" s="102">
        <v>1</v>
      </c>
      <c r="C864" s="102" t="s">
        <v>181</v>
      </c>
      <c r="D864" s="30">
        <v>22</v>
      </c>
      <c r="E864" s="109" t="s">
        <v>209</v>
      </c>
      <c r="F864" s="110" t="s">
        <v>40</v>
      </c>
      <c r="G864" s="20">
        <v>34864</v>
      </c>
      <c r="H864" s="112">
        <v>30954</v>
      </c>
      <c r="I864" s="20">
        <v>23199</v>
      </c>
      <c r="J864" s="111">
        <v>0.75</v>
      </c>
      <c r="K864" s="111">
        <v>20.23</v>
      </c>
      <c r="L864" s="20">
        <v>24693</v>
      </c>
      <c r="M864" s="20">
        <v>4191</v>
      </c>
      <c r="N864" s="20">
        <v>1658</v>
      </c>
      <c r="O864" s="20"/>
      <c r="P864" s="20"/>
      <c r="Q864" s="20">
        <v>411</v>
      </c>
      <c r="R864" s="20">
        <v>1</v>
      </c>
      <c r="S864" s="112">
        <v>6261</v>
      </c>
      <c r="T864" s="20">
        <v>360</v>
      </c>
      <c r="U864" s="20">
        <v>4150</v>
      </c>
      <c r="V864" s="20">
        <v>486</v>
      </c>
      <c r="W864" s="104">
        <f t="shared" si="169"/>
        <v>79.7732118627641</v>
      </c>
      <c r="X864" s="105">
        <f t="shared" si="170"/>
        <v>13.539445628997868</v>
      </c>
      <c r="Y864" s="105">
        <f t="shared" si="171"/>
        <v>5.356335207081476</v>
      </c>
      <c r="Z864" s="105">
        <f t="shared" si="172"/>
        <v>1.3277767009110293</v>
      </c>
      <c r="AA864" s="105">
        <f t="shared" si="173"/>
        <v>3.2306002455256186E-3</v>
      </c>
      <c r="AB864" s="105">
        <f t="shared" si="174"/>
        <v>20.2267881372359</v>
      </c>
    </row>
    <row r="865" spans="1:28" s="122" customFormat="1" hidden="1">
      <c r="A865" s="37">
        <v>2006</v>
      </c>
      <c r="B865" s="102">
        <v>1</v>
      </c>
      <c r="C865" s="102" t="s">
        <v>181</v>
      </c>
      <c r="D865" s="30">
        <v>23</v>
      </c>
      <c r="E865" s="109" t="s">
        <v>210</v>
      </c>
      <c r="F865" s="110" t="s">
        <v>41</v>
      </c>
      <c r="G865" s="20">
        <v>71924</v>
      </c>
      <c r="H865" s="112">
        <v>67292</v>
      </c>
      <c r="I865" s="20">
        <v>46765</v>
      </c>
      <c r="J865" s="111">
        <v>0.69</v>
      </c>
      <c r="K865" s="111">
        <v>18.510000000000002</v>
      </c>
      <c r="L865" s="20">
        <v>54833</v>
      </c>
      <c r="M865" s="20">
        <v>8301</v>
      </c>
      <c r="N865" s="20">
        <v>3397</v>
      </c>
      <c r="O865" s="20"/>
      <c r="P865" s="20"/>
      <c r="Q865" s="20">
        <v>759</v>
      </c>
      <c r="R865" s="20">
        <v>2</v>
      </c>
      <c r="S865" s="112">
        <v>12459</v>
      </c>
      <c r="T865" s="20">
        <v>2099</v>
      </c>
      <c r="U865" s="20">
        <v>11026</v>
      </c>
      <c r="V865" s="20">
        <v>4069</v>
      </c>
      <c r="W865" s="104">
        <f t="shared" si="169"/>
        <v>81.485169113713368</v>
      </c>
      <c r="X865" s="105">
        <f t="shared" si="170"/>
        <v>12.335790287106937</v>
      </c>
      <c r="Y865" s="105">
        <f t="shared" si="171"/>
        <v>5.0481483683052959</v>
      </c>
      <c r="Z865" s="105">
        <f t="shared" si="172"/>
        <v>1.1279201093740712</v>
      </c>
      <c r="AA865" s="105">
        <f t="shared" si="173"/>
        <v>2.9721215003269334E-3</v>
      </c>
      <c r="AB865" s="105">
        <f t="shared" si="174"/>
        <v>18.514830886286632</v>
      </c>
    </row>
    <row r="866" spans="1:28" s="122" customFormat="1" hidden="1">
      <c r="A866" s="37">
        <v>2006</v>
      </c>
      <c r="B866" s="102">
        <v>1</v>
      </c>
      <c r="C866" s="102" t="s">
        <v>181</v>
      </c>
      <c r="D866" s="30">
        <v>24</v>
      </c>
      <c r="E866" s="109" t="s">
        <v>211</v>
      </c>
      <c r="F866" s="110" t="s">
        <v>42</v>
      </c>
      <c r="G866" s="20">
        <v>17405</v>
      </c>
      <c r="H866" s="112">
        <v>16050</v>
      </c>
      <c r="I866" s="20">
        <v>21597</v>
      </c>
      <c r="J866" s="111">
        <v>1.35</v>
      </c>
      <c r="K866" s="111">
        <v>29.57</v>
      </c>
      <c r="L866" s="20">
        <v>11304</v>
      </c>
      <c r="M866" s="20">
        <v>2992</v>
      </c>
      <c r="N866" s="20">
        <v>1334</v>
      </c>
      <c r="O866" s="20"/>
      <c r="P866" s="20"/>
      <c r="Q866" s="20">
        <v>372</v>
      </c>
      <c r="R866" s="20">
        <v>48</v>
      </c>
      <c r="S866" s="112">
        <v>4746</v>
      </c>
      <c r="T866" s="20">
        <v>263</v>
      </c>
      <c r="U866" s="20">
        <v>2306</v>
      </c>
      <c r="V866" s="20">
        <v>384</v>
      </c>
      <c r="W866" s="104">
        <f t="shared" si="169"/>
        <v>70.429906542056074</v>
      </c>
      <c r="X866" s="105">
        <f t="shared" si="170"/>
        <v>18.641744548286603</v>
      </c>
      <c r="Y866" s="105">
        <f t="shared" si="171"/>
        <v>8.3115264797507784</v>
      </c>
      <c r="Z866" s="105">
        <f t="shared" si="172"/>
        <v>2.3177570093457946</v>
      </c>
      <c r="AA866" s="105">
        <f t="shared" si="173"/>
        <v>0.29906542056074764</v>
      </c>
      <c r="AB866" s="105">
        <f t="shared" si="174"/>
        <v>29.570093457943926</v>
      </c>
    </row>
    <row r="867" spans="1:28" s="122" customFormat="1" hidden="1">
      <c r="A867" s="37">
        <v>2006</v>
      </c>
      <c r="B867" s="102">
        <v>1</v>
      </c>
      <c r="C867" s="102" t="s">
        <v>181</v>
      </c>
      <c r="D867" s="30">
        <v>25</v>
      </c>
      <c r="E867" s="109" t="s">
        <v>212</v>
      </c>
      <c r="F867" s="110" t="s">
        <v>43</v>
      </c>
      <c r="G867" s="20">
        <v>14304</v>
      </c>
      <c r="H867" s="112">
        <v>12540</v>
      </c>
      <c r="I867" s="20">
        <v>14203</v>
      </c>
      <c r="J867" s="111">
        <v>1.1299999999999999</v>
      </c>
      <c r="K867" s="111">
        <v>28.98</v>
      </c>
      <c r="L867" s="20">
        <v>8906</v>
      </c>
      <c r="M867" s="20">
        <v>2261</v>
      </c>
      <c r="N867" s="20">
        <v>1117</v>
      </c>
      <c r="O867" s="20"/>
      <c r="P867" s="20"/>
      <c r="Q867" s="20">
        <v>252</v>
      </c>
      <c r="R867" s="20">
        <v>4</v>
      </c>
      <c r="S867" s="112">
        <v>3634</v>
      </c>
      <c r="T867" s="20">
        <v>19</v>
      </c>
      <c r="U867" s="20">
        <v>1623</v>
      </c>
      <c r="V867" s="20">
        <v>0</v>
      </c>
      <c r="W867" s="104">
        <f t="shared" si="169"/>
        <v>71.0207336523126</v>
      </c>
      <c r="X867" s="105">
        <f t="shared" si="170"/>
        <v>18.030303030303031</v>
      </c>
      <c r="Y867" s="105">
        <f t="shared" si="171"/>
        <v>8.9074960127591716</v>
      </c>
      <c r="Z867" s="105">
        <f t="shared" si="172"/>
        <v>2.0095693779904304</v>
      </c>
      <c r="AA867" s="105">
        <f t="shared" si="173"/>
        <v>3.1897926634768738E-2</v>
      </c>
      <c r="AB867" s="105">
        <f t="shared" si="174"/>
        <v>28.9792663476874</v>
      </c>
    </row>
    <row r="868" spans="1:28" s="122" customFormat="1" hidden="1">
      <c r="A868" s="37">
        <v>2006</v>
      </c>
      <c r="B868" s="102">
        <v>1</v>
      </c>
      <c r="C868" s="102" t="s">
        <v>181</v>
      </c>
      <c r="D868" s="30">
        <v>26</v>
      </c>
      <c r="E868" s="109" t="s">
        <v>213</v>
      </c>
      <c r="F868" s="110" t="s">
        <v>44</v>
      </c>
      <c r="G868" s="20">
        <v>22787</v>
      </c>
      <c r="H868" s="112">
        <v>20687</v>
      </c>
      <c r="I868" s="20">
        <v>19999</v>
      </c>
      <c r="J868" s="111">
        <v>0.97</v>
      </c>
      <c r="K868" s="111">
        <v>25.76</v>
      </c>
      <c r="L868" s="20">
        <v>15359</v>
      </c>
      <c r="M868" s="20">
        <v>3446</v>
      </c>
      <c r="N868" s="20">
        <v>1567</v>
      </c>
      <c r="O868" s="20"/>
      <c r="P868" s="20"/>
      <c r="Q868" s="20">
        <v>315</v>
      </c>
      <c r="R868" s="20">
        <v>0</v>
      </c>
      <c r="S868" s="112">
        <v>5328</v>
      </c>
      <c r="T868" s="20">
        <v>583</v>
      </c>
      <c r="U868" s="20">
        <v>3115</v>
      </c>
      <c r="V868" s="20">
        <v>1108</v>
      </c>
      <c r="W868" s="104">
        <f t="shared" si="169"/>
        <v>74.244694735824439</v>
      </c>
      <c r="X868" s="105">
        <f t="shared" si="170"/>
        <v>16.657804418233674</v>
      </c>
      <c r="Y868" s="105">
        <f t="shared" si="171"/>
        <v>7.5748054333639487</v>
      </c>
      <c r="Z868" s="105">
        <f t="shared" si="172"/>
        <v>1.5226954125779475</v>
      </c>
      <c r="AA868" s="105">
        <f t="shared" si="173"/>
        <v>0</v>
      </c>
      <c r="AB868" s="105">
        <f t="shared" si="174"/>
        <v>25.755305264175572</v>
      </c>
    </row>
    <row r="869" spans="1:28" s="122" customFormat="1" hidden="1">
      <c r="A869" s="37">
        <v>2006</v>
      </c>
      <c r="B869" s="102">
        <v>1</v>
      </c>
      <c r="C869" s="102" t="s">
        <v>181</v>
      </c>
      <c r="D869" s="30">
        <v>27</v>
      </c>
      <c r="E869" s="109" t="s">
        <v>214</v>
      </c>
      <c r="F869" s="110" t="s">
        <v>45</v>
      </c>
      <c r="G869" s="20">
        <v>80753</v>
      </c>
      <c r="H869" s="112">
        <v>66064</v>
      </c>
      <c r="I869" s="20">
        <v>65541</v>
      </c>
      <c r="J869" s="111">
        <v>0.99</v>
      </c>
      <c r="K869" s="111">
        <v>27.12</v>
      </c>
      <c r="L869" s="20">
        <v>48148</v>
      </c>
      <c r="M869" s="20">
        <v>11641</v>
      </c>
      <c r="N869" s="20">
        <v>5199</v>
      </c>
      <c r="O869" s="20"/>
      <c r="P869" s="20"/>
      <c r="Q869" s="20">
        <v>1029</v>
      </c>
      <c r="R869" s="20">
        <v>47</v>
      </c>
      <c r="S869" s="112">
        <v>17916</v>
      </c>
      <c r="T869" s="20">
        <v>2326</v>
      </c>
      <c r="U869" s="20">
        <v>7941</v>
      </c>
      <c r="V869" s="20">
        <v>3069</v>
      </c>
      <c r="W869" s="104">
        <f t="shared" si="169"/>
        <v>72.880842819084521</v>
      </c>
      <c r="X869" s="105">
        <f t="shared" si="170"/>
        <v>17.620791959312182</v>
      </c>
      <c r="Y869" s="105">
        <f t="shared" si="171"/>
        <v>7.8696415596996845</v>
      </c>
      <c r="Z869" s="105">
        <f t="shared" si="172"/>
        <v>1.5575805279728749</v>
      </c>
      <c r="AA869" s="105">
        <f t="shared" si="173"/>
        <v>7.1143133930733835E-2</v>
      </c>
      <c r="AB869" s="105">
        <f t="shared" si="174"/>
        <v>27.119157180915476</v>
      </c>
    </row>
    <row r="870" spans="1:28" s="122" customFormat="1" hidden="1">
      <c r="A870" s="37">
        <v>2006</v>
      </c>
      <c r="B870" s="102">
        <v>1</v>
      </c>
      <c r="C870" s="102" t="s">
        <v>181</v>
      </c>
      <c r="D870" s="30">
        <v>28</v>
      </c>
      <c r="E870" s="109" t="s">
        <v>215</v>
      </c>
      <c r="F870" s="110" t="s">
        <v>46</v>
      </c>
      <c r="G870" s="20">
        <v>51723</v>
      </c>
      <c r="H870" s="112">
        <v>48091</v>
      </c>
      <c r="I870" s="20">
        <v>37345</v>
      </c>
      <c r="J870" s="111">
        <v>0.78</v>
      </c>
      <c r="K870" s="111">
        <v>21.19</v>
      </c>
      <c r="L870" s="20">
        <v>37902</v>
      </c>
      <c r="M870" s="20">
        <v>6879</v>
      </c>
      <c r="N870" s="20">
        <v>2720</v>
      </c>
      <c r="O870" s="20"/>
      <c r="P870" s="20"/>
      <c r="Q870" s="20">
        <v>590</v>
      </c>
      <c r="R870" s="20">
        <v>0</v>
      </c>
      <c r="S870" s="112">
        <v>10189</v>
      </c>
      <c r="T870" s="20">
        <v>1035</v>
      </c>
      <c r="U870" s="20">
        <v>7290</v>
      </c>
      <c r="V870" s="20">
        <v>2669</v>
      </c>
      <c r="W870" s="104">
        <f t="shared" si="169"/>
        <v>78.813083529142673</v>
      </c>
      <c r="X870" s="105">
        <f t="shared" si="170"/>
        <v>14.304131750223533</v>
      </c>
      <c r="Y870" s="105">
        <f t="shared" si="171"/>
        <v>5.6559439396144811</v>
      </c>
      <c r="Z870" s="105">
        <f t="shared" si="172"/>
        <v>1.2268407810193176</v>
      </c>
      <c r="AA870" s="105">
        <f t="shared" si="173"/>
        <v>0</v>
      </c>
      <c r="AB870" s="105">
        <f t="shared" si="174"/>
        <v>21.186916470857334</v>
      </c>
    </row>
    <row r="871" spans="1:28" s="122" customFormat="1" hidden="1">
      <c r="A871" s="37">
        <v>2006</v>
      </c>
      <c r="B871" s="102">
        <v>1</v>
      </c>
      <c r="C871" s="102" t="s">
        <v>181</v>
      </c>
      <c r="D871" s="30">
        <v>29</v>
      </c>
      <c r="E871" s="109" t="s">
        <v>216</v>
      </c>
      <c r="F871" s="110" t="s">
        <v>47</v>
      </c>
      <c r="G871" s="20">
        <v>12483</v>
      </c>
      <c r="H871" s="112">
        <v>9956</v>
      </c>
      <c r="I871" s="20">
        <v>11475</v>
      </c>
      <c r="J871" s="111">
        <v>1.1499999999999999</v>
      </c>
      <c r="K871" s="111">
        <v>29.53</v>
      </c>
      <c r="L871" s="20">
        <v>7016</v>
      </c>
      <c r="M871" s="20">
        <v>1861</v>
      </c>
      <c r="N871" s="20">
        <v>924</v>
      </c>
      <c r="O871" s="20"/>
      <c r="P871" s="20"/>
      <c r="Q871" s="20">
        <v>155</v>
      </c>
      <c r="R871" s="20">
        <v>0</v>
      </c>
      <c r="S871" s="112">
        <v>2940</v>
      </c>
      <c r="T871" s="20">
        <v>137</v>
      </c>
      <c r="U871" s="20">
        <v>1375</v>
      </c>
      <c r="V871" s="20">
        <v>399</v>
      </c>
      <c r="W871" s="104">
        <f t="shared" si="169"/>
        <v>70.470068300522286</v>
      </c>
      <c r="X871" s="105">
        <f t="shared" si="170"/>
        <v>18.692245881880272</v>
      </c>
      <c r="Y871" s="105">
        <f t="shared" si="171"/>
        <v>9.2808356769787057</v>
      </c>
      <c r="Z871" s="105">
        <f t="shared" si="172"/>
        <v>1.5568501406187223</v>
      </c>
      <c r="AA871" s="105">
        <f t="shared" si="173"/>
        <v>0</v>
      </c>
      <c r="AB871" s="105">
        <f t="shared" si="174"/>
        <v>29.5299316994777</v>
      </c>
    </row>
    <row r="872" spans="1:28" s="122" customFormat="1" hidden="1">
      <c r="A872" s="37">
        <v>2006</v>
      </c>
      <c r="B872" s="102">
        <v>1</v>
      </c>
      <c r="C872" s="102" t="s">
        <v>181</v>
      </c>
      <c r="D872" s="30">
        <v>30</v>
      </c>
      <c r="E872" s="109" t="s">
        <v>217</v>
      </c>
      <c r="F872" s="110" t="s">
        <v>3</v>
      </c>
      <c r="G872" s="20">
        <v>8939</v>
      </c>
      <c r="H872" s="112">
        <v>7898</v>
      </c>
      <c r="I872" s="20">
        <v>11099</v>
      </c>
      <c r="J872" s="111">
        <v>1.41</v>
      </c>
      <c r="K872" s="111">
        <v>33.020000000000003</v>
      </c>
      <c r="L872" s="20">
        <v>5290</v>
      </c>
      <c r="M872" s="20">
        <v>1575</v>
      </c>
      <c r="N872" s="20">
        <v>861</v>
      </c>
      <c r="O872" s="20"/>
      <c r="P872" s="20"/>
      <c r="Q872" s="20">
        <v>125</v>
      </c>
      <c r="R872" s="20">
        <v>47</v>
      </c>
      <c r="S872" s="112">
        <v>2608</v>
      </c>
      <c r="T872" s="20">
        <v>68</v>
      </c>
      <c r="U872" s="20">
        <v>882</v>
      </c>
      <c r="V872" s="20">
        <v>8</v>
      </c>
      <c r="W872" s="104">
        <f t="shared" si="169"/>
        <v>66.978982020764761</v>
      </c>
      <c r="X872" s="105">
        <f t="shared" si="170"/>
        <v>19.941757406938464</v>
      </c>
      <c r="Y872" s="105">
        <f t="shared" si="171"/>
        <v>10.901494049126361</v>
      </c>
      <c r="Z872" s="105">
        <f t="shared" si="172"/>
        <v>1.5826791592808305</v>
      </c>
      <c r="AA872" s="105">
        <f t="shared" si="173"/>
        <v>0.59508736388959227</v>
      </c>
      <c r="AB872" s="105">
        <f t="shared" si="174"/>
        <v>33.021017979235253</v>
      </c>
    </row>
    <row r="873" spans="1:28" s="122" customFormat="1" hidden="1">
      <c r="A873" s="37">
        <v>2006</v>
      </c>
      <c r="B873" s="102">
        <v>1</v>
      </c>
      <c r="C873" s="102" t="s">
        <v>181</v>
      </c>
      <c r="D873" s="30">
        <v>31</v>
      </c>
      <c r="E873" s="109" t="s">
        <v>218</v>
      </c>
      <c r="F873" s="110" t="s">
        <v>48</v>
      </c>
      <c r="G873" s="20">
        <v>5435</v>
      </c>
      <c r="H873" s="112">
        <v>5213</v>
      </c>
      <c r="I873" s="20">
        <v>5151</v>
      </c>
      <c r="J873" s="111">
        <v>0.99</v>
      </c>
      <c r="K873" s="111">
        <v>25</v>
      </c>
      <c r="L873" s="20">
        <v>3910</v>
      </c>
      <c r="M873" s="20">
        <v>845</v>
      </c>
      <c r="N873" s="20">
        <v>384</v>
      </c>
      <c r="O873" s="20"/>
      <c r="P873" s="20"/>
      <c r="Q873" s="20">
        <v>74</v>
      </c>
      <c r="R873" s="20">
        <v>0</v>
      </c>
      <c r="S873" s="112">
        <v>1303</v>
      </c>
      <c r="T873" s="20">
        <v>201</v>
      </c>
      <c r="U873" s="20">
        <v>739</v>
      </c>
      <c r="V873" s="20">
        <v>1349</v>
      </c>
      <c r="W873" s="104">
        <f t="shared" si="169"/>
        <v>75.004795703050064</v>
      </c>
      <c r="X873" s="105">
        <f t="shared" si="170"/>
        <v>16.209476309226932</v>
      </c>
      <c r="Y873" s="105">
        <f t="shared" si="171"/>
        <v>7.3661998849031267</v>
      </c>
      <c r="Z873" s="105">
        <f t="shared" si="172"/>
        <v>1.4195281028198734</v>
      </c>
      <c r="AA873" s="105">
        <f t="shared" si="173"/>
        <v>0</v>
      </c>
      <c r="AB873" s="105">
        <f t="shared" si="174"/>
        <v>24.995204296949932</v>
      </c>
    </row>
    <row r="874" spans="1:28" s="122" customFormat="1" hidden="1">
      <c r="A874" s="37">
        <v>2006</v>
      </c>
      <c r="B874" s="102">
        <v>1</v>
      </c>
      <c r="C874" s="102" t="s">
        <v>181</v>
      </c>
      <c r="D874" s="30">
        <v>32</v>
      </c>
      <c r="E874" s="109" t="s">
        <v>219</v>
      </c>
      <c r="F874" s="110" t="s">
        <v>49</v>
      </c>
      <c r="G874" s="20">
        <v>6262</v>
      </c>
      <c r="H874" s="112">
        <v>5772</v>
      </c>
      <c r="I874" s="20">
        <v>5900</v>
      </c>
      <c r="J874" s="111">
        <v>1.02</v>
      </c>
      <c r="K874" s="111">
        <v>27.41</v>
      </c>
      <c r="L874" s="20">
        <v>4190</v>
      </c>
      <c r="M874" s="20">
        <v>1006</v>
      </c>
      <c r="N874" s="20">
        <v>452</v>
      </c>
      <c r="O874" s="20"/>
      <c r="P874" s="20"/>
      <c r="Q874" s="20">
        <v>90</v>
      </c>
      <c r="R874" s="20">
        <v>34</v>
      </c>
      <c r="S874" s="112">
        <v>1582</v>
      </c>
      <c r="T874" s="20">
        <v>58</v>
      </c>
      <c r="U874" s="20">
        <v>686</v>
      </c>
      <c r="V874" s="20">
        <v>259</v>
      </c>
      <c r="W874" s="104">
        <f t="shared" si="169"/>
        <v>72.591822591822591</v>
      </c>
      <c r="X874" s="105">
        <f t="shared" si="170"/>
        <v>17.428967428967429</v>
      </c>
      <c r="Y874" s="105">
        <f t="shared" si="171"/>
        <v>7.8309078309078313</v>
      </c>
      <c r="Z874" s="105">
        <f t="shared" si="172"/>
        <v>1.5592515592515594</v>
      </c>
      <c r="AA874" s="105">
        <f t="shared" si="173"/>
        <v>0.58905058905058905</v>
      </c>
      <c r="AB874" s="105">
        <f t="shared" si="174"/>
        <v>27.408177408177409</v>
      </c>
    </row>
    <row r="875" spans="1:28" s="122" customFormat="1" hidden="1">
      <c r="A875" s="37">
        <v>2006</v>
      </c>
      <c r="B875" s="102">
        <v>1</v>
      </c>
      <c r="C875" s="102" t="s">
        <v>181</v>
      </c>
      <c r="D875" s="30">
        <v>33</v>
      </c>
      <c r="E875" s="109" t="s">
        <v>220</v>
      </c>
      <c r="F875" s="110" t="s">
        <v>50</v>
      </c>
      <c r="G875" s="20">
        <v>29331</v>
      </c>
      <c r="H875" s="112">
        <v>24044</v>
      </c>
      <c r="I875" s="20">
        <v>24461</v>
      </c>
      <c r="J875" s="111">
        <v>1.02</v>
      </c>
      <c r="K875" s="111">
        <v>26.65</v>
      </c>
      <c r="L875" s="20">
        <v>17636</v>
      </c>
      <c r="M875" s="20">
        <v>4093</v>
      </c>
      <c r="N875" s="20">
        <v>1925</v>
      </c>
      <c r="O875" s="20"/>
      <c r="P875" s="20"/>
      <c r="Q875" s="20">
        <v>360</v>
      </c>
      <c r="R875" s="20">
        <v>30</v>
      </c>
      <c r="S875" s="112">
        <v>6408</v>
      </c>
      <c r="T875" s="20">
        <v>646</v>
      </c>
      <c r="U875" s="20">
        <v>5162</v>
      </c>
      <c r="V875" s="20">
        <v>1862</v>
      </c>
      <c r="W875" s="104">
        <f t="shared" si="169"/>
        <v>73.34886042255863</v>
      </c>
      <c r="X875" s="105">
        <f t="shared" si="170"/>
        <v>17.022957910497421</v>
      </c>
      <c r="Y875" s="105">
        <f t="shared" si="171"/>
        <v>8.0061553818000331</v>
      </c>
      <c r="Z875" s="105">
        <f t="shared" si="172"/>
        <v>1.4972550324405258</v>
      </c>
      <c r="AA875" s="105">
        <f t="shared" si="173"/>
        <v>0.12477125270337715</v>
      </c>
      <c r="AB875" s="105">
        <f t="shared" si="174"/>
        <v>26.651139577441356</v>
      </c>
    </row>
    <row r="876" spans="1:28" s="122" customFormat="1" hidden="1">
      <c r="A876" s="37">
        <v>2006</v>
      </c>
      <c r="B876" s="102">
        <v>1</v>
      </c>
      <c r="C876" s="102" t="s">
        <v>181</v>
      </c>
      <c r="D876" s="30">
        <v>34</v>
      </c>
      <c r="E876" s="109" t="s">
        <v>221</v>
      </c>
      <c r="F876" s="110" t="s">
        <v>51</v>
      </c>
      <c r="G876" s="20">
        <v>26517</v>
      </c>
      <c r="H876" s="112">
        <v>21701</v>
      </c>
      <c r="I876" s="20">
        <v>17223</v>
      </c>
      <c r="J876" s="111">
        <v>0.79</v>
      </c>
      <c r="K876" s="111">
        <v>22.77</v>
      </c>
      <c r="L876" s="20">
        <v>16759</v>
      </c>
      <c r="M876" s="20">
        <v>3300</v>
      </c>
      <c r="N876" s="20">
        <v>1270</v>
      </c>
      <c r="O876" s="20"/>
      <c r="P876" s="20"/>
      <c r="Q876" s="20">
        <v>361</v>
      </c>
      <c r="R876" s="20">
        <v>11</v>
      </c>
      <c r="S876" s="112">
        <v>4942</v>
      </c>
      <c r="T876" s="20">
        <v>296</v>
      </c>
      <c r="U876" s="20">
        <v>2123</v>
      </c>
      <c r="V876" s="20">
        <v>276</v>
      </c>
      <c r="W876" s="104">
        <f t="shared" si="169"/>
        <v>77.226855905257821</v>
      </c>
      <c r="X876" s="105">
        <f t="shared" si="170"/>
        <v>15.206672503571264</v>
      </c>
      <c r="Y876" s="105">
        <f t="shared" si="171"/>
        <v>5.8522648725865167</v>
      </c>
      <c r="Z876" s="105">
        <f t="shared" si="172"/>
        <v>1.6635178102391595</v>
      </c>
      <c r="AA876" s="105">
        <f t="shared" si="173"/>
        <v>5.0688908345237552E-2</v>
      </c>
      <c r="AB876" s="105">
        <f t="shared" si="174"/>
        <v>22.773144094742179</v>
      </c>
    </row>
    <row r="877" spans="1:28" s="122" customFormat="1" hidden="1">
      <c r="A877" s="37">
        <v>2006</v>
      </c>
      <c r="B877" s="102">
        <v>1</v>
      </c>
      <c r="C877" s="102" t="s">
        <v>181</v>
      </c>
      <c r="D877" s="30">
        <v>35</v>
      </c>
      <c r="E877" s="109" t="s">
        <v>222</v>
      </c>
      <c r="F877" s="110" t="s">
        <v>52</v>
      </c>
      <c r="G877" s="20">
        <v>14410</v>
      </c>
      <c r="H877" s="112">
        <v>12110</v>
      </c>
      <c r="I877" s="20">
        <v>11749</v>
      </c>
      <c r="J877" s="111">
        <v>0.97</v>
      </c>
      <c r="K877" s="111">
        <v>26.27</v>
      </c>
      <c r="L877" s="20">
        <v>8929</v>
      </c>
      <c r="M877" s="20">
        <v>2143</v>
      </c>
      <c r="N877" s="20">
        <v>811</v>
      </c>
      <c r="O877" s="20"/>
      <c r="P877" s="20"/>
      <c r="Q877" s="20">
        <v>227</v>
      </c>
      <c r="R877" s="20">
        <v>0</v>
      </c>
      <c r="S877" s="112">
        <v>3181</v>
      </c>
      <c r="T877" s="20">
        <v>206</v>
      </c>
      <c r="U877" s="20">
        <v>1571</v>
      </c>
      <c r="V877" s="20">
        <v>387</v>
      </c>
      <c r="W877" s="104">
        <f t="shared" si="169"/>
        <v>73.732452518579677</v>
      </c>
      <c r="X877" s="105">
        <f t="shared" si="170"/>
        <v>17.696118909991743</v>
      </c>
      <c r="Y877" s="105">
        <f t="shared" si="171"/>
        <v>6.6969446738232863</v>
      </c>
      <c r="Z877" s="105">
        <f t="shared" si="172"/>
        <v>1.8744838976052849</v>
      </c>
      <c r="AA877" s="105">
        <f t="shared" si="173"/>
        <v>0</v>
      </c>
      <c r="AB877" s="105">
        <f t="shared" si="174"/>
        <v>26.267547481420312</v>
      </c>
    </row>
    <row r="878" spans="1:28" s="122" customFormat="1" hidden="1">
      <c r="A878" s="37">
        <v>2006</v>
      </c>
      <c r="B878" s="102">
        <v>1</v>
      </c>
      <c r="C878" s="102" t="s">
        <v>181</v>
      </c>
      <c r="D878" s="30">
        <v>36</v>
      </c>
      <c r="E878" s="109" t="s">
        <v>223</v>
      </c>
      <c r="F878" s="110" t="s">
        <v>53</v>
      </c>
      <c r="G878" s="20">
        <v>6605</v>
      </c>
      <c r="H878" s="112">
        <v>5971</v>
      </c>
      <c r="I878" s="20">
        <v>8237</v>
      </c>
      <c r="J878" s="111">
        <v>1.38</v>
      </c>
      <c r="K878" s="111">
        <v>35.590000000000003</v>
      </c>
      <c r="L878" s="20">
        <v>3846</v>
      </c>
      <c r="M878" s="20">
        <v>1257</v>
      </c>
      <c r="N878" s="20">
        <v>667</v>
      </c>
      <c r="O878" s="20"/>
      <c r="P878" s="20"/>
      <c r="Q878" s="20">
        <v>193</v>
      </c>
      <c r="R878" s="20">
        <v>8</v>
      </c>
      <c r="S878" s="112">
        <v>2125</v>
      </c>
      <c r="T878" s="20">
        <v>166</v>
      </c>
      <c r="U878" s="20">
        <v>1297</v>
      </c>
      <c r="V878" s="20">
        <v>428</v>
      </c>
      <c r="W878" s="104">
        <f t="shared" si="169"/>
        <v>64.411321386702397</v>
      </c>
      <c r="X878" s="105">
        <f t="shared" si="170"/>
        <v>21.051750125607104</v>
      </c>
      <c r="Y878" s="105">
        <f t="shared" si="171"/>
        <v>11.170658181209179</v>
      </c>
      <c r="Z878" s="105">
        <f t="shared" si="172"/>
        <v>3.2322893987606767</v>
      </c>
      <c r="AA878" s="105">
        <f t="shared" si="173"/>
        <v>0.1339809077206498</v>
      </c>
      <c r="AB878" s="105">
        <f t="shared" si="174"/>
        <v>35.588678613297603</v>
      </c>
    </row>
    <row r="879" spans="1:28" s="122" customFormat="1" hidden="1">
      <c r="A879" s="37">
        <v>2006</v>
      </c>
      <c r="B879" s="102">
        <v>1</v>
      </c>
      <c r="C879" s="102" t="s">
        <v>181</v>
      </c>
      <c r="D879" s="30">
        <v>37</v>
      </c>
      <c r="E879" s="109" t="s">
        <v>224</v>
      </c>
      <c r="F879" s="110" t="s">
        <v>54</v>
      </c>
      <c r="G879" s="20">
        <v>9380</v>
      </c>
      <c r="H879" s="112">
        <v>7929</v>
      </c>
      <c r="I879" s="20">
        <v>9803</v>
      </c>
      <c r="J879" s="111">
        <v>1.24</v>
      </c>
      <c r="K879" s="111">
        <v>35.020000000000003</v>
      </c>
      <c r="L879" s="20">
        <v>5152</v>
      </c>
      <c r="M879" s="20">
        <v>1728</v>
      </c>
      <c r="N879" s="20">
        <v>866</v>
      </c>
      <c r="O879" s="20"/>
      <c r="P879" s="20"/>
      <c r="Q879" s="20">
        <v>182</v>
      </c>
      <c r="R879" s="20">
        <v>1</v>
      </c>
      <c r="S879" s="112">
        <v>2777</v>
      </c>
      <c r="T879" s="20">
        <v>94</v>
      </c>
      <c r="U879" s="20">
        <v>887</v>
      </c>
      <c r="V879" s="20">
        <v>169</v>
      </c>
      <c r="W879" s="104">
        <f t="shared" si="169"/>
        <v>64.976667927859751</v>
      </c>
      <c r="X879" s="105">
        <f t="shared" si="170"/>
        <v>21.793416572077184</v>
      </c>
      <c r="Y879" s="105">
        <f t="shared" si="171"/>
        <v>10.92193214781183</v>
      </c>
      <c r="Z879" s="105">
        <f t="shared" si="172"/>
        <v>2.2953714213646106</v>
      </c>
      <c r="AA879" s="105">
        <f t="shared" si="173"/>
        <v>1.2611930886618741E-2</v>
      </c>
      <c r="AB879" s="105">
        <f t="shared" si="174"/>
        <v>35.023332072140242</v>
      </c>
    </row>
    <row r="880" spans="1:28" s="122" customFormat="1" hidden="1">
      <c r="A880" s="37">
        <v>2006</v>
      </c>
      <c r="B880" s="102">
        <v>1</v>
      </c>
      <c r="C880" s="102" t="s">
        <v>181</v>
      </c>
      <c r="D880" s="30">
        <v>38</v>
      </c>
      <c r="E880" s="109" t="s">
        <v>225</v>
      </c>
      <c r="F880" s="110" t="s">
        <v>55</v>
      </c>
      <c r="G880" s="20">
        <v>12479</v>
      </c>
      <c r="H880" s="112">
        <v>10397</v>
      </c>
      <c r="I880" s="20">
        <v>12216</v>
      </c>
      <c r="J880" s="111">
        <v>1.17</v>
      </c>
      <c r="K880" s="111">
        <v>29.91</v>
      </c>
      <c r="L880" s="20">
        <v>7287</v>
      </c>
      <c r="M880" s="20">
        <v>1907</v>
      </c>
      <c r="N880" s="20">
        <v>893</v>
      </c>
      <c r="O880" s="20"/>
      <c r="P880" s="20"/>
      <c r="Q880" s="20">
        <v>306</v>
      </c>
      <c r="R880" s="20">
        <v>4</v>
      </c>
      <c r="S880" s="112">
        <v>3110</v>
      </c>
      <c r="T880" s="20">
        <v>85</v>
      </c>
      <c r="U880" s="20">
        <v>1659</v>
      </c>
      <c r="V880" s="20">
        <v>292</v>
      </c>
      <c r="W880" s="104">
        <f t="shared" si="169"/>
        <v>70.0875252476676</v>
      </c>
      <c r="X880" s="105">
        <f t="shared" si="170"/>
        <v>18.341829373857841</v>
      </c>
      <c r="Y880" s="105">
        <f t="shared" si="171"/>
        <v>8.5890160623256708</v>
      </c>
      <c r="Z880" s="105">
        <f t="shared" si="172"/>
        <v>2.9431566798114841</v>
      </c>
      <c r="AA880" s="105">
        <f t="shared" si="173"/>
        <v>3.8472636337405018E-2</v>
      </c>
      <c r="AB880" s="105">
        <f t="shared" si="174"/>
        <v>29.9124747523324</v>
      </c>
    </row>
    <row r="881" spans="1:28" s="122" customFormat="1" hidden="1">
      <c r="A881" s="37">
        <v>2006</v>
      </c>
      <c r="B881" s="102">
        <v>1</v>
      </c>
      <c r="C881" s="102" t="s">
        <v>181</v>
      </c>
      <c r="D881" s="30">
        <v>39</v>
      </c>
      <c r="E881" s="109" t="s">
        <v>226</v>
      </c>
      <c r="F881" s="110" t="s">
        <v>56</v>
      </c>
      <c r="G881" s="20">
        <v>9374</v>
      </c>
      <c r="H881" s="112">
        <v>7333</v>
      </c>
      <c r="I881" s="20">
        <v>7891</v>
      </c>
      <c r="J881" s="111">
        <v>1.08</v>
      </c>
      <c r="K881" s="111">
        <v>28.5</v>
      </c>
      <c r="L881" s="20">
        <v>5243</v>
      </c>
      <c r="M881" s="20">
        <v>1363</v>
      </c>
      <c r="N881" s="20">
        <v>573</v>
      </c>
      <c r="O881" s="20"/>
      <c r="P881" s="20"/>
      <c r="Q881" s="20">
        <v>147</v>
      </c>
      <c r="R881" s="20">
        <v>7</v>
      </c>
      <c r="S881" s="112">
        <v>2090</v>
      </c>
      <c r="T881" s="20">
        <v>388</v>
      </c>
      <c r="U881" s="20">
        <v>1307</v>
      </c>
      <c r="V881" s="20">
        <v>516</v>
      </c>
      <c r="W881" s="104">
        <f t="shared" si="169"/>
        <v>71.498704486567561</v>
      </c>
      <c r="X881" s="105">
        <f t="shared" si="170"/>
        <v>18.587208509477705</v>
      </c>
      <c r="Y881" s="105">
        <f t="shared" si="171"/>
        <v>7.8139915450702295</v>
      </c>
      <c r="Z881" s="105">
        <f t="shared" si="172"/>
        <v>2.0046365743897452</v>
      </c>
      <c r="AA881" s="105">
        <f t="shared" si="173"/>
        <v>9.5458884494749763E-2</v>
      </c>
      <c r="AB881" s="105">
        <f t="shared" si="174"/>
        <v>28.501295513432428</v>
      </c>
    </row>
    <row r="882" spans="1:28" s="122" customFormat="1" hidden="1">
      <c r="A882" s="37">
        <v>2006</v>
      </c>
      <c r="B882" s="102">
        <v>1</v>
      </c>
      <c r="C882" s="102" t="s">
        <v>181</v>
      </c>
      <c r="D882" s="30">
        <v>40</v>
      </c>
      <c r="E882" s="109" t="s">
        <v>227</v>
      </c>
      <c r="F882" s="110" t="s">
        <v>57</v>
      </c>
      <c r="G882" s="20">
        <v>46030</v>
      </c>
      <c r="H882" s="112">
        <v>37381</v>
      </c>
      <c r="I882" s="20">
        <v>36908</v>
      </c>
      <c r="J882" s="111">
        <v>0.99</v>
      </c>
      <c r="K882" s="111">
        <v>27.09</v>
      </c>
      <c r="L882" s="20">
        <v>27254</v>
      </c>
      <c r="M882" s="20">
        <v>6564</v>
      </c>
      <c r="N882" s="20">
        <v>2861</v>
      </c>
      <c r="O882" s="20"/>
      <c r="P882" s="20"/>
      <c r="Q882" s="20">
        <v>611</v>
      </c>
      <c r="R882" s="20">
        <v>91</v>
      </c>
      <c r="S882" s="112">
        <v>10127</v>
      </c>
      <c r="T882" s="20">
        <v>715</v>
      </c>
      <c r="U882" s="20">
        <v>3936</v>
      </c>
      <c r="V882" s="20">
        <v>1088</v>
      </c>
      <c r="W882" s="104">
        <f t="shared" si="169"/>
        <v>72.908696931596268</v>
      </c>
      <c r="X882" s="105">
        <f t="shared" si="170"/>
        <v>17.55972285385624</v>
      </c>
      <c r="Y882" s="105">
        <f t="shared" si="171"/>
        <v>7.6536208234129637</v>
      </c>
      <c r="Z882" s="105">
        <f t="shared" si="172"/>
        <v>1.6345202108022792</v>
      </c>
      <c r="AA882" s="105">
        <f t="shared" si="173"/>
        <v>0.24343918033225437</v>
      </c>
      <c r="AB882" s="105">
        <f t="shared" si="174"/>
        <v>27.091303068403732</v>
      </c>
    </row>
    <row r="883" spans="1:28" s="122" customFormat="1" hidden="1">
      <c r="A883" s="37">
        <v>2006</v>
      </c>
      <c r="B883" s="102">
        <v>1</v>
      </c>
      <c r="C883" s="102" t="s">
        <v>181</v>
      </c>
      <c r="D883" s="30">
        <v>41</v>
      </c>
      <c r="E883" s="109" t="s">
        <v>228</v>
      </c>
      <c r="F883" s="110" t="s">
        <v>58</v>
      </c>
      <c r="G883" s="20">
        <v>8073</v>
      </c>
      <c r="H883" s="112">
        <v>7543</v>
      </c>
      <c r="I883" s="20">
        <v>13722</v>
      </c>
      <c r="J883" s="111">
        <v>1.82</v>
      </c>
      <c r="K883" s="111">
        <v>41.08</v>
      </c>
      <c r="L883" s="20">
        <v>4444</v>
      </c>
      <c r="M883" s="20">
        <v>1761</v>
      </c>
      <c r="N883" s="20">
        <v>1034</v>
      </c>
      <c r="O883" s="20"/>
      <c r="P883" s="20"/>
      <c r="Q883" s="20">
        <v>304</v>
      </c>
      <c r="R883" s="20">
        <v>0</v>
      </c>
      <c r="S883" s="112">
        <v>3099</v>
      </c>
      <c r="T883" s="20">
        <v>66</v>
      </c>
      <c r="U883" s="20">
        <v>880</v>
      </c>
      <c r="V883" s="20">
        <v>185</v>
      </c>
      <c r="W883" s="104">
        <f t="shared" si="169"/>
        <v>58.915550841840115</v>
      </c>
      <c r="X883" s="105">
        <f t="shared" si="170"/>
        <v>23.34614874718282</v>
      </c>
      <c r="Y883" s="105">
        <f t="shared" si="171"/>
        <v>13.708073710725174</v>
      </c>
      <c r="Z883" s="105">
        <f t="shared" si="172"/>
        <v>4.0302267002518892</v>
      </c>
      <c r="AA883" s="105">
        <f t="shared" si="173"/>
        <v>0</v>
      </c>
      <c r="AB883" s="105">
        <f t="shared" si="174"/>
        <v>41.084449158159885</v>
      </c>
    </row>
    <row r="884" spans="1:28" s="122" customFormat="1" hidden="1">
      <c r="A884" s="37">
        <v>2006</v>
      </c>
      <c r="B884" s="102">
        <v>1</v>
      </c>
      <c r="C884" s="102" t="s">
        <v>181</v>
      </c>
      <c r="D884" s="30">
        <v>42</v>
      </c>
      <c r="E884" s="109" t="s">
        <v>229</v>
      </c>
      <c r="F884" s="110" t="s">
        <v>59</v>
      </c>
      <c r="G884" s="20">
        <v>13025</v>
      </c>
      <c r="H884" s="112">
        <v>11777</v>
      </c>
      <c r="I884" s="20">
        <v>20045</v>
      </c>
      <c r="J884" s="111">
        <v>1.7</v>
      </c>
      <c r="K884" s="111">
        <v>40.119999999999997</v>
      </c>
      <c r="L884" s="20">
        <v>7052</v>
      </c>
      <c r="M884" s="20">
        <v>2780</v>
      </c>
      <c r="N884" s="20">
        <v>1509</v>
      </c>
      <c r="O884" s="20"/>
      <c r="P884" s="20"/>
      <c r="Q884" s="20">
        <v>436</v>
      </c>
      <c r="R884" s="20">
        <v>0</v>
      </c>
      <c r="S884" s="112">
        <v>4725</v>
      </c>
      <c r="T884" s="20">
        <v>287</v>
      </c>
      <c r="U884" s="20">
        <v>1337</v>
      </c>
      <c r="V884" s="20">
        <v>627</v>
      </c>
      <c r="W884" s="104">
        <f t="shared" si="169"/>
        <v>59.879425999830183</v>
      </c>
      <c r="X884" s="105">
        <f t="shared" si="170"/>
        <v>23.605332427613142</v>
      </c>
      <c r="Y884" s="105">
        <f t="shared" si="171"/>
        <v>12.813110299736774</v>
      </c>
      <c r="Z884" s="105">
        <f t="shared" si="172"/>
        <v>3.7021312728199032</v>
      </c>
      <c r="AA884" s="105">
        <f t="shared" si="173"/>
        <v>0</v>
      </c>
      <c r="AB884" s="105">
        <f t="shared" si="174"/>
        <v>40.120574000169825</v>
      </c>
    </row>
    <row r="885" spans="1:28" s="122" customFormat="1" hidden="1">
      <c r="A885" s="37">
        <v>2006</v>
      </c>
      <c r="B885" s="102">
        <v>1</v>
      </c>
      <c r="C885" s="102" t="s">
        <v>181</v>
      </c>
      <c r="D885" s="30">
        <v>43</v>
      </c>
      <c r="E885" s="109" t="s">
        <v>230</v>
      </c>
      <c r="F885" s="110" t="s">
        <v>60</v>
      </c>
      <c r="G885" s="20">
        <v>16488</v>
      </c>
      <c r="H885" s="112">
        <v>15529</v>
      </c>
      <c r="I885" s="20">
        <v>21566</v>
      </c>
      <c r="J885" s="111">
        <v>1.39</v>
      </c>
      <c r="K885" s="111">
        <v>32.32</v>
      </c>
      <c r="L885" s="20">
        <v>10510</v>
      </c>
      <c r="M885" s="20">
        <v>3020</v>
      </c>
      <c r="N885" s="20">
        <v>1600</v>
      </c>
      <c r="O885" s="20"/>
      <c r="P885" s="20"/>
      <c r="Q885" s="20">
        <v>376</v>
      </c>
      <c r="R885" s="20">
        <v>23</v>
      </c>
      <c r="S885" s="112">
        <v>5019</v>
      </c>
      <c r="T885" s="20">
        <v>1348</v>
      </c>
      <c r="U885" s="20">
        <v>2314</v>
      </c>
      <c r="V885" s="20">
        <v>782</v>
      </c>
      <c r="W885" s="104">
        <f t="shared" si="169"/>
        <v>67.679824843840549</v>
      </c>
      <c r="X885" s="105">
        <f t="shared" si="170"/>
        <v>19.447485349990341</v>
      </c>
      <c r="Y885" s="105">
        <f t="shared" si="171"/>
        <v>10.303303496683625</v>
      </c>
      <c r="Z885" s="105">
        <f t="shared" si="172"/>
        <v>2.4212763217206517</v>
      </c>
      <c r="AA885" s="105">
        <f t="shared" si="173"/>
        <v>0.14810998776482709</v>
      </c>
      <c r="AB885" s="105">
        <f t="shared" si="174"/>
        <v>32.320175156159443</v>
      </c>
    </row>
    <row r="886" spans="1:28" s="122" customFormat="1" hidden="1">
      <c r="A886" s="37">
        <v>2006</v>
      </c>
      <c r="B886" s="102">
        <v>1</v>
      </c>
      <c r="C886" s="102" t="s">
        <v>181</v>
      </c>
      <c r="D886" s="30">
        <v>44</v>
      </c>
      <c r="E886" s="109" t="s">
        <v>231</v>
      </c>
      <c r="F886" s="110" t="s">
        <v>61</v>
      </c>
      <c r="G886" s="20">
        <v>10234</v>
      </c>
      <c r="H886" s="112">
        <v>8802</v>
      </c>
      <c r="I886" s="20">
        <v>17022</v>
      </c>
      <c r="J886" s="111">
        <v>1.93</v>
      </c>
      <c r="K886" s="111">
        <v>41.5</v>
      </c>
      <c r="L886" s="20">
        <v>5149</v>
      </c>
      <c r="M886" s="20">
        <v>2093</v>
      </c>
      <c r="N886" s="20">
        <v>1271</v>
      </c>
      <c r="O886" s="20"/>
      <c r="P886" s="20"/>
      <c r="Q886" s="20">
        <v>289</v>
      </c>
      <c r="R886" s="20">
        <v>0</v>
      </c>
      <c r="S886" s="112">
        <v>3653</v>
      </c>
      <c r="T886" s="20">
        <v>216</v>
      </c>
      <c r="U886" s="20">
        <v>869</v>
      </c>
      <c r="V886" s="20">
        <v>244</v>
      </c>
      <c r="W886" s="104">
        <f t="shared" si="169"/>
        <v>58.498068620768009</v>
      </c>
      <c r="X886" s="105">
        <f t="shared" si="170"/>
        <v>23.778686662122244</v>
      </c>
      <c r="Y886" s="105">
        <f t="shared" si="171"/>
        <v>14.439900022722107</v>
      </c>
      <c r="Z886" s="105">
        <f t="shared" si="172"/>
        <v>3.283344694387639</v>
      </c>
      <c r="AA886" s="105">
        <f t="shared" si="173"/>
        <v>0</v>
      </c>
      <c r="AB886" s="105">
        <f t="shared" si="174"/>
        <v>41.501931379231991</v>
      </c>
    </row>
    <row r="887" spans="1:28" s="122" customFormat="1" hidden="1">
      <c r="A887" s="37">
        <v>2006</v>
      </c>
      <c r="B887" s="102">
        <v>1</v>
      </c>
      <c r="C887" s="102" t="s">
        <v>181</v>
      </c>
      <c r="D887" s="30">
        <v>45</v>
      </c>
      <c r="E887" s="109" t="s">
        <v>232</v>
      </c>
      <c r="F887" s="110" t="s">
        <v>62</v>
      </c>
      <c r="G887" s="20">
        <v>10400</v>
      </c>
      <c r="H887" s="112">
        <v>8828</v>
      </c>
      <c r="I887" s="20">
        <v>14658</v>
      </c>
      <c r="J887" s="111">
        <v>1.66</v>
      </c>
      <c r="K887" s="111">
        <v>37.86</v>
      </c>
      <c r="L887" s="20">
        <v>5486</v>
      </c>
      <c r="M887" s="20">
        <v>1947</v>
      </c>
      <c r="N887" s="20">
        <v>1136</v>
      </c>
      <c r="O887" s="20"/>
      <c r="P887" s="20"/>
      <c r="Q887" s="20">
        <v>249</v>
      </c>
      <c r="R887" s="20">
        <v>10</v>
      </c>
      <c r="S887" s="112">
        <v>3342</v>
      </c>
      <c r="T887" s="20">
        <v>150</v>
      </c>
      <c r="U887" s="20">
        <v>925</v>
      </c>
      <c r="V887" s="20">
        <v>921</v>
      </c>
      <c r="W887" s="104">
        <f t="shared" si="169"/>
        <v>62.143180788400542</v>
      </c>
      <c r="X887" s="105">
        <f t="shared" si="170"/>
        <v>22.054825555052108</v>
      </c>
      <c r="Y887" s="105">
        <f t="shared" si="171"/>
        <v>12.868146805618485</v>
      </c>
      <c r="Z887" s="105">
        <f t="shared" si="172"/>
        <v>2.8205709107385593</v>
      </c>
      <c r="AA887" s="105">
        <f t="shared" si="173"/>
        <v>0.11327594019030357</v>
      </c>
      <c r="AB887" s="105">
        <f t="shared" si="174"/>
        <v>37.856819211599458</v>
      </c>
    </row>
    <row r="888" spans="1:28" s="122" customFormat="1" hidden="1">
      <c r="A888" s="37">
        <v>2006</v>
      </c>
      <c r="B888" s="102">
        <v>1</v>
      </c>
      <c r="C888" s="102" t="s">
        <v>181</v>
      </c>
      <c r="D888" s="30">
        <v>46</v>
      </c>
      <c r="E888" s="109" t="s">
        <v>233</v>
      </c>
      <c r="F888" s="110" t="s">
        <v>4</v>
      </c>
      <c r="G888" s="20">
        <v>15614</v>
      </c>
      <c r="H888" s="112">
        <v>14022</v>
      </c>
      <c r="I888" s="20">
        <v>21302</v>
      </c>
      <c r="J888" s="111">
        <v>1.52</v>
      </c>
      <c r="K888" s="111">
        <v>34.74</v>
      </c>
      <c r="L888" s="20">
        <v>9151</v>
      </c>
      <c r="M888" s="20">
        <v>2783</v>
      </c>
      <c r="N888" s="20">
        <v>1683</v>
      </c>
      <c r="O888" s="20"/>
      <c r="P888" s="20"/>
      <c r="Q888" s="20">
        <v>405</v>
      </c>
      <c r="R888" s="20">
        <v>0</v>
      </c>
      <c r="S888" s="112">
        <v>4871</v>
      </c>
      <c r="T888" s="20">
        <v>126</v>
      </c>
      <c r="U888" s="20">
        <v>1444</v>
      </c>
      <c r="V888" s="20">
        <v>43</v>
      </c>
      <c r="W888" s="104">
        <f t="shared" si="169"/>
        <v>65.261731564684069</v>
      </c>
      <c r="X888" s="105">
        <f t="shared" si="170"/>
        <v>19.84738268435316</v>
      </c>
      <c r="Y888" s="105">
        <f t="shared" si="171"/>
        <v>12.002567394094994</v>
      </c>
      <c r="Z888" s="105">
        <f t="shared" si="172"/>
        <v>2.8883183568677793</v>
      </c>
      <c r="AA888" s="105">
        <f t="shared" si="173"/>
        <v>0</v>
      </c>
      <c r="AB888" s="105">
        <f t="shared" si="174"/>
        <v>34.738268435315931</v>
      </c>
    </row>
    <row r="889" spans="1:28" s="122" customFormat="1" hidden="1">
      <c r="A889" s="37">
        <v>2006</v>
      </c>
      <c r="B889" s="102">
        <v>1</v>
      </c>
      <c r="C889" s="102" t="s">
        <v>181</v>
      </c>
      <c r="D889" s="30">
        <v>47</v>
      </c>
      <c r="E889" s="109" t="s">
        <v>234</v>
      </c>
      <c r="F889" s="110" t="s">
        <v>63</v>
      </c>
      <c r="G889" s="20">
        <v>16585</v>
      </c>
      <c r="H889" s="112">
        <v>12867</v>
      </c>
      <c r="I889" s="20">
        <v>24546</v>
      </c>
      <c r="J889" s="111">
        <v>1.91</v>
      </c>
      <c r="K889" s="111">
        <v>43.53</v>
      </c>
      <c r="L889" s="20">
        <v>7266</v>
      </c>
      <c r="M889" s="20">
        <v>3241</v>
      </c>
      <c r="N889" s="20">
        <v>1937</v>
      </c>
      <c r="O889" s="20"/>
      <c r="P889" s="20"/>
      <c r="Q889" s="20">
        <v>421</v>
      </c>
      <c r="R889" s="20">
        <v>2</v>
      </c>
      <c r="S889" s="112">
        <v>5601</v>
      </c>
      <c r="T889" s="20">
        <v>216</v>
      </c>
      <c r="U889" s="20">
        <v>1044</v>
      </c>
      <c r="V889" s="20">
        <v>201</v>
      </c>
      <c r="W889" s="104">
        <f t="shared" si="169"/>
        <v>56.470039636278855</v>
      </c>
      <c r="X889" s="105">
        <f t="shared" si="170"/>
        <v>25.188466620035747</v>
      </c>
      <c r="Y889" s="105">
        <f t="shared" si="171"/>
        <v>15.054014144711278</v>
      </c>
      <c r="Z889" s="105">
        <f t="shared" si="172"/>
        <v>3.2719359602082845</v>
      </c>
      <c r="AA889" s="105">
        <f t="shared" si="173"/>
        <v>1.5543638765835081E-2</v>
      </c>
      <c r="AB889" s="105">
        <f t="shared" si="174"/>
        <v>43.529960363721152</v>
      </c>
    </row>
    <row r="890" spans="1:28" s="122" customFormat="1" hidden="1">
      <c r="A890" s="37">
        <v>2006</v>
      </c>
      <c r="B890" s="102">
        <v>1</v>
      </c>
      <c r="C890" s="102" t="s">
        <v>181</v>
      </c>
      <c r="D890" s="30"/>
      <c r="E890" s="123"/>
      <c r="F890" s="114" t="s">
        <v>64</v>
      </c>
      <c r="G890" s="112">
        <f>SUM(G843:G889)</f>
        <v>1161298</v>
      </c>
      <c r="H890" s="112">
        <f>SUM(H843:H889)</f>
        <v>1023929</v>
      </c>
      <c r="I890" s="112">
        <f>SUM(I843:I889)</f>
        <v>1084222</v>
      </c>
      <c r="J890" s="115">
        <f>ROUND(I890/H890,2)</f>
        <v>1.06</v>
      </c>
      <c r="K890" s="115">
        <f>ROUND(S890/H890*100,2)</f>
        <v>26.67</v>
      </c>
      <c r="L890" s="112">
        <f>SUM(L843:L889)</f>
        <v>750819</v>
      </c>
      <c r="M890" s="112">
        <f>SUM(M843:M889)</f>
        <v>171957</v>
      </c>
      <c r="N890" s="112">
        <f>SUM(N843:N889)</f>
        <v>81823</v>
      </c>
      <c r="O890" s="112"/>
      <c r="P890" s="112"/>
      <c r="Q890" s="112">
        <f t="shared" ref="Q890:V890" si="175">SUM(Q843:Q889)</f>
        <v>18324</v>
      </c>
      <c r="R890" s="112">
        <f t="shared" si="175"/>
        <v>1006</v>
      </c>
      <c r="S890" s="112">
        <f t="shared" si="175"/>
        <v>273110</v>
      </c>
      <c r="T890" s="112">
        <f t="shared" si="175"/>
        <v>21758</v>
      </c>
      <c r="U890" s="112">
        <f t="shared" si="175"/>
        <v>130092</v>
      </c>
      <c r="V890" s="112">
        <f t="shared" si="175"/>
        <v>46939</v>
      </c>
      <c r="W890" s="104">
        <f t="shared" si="169"/>
        <v>73.327252182524376</v>
      </c>
      <c r="X890" s="105">
        <f t="shared" si="170"/>
        <v>16.793840197904348</v>
      </c>
      <c r="Y890" s="105">
        <f t="shared" si="171"/>
        <v>7.9910814128714005</v>
      </c>
      <c r="Z890" s="105">
        <f t="shared" si="172"/>
        <v>1.7895772070133769</v>
      </c>
      <c r="AA890" s="105">
        <f t="shared" si="173"/>
        <v>9.8248999686501692E-2</v>
      </c>
      <c r="AB890" s="105">
        <f t="shared" si="174"/>
        <v>26.672747817475628</v>
      </c>
    </row>
    <row r="891" spans="1:28" s="7" customFormat="1" hidden="1">
      <c r="A891" s="37">
        <v>2007</v>
      </c>
      <c r="B891" s="102">
        <v>0</v>
      </c>
      <c r="C891" s="102" t="s">
        <v>180</v>
      </c>
      <c r="D891" s="37">
        <v>1</v>
      </c>
      <c r="E891" s="38" t="s">
        <v>459</v>
      </c>
      <c r="F891" s="37" t="s">
        <v>411</v>
      </c>
      <c r="G891" s="36">
        <v>23601</v>
      </c>
      <c r="H891" s="39">
        <v>21397</v>
      </c>
      <c r="I891" s="36">
        <v>28851</v>
      </c>
      <c r="J891" s="40">
        <f t="shared" ref="J891:J937" si="176">I891/H891</f>
        <v>1.3483665934476796</v>
      </c>
      <c r="K891" s="40">
        <f t="shared" ref="K891:K939" si="177">S891/H891*100</f>
        <v>30.074309482637752</v>
      </c>
      <c r="L891" s="36">
        <v>14962</v>
      </c>
      <c r="M891" s="36">
        <v>3637</v>
      </c>
      <c r="N891" s="36">
        <v>2127</v>
      </c>
      <c r="O891" s="36"/>
      <c r="P891" s="36"/>
      <c r="Q891" s="36">
        <v>585</v>
      </c>
      <c r="R891" s="36">
        <v>86</v>
      </c>
      <c r="S891" s="39">
        <f>SUM(M891:R891)</f>
        <v>6435</v>
      </c>
      <c r="T891" s="36">
        <v>498</v>
      </c>
      <c r="U891" s="36">
        <v>2706</v>
      </c>
      <c r="V891" s="36">
        <v>622</v>
      </c>
      <c r="W891" s="104">
        <f t="shared" si="169"/>
        <v>69.925690517362256</v>
      </c>
      <c r="X891" s="105">
        <f t="shared" si="170"/>
        <v>16.997709959340092</v>
      </c>
      <c r="Y891" s="105">
        <f t="shared" si="171"/>
        <v>9.9406458849371404</v>
      </c>
      <c r="Z891" s="105">
        <f t="shared" si="172"/>
        <v>2.73402813478525</v>
      </c>
      <c r="AA891" s="105">
        <f t="shared" si="173"/>
        <v>0.40192550357526752</v>
      </c>
      <c r="AB891" s="105">
        <f t="shared" si="174"/>
        <v>30.074309482637752</v>
      </c>
    </row>
    <row r="892" spans="1:28" s="7" customFormat="1" hidden="1">
      <c r="A892" s="37">
        <v>2007</v>
      </c>
      <c r="B892" s="102">
        <v>0</v>
      </c>
      <c r="C892" s="102" t="s">
        <v>180</v>
      </c>
      <c r="D892" s="37">
        <v>2</v>
      </c>
      <c r="E892" s="38" t="s">
        <v>460</v>
      </c>
      <c r="F892" s="37" t="s">
        <v>412</v>
      </c>
      <c r="G892" s="36">
        <v>8833</v>
      </c>
      <c r="H892" s="39">
        <v>8246</v>
      </c>
      <c r="I892" s="36">
        <v>16056</v>
      </c>
      <c r="J892" s="40">
        <f t="shared" si="176"/>
        <v>1.9471258792141644</v>
      </c>
      <c r="K892" s="40">
        <f t="shared" si="177"/>
        <v>42.178025709434877</v>
      </c>
      <c r="L892" s="36">
        <v>4768</v>
      </c>
      <c r="M892" s="36">
        <v>1877</v>
      </c>
      <c r="N892" s="36">
        <v>1295</v>
      </c>
      <c r="O892" s="36"/>
      <c r="P892" s="36"/>
      <c r="Q892" s="36">
        <v>304</v>
      </c>
      <c r="R892" s="36">
        <v>2</v>
      </c>
      <c r="S892" s="39">
        <f>SUM(M892:R892)</f>
        <v>3478</v>
      </c>
      <c r="T892" s="36">
        <v>67</v>
      </c>
      <c r="U892" s="36">
        <v>742</v>
      </c>
      <c r="V892" s="36">
        <v>534</v>
      </c>
      <c r="W892" s="104">
        <f t="shared" si="169"/>
        <v>57.821974290565123</v>
      </c>
      <c r="X892" s="105">
        <f t="shared" si="170"/>
        <v>22.762551540140674</v>
      </c>
      <c r="Y892" s="105">
        <f t="shared" si="171"/>
        <v>15.704584040747029</v>
      </c>
      <c r="Z892" s="105">
        <f t="shared" si="172"/>
        <v>3.6866359447004609</v>
      </c>
      <c r="AA892" s="105">
        <f t="shared" si="173"/>
        <v>2.4254183846713559E-2</v>
      </c>
      <c r="AB892" s="105">
        <f t="shared" si="174"/>
        <v>42.178025709434877</v>
      </c>
    </row>
    <row r="893" spans="1:28" s="7" customFormat="1" hidden="1">
      <c r="A893" s="37">
        <v>2007</v>
      </c>
      <c r="B893" s="102">
        <v>0</v>
      </c>
      <c r="C893" s="102" t="s">
        <v>180</v>
      </c>
      <c r="D893" s="37">
        <v>3</v>
      </c>
      <c r="E893" s="38" t="s">
        <v>461</v>
      </c>
      <c r="F893" s="37" t="s">
        <v>413</v>
      </c>
      <c r="G893" s="36">
        <v>8638</v>
      </c>
      <c r="H893" s="39">
        <v>8196</v>
      </c>
      <c r="I893" s="36">
        <v>12837</v>
      </c>
      <c r="J893" s="40">
        <f t="shared" si="176"/>
        <v>1.5662518301610542</v>
      </c>
      <c r="K893" s="40">
        <f t="shared" si="177"/>
        <v>35.797950219619331</v>
      </c>
      <c r="L893" s="36">
        <v>5262</v>
      </c>
      <c r="M893" s="36">
        <v>1651</v>
      </c>
      <c r="N893" s="36">
        <v>1025</v>
      </c>
      <c r="O893" s="36"/>
      <c r="P893" s="36"/>
      <c r="Q893" s="36">
        <v>250</v>
      </c>
      <c r="R893" s="36">
        <v>8</v>
      </c>
      <c r="S893" s="39">
        <f t="shared" ref="S893:S937" si="178">SUM(M893:R893)</f>
        <v>2934</v>
      </c>
      <c r="T893" s="36">
        <v>101</v>
      </c>
      <c r="U893" s="36">
        <v>807</v>
      </c>
      <c r="V893" s="36">
        <v>149</v>
      </c>
      <c r="W893" s="104">
        <f t="shared" si="169"/>
        <v>64.202049780380676</v>
      </c>
      <c r="X893" s="105">
        <f t="shared" si="170"/>
        <v>20.143972669594927</v>
      </c>
      <c r="Y893" s="105">
        <f t="shared" si="171"/>
        <v>12.506100536847242</v>
      </c>
      <c r="Z893" s="105">
        <f t="shared" si="172"/>
        <v>3.0502684236212789</v>
      </c>
      <c r="AA893" s="105">
        <f t="shared" si="173"/>
        <v>9.760858955588092E-2</v>
      </c>
      <c r="AB893" s="105">
        <f t="shared" si="174"/>
        <v>35.797950219619331</v>
      </c>
    </row>
    <row r="894" spans="1:28" s="7" customFormat="1" hidden="1">
      <c r="A894" s="37">
        <v>2007</v>
      </c>
      <c r="B894" s="102">
        <v>0</v>
      </c>
      <c r="C894" s="102" t="s">
        <v>180</v>
      </c>
      <c r="D894" s="37">
        <v>4</v>
      </c>
      <c r="E894" s="38" t="s">
        <v>190</v>
      </c>
      <c r="F894" s="37" t="s">
        <v>414</v>
      </c>
      <c r="G894" s="36">
        <v>11260</v>
      </c>
      <c r="H894" s="39">
        <v>10455</v>
      </c>
      <c r="I894" s="36">
        <v>20039</v>
      </c>
      <c r="J894" s="40">
        <f t="shared" si="176"/>
        <v>1.9166905786704926</v>
      </c>
      <c r="K894" s="40">
        <f t="shared" si="177"/>
        <v>41.119081779053083</v>
      </c>
      <c r="L894" s="36">
        <v>6156</v>
      </c>
      <c r="M894" s="36">
        <v>2290</v>
      </c>
      <c r="N894" s="36">
        <v>1591</v>
      </c>
      <c r="O894" s="36"/>
      <c r="P894" s="36"/>
      <c r="Q894" s="36">
        <v>390</v>
      </c>
      <c r="R894" s="36">
        <v>28</v>
      </c>
      <c r="S894" s="39">
        <f t="shared" si="178"/>
        <v>4299</v>
      </c>
      <c r="T894" s="36">
        <v>93</v>
      </c>
      <c r="U894" s="36">
        <v>1124</v>
      </c>
      <c r="V894" s="36">
        <v>222</v>
      </c>
      <c r="W894" s="104">
        <f t="shared" si="169"/>
        <v>58.880918220946924</v>
      </c>
      <c r="X894" s="105">
        <f t="shared" si="170"/>
        <v>21.90339550454328</v>
      </c>
      <c r="Y894" s="105">
        <f t="shared" si="171"/>
        <v>15.217599234815879</v>
      </c>
      <c r="Z894" s="105">
        <f t="shared" si="172"/>
        <v>3.7302725968436152</v>
      </c>
      <c r="AA894" s="105">
        <f t="shared" si="173"/>
        <v>0.26781444285031086</v>
      </c>
      <c r="AB894" s="105">
        <f t="shared" si="174"/>
        <v>41.119081779053083</v>
      </c>
    </row>
    <row r="895" spans="1:28" s="7" customFormat="1" hidden="1">
      <c r="A895" s="37">
        <v>2007</v>
      </c>
      <c r="B895" s="102">
        <v>0</v>
      </c>
      <c r="C895" s="102" t="s">
        <v>180</v>
      </c>
      <c r="D895" s="37">
        <v>5</v>
      </c>
      <c r="E895" s="38" t="s">
        <v>191</v>
      </c>
      <c r="F895" s="37" t="s">
        <v>415</v>
      </c>
      <c r="G895" s="36">
        <v>5357</v>
      </c>
      <c r="H895" s="39">
        <v>5099</v>
      </c>
      <c r="I895" s="36">
        <v>9374</v>
      </c>
      <c r="J895" s="40">
        <f t="shared" si="176"/>
        <v>1.838399686212983</v>
      </c>
      <c r="K895" s="40">
        <f t="shared" si="177"/>
        <v>40.537360266718963</v>
      </c>
      <c r="L895" s="36">
        <v>3032</v>
      </c>
      <c r="M895" s="36">
        <v>1161</v>
      </c>
      <c r="N895" s="36">
        <v>698</v>
      </c>
      <c r="O895" s="36"/>
      <c r="P895" s="36"/>
      <c r="Q895" s="36">
        <v>208</v>
      </c>
      <c r="R895" s="36"/>
      <c r="S895" s="39">
        <f t="shared" si="178"/>
        <v>2067</v>
      </c>
      <c r="T895" s="36">
        <v>54</v>
      </c>
      <c r="U895" s="36">
        <v>531</v>
      </c>
      <c r="V895" s="36">
        <v>88</v>
      </c>
      <c r="W895" s="104">
        <f t="shared" si="169"/>
        <v>59.46263973328103</v>
      </c>
      <c r="X895" s="105">
        <f t="shared" si="170"/>
        <v>22.769170425573641</v>
      </c>
      <c r="Y895" s="105">
        <f t="shared" si="171"/>
        <v>13.688958619337125</v>
      </c>
      <c r="Z895" s="105">
        <f t="shared" si="172"/>
        <v>4.0792312218081976</v>
      </c>
      <c r="AA895" s="105">
        <f t="shared" si="173"/>
        <v>0</v>
      </c>
      <c r="AB895" s="105">
        <f t="shared" si="174"/>
        <v>40.537360266718963</v>
      </c>
    </row>
    <row r="896" spans="1:28" s="7" customFormat="1" hidden="1">
      <c r="A896" s="37">
        <v>2007</v>
      </c>
      <c r="B896" s="102">
        <v>0</v>
      </c>
      <c r="C896" s="102" t="s">
        <v>180</v>
      </c>
      <c r="D896" s="37">
        <v>6</v>
      </c>
      <c r="E896" s="38" t="s">
        <v>192</v>
      </c>
      <c r="F896" s="37" t="s">
        <v>416</v>
      </c>
      <c r="G896" s="36">
        <v>10009</v>
      </c>
      <c r="H896" s="39">
        <v>9739</v>
      </c>
      <c r="I896" s="36">
        <v>14897</v>
      </c>
      <c r="J896" s="40">
        <f t="shared" si="176"/>
        <v>1.5296231645959544</v>
      </c>
      <c r="K896" s="40">
        <f t="shared" si="177"/>
        <v>35.660745456412364</v>
      </c>
      <c r="L896" s="36">
        <v>6266</v>
      </c>
      <c r="M896" s="36">
        <v>2054</v>
      </c>
      <c r="N896" s="36">
        <v>1169</v>
      </c>
      <c r="O896" s="36"/>
      <c r="P896" s="36"/>
      <c r="Q896" s="36">
        <v>250</v>
      </c>
      <c r="R896" s="36"/>
      <c r="S896" s="39">
        <f t="shared" si="178"/>
        <v>3473</v>
      </c>
      <c r="T896" s="36">
        <v>123</v>
      </c>
      <c r="U896" s="36">
        <v>881</v>
      </c>
      <c r="V896" s="36">
        <v>250</v>
      </c>
      <c r="W896" s="104">
        <f t="shared" si="169"/>
        <v>64.339254543587643</v>
      </c>
      <c r="X896" s="105">
        <f t="shared" si="170"/>
        <v>21.090461032960263</v>
      </c>
      <c r="Y896" s="105">
        <f t="shared" si="171"/>
        <v>12.003285758291407</v>
      </c>
      <c r="Z896" s="105">
        <f t="shared" si="172"/>
        <v>2.566998665160694</v>
      </c>
      <c r="AA896" s="105">
        <f t="shared" si="173"/>
        <v>0</v>
      </c>
      <c r="AB896" s="105">
        <f t="shared" si="174"/>
        <v>35.660745456412364</v>
      </c>
    </row>
    <row r="897" spans="1:28" s="7" customFormat="1" hidden="1">
      <c r="A897" s="37">
        <v>2007</v>
      </c>
      <c r="B897" s="102">
        <v>0</v>
      </c>
      <c r="C897" s="102" t="s">
        <v>180</v>
      </c>
      <c r="D897" s="37">
        <v>7</v>
      </c>
      <c r="E897" s="38" t="s">
        <v>193</v>
      </c>
      <c r="F897" s="37" t="s">
        <v>417</v>
      </c>
      <c r="G897" s="36">
        <v>11804</v>
      </c>
      <c r="H897" s="39">
        <v>11303</v>
      </c>
      <c r="I897" s="36">
        <v>20901</v>
      </c>
      <c r="J897" s="40">
        <f t="shared" si="176"/>
        <v>1.8491550915686101</v>
      </c>
      <c r="K897" s="40">
        <f t="shared" si="177"/>
        <v>40.520215871892418</v>
      </c>
      <c r="L897" s="36">
        <v>6723</v>
      </c>
      <c r="M897" s="36">
        <v>2584</v>
      </c>
      <c r="N897" s="36">
        <v>1607</v>
      </c>
      <c r="O897" s="36"/>
      <c r="P897" s="36"/>
      <c r="Q897" s="36">
        <v>362</v>
      </c>
      <c r="R897" s="36">
        <v>27</v>
      </c>
      <c r="S897" s="39">
        <f t="shared" si="178"/>
        <v>4580</v>
      </c>
      <c r="T897" s="36">
        <v>112</v>
      </c>
      <c r="U897" s="36">
        <v>1099</v>
      </c>
      <c r="V897" s="36">
        <v>267</v>
      </c>
      <c r="W897" s="104">
        <f t="shared" si="169"/>
        <v>59.479784128107582</v>
      </c>
      <c r="X897" s="105">
        <f t="shared" si="170"/>
        <v>22.861187295408296</v>
      </c>
      <c r="Y897" s="105">
        <f t="shared" si="171"/>
        <v>14.21746438998496</v>
      </c>
      <c r="Z897" s="105">
        <f t="shared" si="172"/>
        <v>3.2026895514465186</v>
      </c>
      <c r="AA897" s="105">
        <f t="shared" si="173"/>
        <v>0.23887463505264089</v>
      </c>
      <c r="AB897" s="105">
        <f t="shared" si="174"/>
        <v>40.520215871892418</v>
      </c>
    </row>
    <row r="898" spans="1:28" s="7" customFormat="1" hidden="1">
      <c r="A898" s="37">
        <v>2007</v>
      </c>
      <c r="B898" s="102">
        <v>0</v>
      </c>
      <c r="C898" s="102" t="s">
        <v>180</v>
      </c>
      <c r="D898" s="37">
        <v>8</v>
      </c>
      <c r="E898" s="38" t="s">
        <v>194</v>
      </c>
      <c r="F898" s="37" t="s">
        <v>418</v>
      </c>
      <c r="G898" s="36">
        <v>26639</v>
      </c>
      <c r="H898" s="39">
        <v>23512</v>
      </c>
      <c r="I898" s="36">
        <v>30500</v>
      </c>
      <c r="J898" s="40">
        <f t="shared" si="176"/>
        <v>1.2972099353521607</v>
      </c>
      <c r="K898" s="40">
        <f t="shared" si="177"/>
        <v>30.039979584892823</v>
      </c>
      <c r="L898" s="36">
        <v>16449</v>
      </c>
      <c r="M898" s="36">
        <v>4296</v>
      </c>
      <c r="N898" s="36">
        <v>2258</v>
      </c>
      <c r="O898" s="36"/>
      <c r="P898" s="36"/>
      <c r="Q898" s="36">
        <v>503</v>
      </c>
      <c r="R898" s="36">
        <v>6</v>
      </c>
      <c r="S898" s="39">
        <f t="shared" si="178"/>
        <v>7063</v>
      </c>
      <c r="T898" s="36">
        <v>327</v>
      </c>
      <c r="U898" s="36">
        <v>2755</v>
      </c>
      <c r="V898" s="36">
        <v>323</v>
      </c>
      <c r="W898" s="104">
        <f t="shared" si="169"/>
        <v>69.960020415107181</v>
      </c>
      <c r="X898" s="105">
        <f t="shared" si="170"/>
        <v>18.271520925484857</v>
      </c>
      <c r="Y898" s="105">
        <f t="shared" si="171"/>
        <v>9.6036066689350115</v>
      </c>
      <c r="Z898" s="105">
        <f t="shared" si="172"/>
        <v>2.1393331064988095</v>
      </c>
      <c r="AA898" s="105">
        <f t="shared" si="173"/>
        <v>2.5518883974140861E-2</v>
      </c>
      <c r="AB898" s="105">
        <f t="shared" si="174"/>
        <v>30.039979584892823</v>
      </c>
    </row>
    <row r="899" spans="1:28" s="7" customFormat="1" hidden="1">
      <c r="A899" s="37">
        <v>2007</v>
      </c>
      <c r="B899" s="102">
        <v>0</v>
      </c>
      <c r="C899" s="102" t="s">
        <v>180</v>
      </c>
      <c r="D899" s="37">
        <v>9</v>
      </c>
      <c r="E899" s="38" t="s">
        <v>195</v>
      </c>
      <c r="F899" s="37" t="s">
        <v>419</v>
      </c>
      <c r="G899" s="36">
        <v>13095</v>
      </c>
      <c r="H899" s="39">
        <v>12102</v>
      </c>
      <c r="I899" s="36">
        <v>15020</v>
      </c>
      <c r="J899" s="40">
        <f t="shared" si="176"/>
        <v>1.2411171707155841</v>
      </c>
      <c r="K899" s="40">
        <f t="shared" si="177"/>
        <v>29.747149231531978</v>
      </c>
      <c r="L899" s="36">
        <v>8502</v>
      </c>
      <c r="M899" s="36">
        <v>2201</v>
      </c>
      <c r="N899" s="36">
        <v>1021</v>
      </c>
      <c r="O899" s="36"/>
      <c r="P899" s="36"/>
      <c r="Q899" s="36">
        <v>217</v>
      </c>
      <c r="R899" s="36">
        <v>161</v>
      </c>
      <c r="S899" s="39">
        <f t="shared" si="178"/>
        <v>3600</v>
      </c>
      <c r="T899" s="36">
        <v>242</v>
      </c>
      <c r="U899" s="36">
        <v>1409</v>
      </c>
      <c r="V899" s="36">
        <v>191</v>
      </c>
      <c r="W899" s="104">
        <f t="shared" si="169"/>
        <v>70.252850768468022</v>
      </c>
      <c r="X899" s="105">
        <f t="shared" si="170"/>
        <v>18.187076516278299</v>
      </c>
      <c r="Y899" s="105">
        <f t="shared" si="171"/>
        <v>8.4366220459428192</v>
      </c>
      <c r="Z899" s="105">
        <f t="shared" si="172"/>
        <v>1.7930920509006778</v>
      </c>
      <c r="AA899" s="105">
        <f t="shared" si="173"/>
        <v>1.3303586184101801</v>
      </c>
      <c r="AB899" s="105">
        <f t="shared" si="174"/>
        <v>29.747149231531978</v>
      </c>
    </row>
    <row r="900" spans="1:28" s="7" customFormat="1" hidden="1">
      <c r="A900" s="37">
        <v>2007</v>
      </c>
      <c r="B900" s="102">
        <v>0</v>
      </c>
      <c r="C900" s="102" t="s">
        <v>180</v>
      </c>
      <c r="D900" s="37">
        <v>10</v>
      </c>
      <c r="E900" s="38" t="s">
        <v>196</v>
      </c>
      <c r="F900" s="37" t="s">
        <v>420</v>
      </c>
      <c r="G900" s="36">
        <v>18233</v>
      </c>
      <c r="H900" s="39">
        <v>16622</v>
      </c>
      <c r="I900" s="36">
        <v>18379</v>
      </c>
      <c r="J900" s="40">
        <f t="shared" si="176"/>
        <v>1.1057032848032728</v>
      </c>
      <c r="K900" s="40">
        <f t="shared" si="177"/>
        <v>28.462278907472026</v>
      </c>
      <c r="L900" s="36">
        <v>11891</v>
      </c>
      <c r="M900" s="36">
        <v>3090</v>
      </c>
      <c r="N900" s="36">
        <v>1355</v>
      </c>
      <c r="O900" s="36"/>
      <c r="P900" s="36"/>
      <c r="Q900" s="36">
        <v>272</v>
      </c>
      <c r="R900" s="36">
        <v>14</v>
      </c>
      <c r="S900" s="39">
        <f t="shared" si="178"/>
        <v>4731</v>
      </c>
      <c r="T900" s="36">
        <v>164</v>
      </c>
      <c r="U900" s="36">
        <v>1757</v>
      </c>
      <c r="V900" s="36">
        <v>379</v>
      </c>
      <c r="W900" s="104">
        <f t="shared" si="169"/>
        <v>71.537721092527974</v>
      </c>
      <c r="X900" s="105">
        <f t="shared" si="170"/>
        <v>18.589820719528337</v>
      </c>
      <c r="Y900" s="105">
        <f t="shared" si="171"/>
        <v>8.1518469498255328</v>
      </c>
      <c r="Z900" s="105">
        <f t="shared" si="172"/>
        <v>1.6363855131753098</v>
      </c>
      <c r="AA900" s="105">
        <f t="shared" si="173"/>
        <v>8.422572494284683E-2</v>
      </c>
      <c r="AB900" s="105">
        <f t="shared" si="174"/>
        <v>28.462278907472026</v>
      </c>
    </row>
    <row r="901" spans="1:28" s="7" customFormat="1" hidden="1">
      <c r="A901" s="37">
        <v>2007</v>
      </c>
      <c r="B901" s="102">
        <v>0</v>
      </c>
      <c r="C901" s="102" t="s">
        <v>180</v>
      </c>
      <c r="D901" s="37">
        <v>11</v>
      </c>
      <c r="E901" s="38" t="s">
        <v>197</v>
      </c>
      <c r="F901" s="37" t="s">
        <v>421</v>
      </c>
      <c r="G901" s="36">
        <v>49173</v>
      </c>
      <c r="H901" s="39">
        <v>43901</v>
      </c>
      <c r="I901" s="36">
        <v>42398</v>
      </c>
      <c r="J901" s="40">
        <f t="shared" si="176"/>
        <v>0.96576387781599504</v>
      </c>
      <c r="K901" s="40">
        <f t="shared" si="177"/>
        <v>25.115601011366483</v>
      </c>
      <c r="L901" s="36">
        <v>32875</v>
      </c>
      <c r="M901" s="36">
        <v>7310</v>
      </c>
      <c r="N901" s="36">
        <v>3119</v>
      </c>
      <c r="O901" s="36"/>
      <c r="P901" s="36"/>
      <c r="Q901" s="36">
        <v>517</v>
      </c>
      <c r="R901" s="36">
        <v>80</v>
      </c>
      <c r="S901" s="39">
        <f t="shared" si="178"/>
        <v>11026</v>
      </c>
      <c r="T901" s="36">
        <v>699</v>
      </c>
      <c r="U901" s="36">
        <v>4738</v>
      </c>
      <c r="V901" s="36">
        <v>1249</v>
      </c>
      <c r="W901" s="104">
        <f t="shared" si="169"/>
        <v>74.884398988633521</v>
      </c>
      <c r="X901" s="105">
        <f t="shared" si="170"/>
        <v>16.651101341655085</v>
      </c>
      <c r="Y901" s="105">
        <f t="shared" si="171"/>
        <v>7.1046217626022186</v>
      </c>
      <c r="Z901" s="105">
        <f t="shared" si="172"/>
        <v>1.1776497118516662</v>
      </c>
      <c r="AA901" s="105">
        <f t="shared" si="173"/>
        <v>0.18222819525751122</v>
      </c>
      <c r="AB901" s="105">
        <f t="shared" si="174"/>
        <v>25.115601011366483</v>
      </c>
    </row>
    <row r="902" spans="1:28" s="7" customFormat="1" hidden="1">
      <c r="A902" s="37">
        <v>2007</v>
      </c>
      <c r="B902" s="102">
        <v>0</v>
      </c>
      <c r="C902" s="102" t="s">
        <v>180</v>
      </c>
      <c r="D902" s="37">
        <v>12</v>
      </c>
      <c r="E902" s="38" t="s">
        <v>198</v>
      </c>
      <c r="F902" s="37" t="s">
        <v>422</v>
      </c>
      <c r="G902" s="36">
        <v>40638</v>
      </c>
      <c r="H902" s="39">
        <v>35111</v>
      </c>
      <c r="I902" s="36">
        <v>38270</v>
      </c>
      <c r="J902" s="40">
        <f t="shared" si="176"/>
        <v>1.0899718037082395</v>
      </c>
      <c r="K902" s="40">
        <f t="shared" si="177"/>
        <v>27.763378998034803</v>
      </c>
      <c r="L902" s="36">
        <v>25363</v>
      </c>
      <c r="M902" s="36">
        <v>6126</v>
      </c>
      <c r="N902" s="36">
        <v>2990</v>
      </c>
      <c r="O902" s="36"/>
      <c r="P902" s="36"/>
      <c r="Q902" s="36">
        <v>617</v>
      </c>
      <c r="R902" s="36">
        <v>15</v>
      </c>
      <c r="S902" s="39">
        <f t="shared" si="178"/>
        <v>9748</v>
      </c>
      <c r="T902" s="36">
        <v>719</v>
      </c>
      <c r="U902" s="36">
        <v>4524</v>
      </c>
      <c r="V902" s="36">
        <v>2356</v>
      </c>
      <c r="W902" s="104">
        <f t="shared" si="169"/>
        <v>72.23662100196519</v>
      </c>
      <c r="X902" s="105">
        <f t="shared" si="170"/>
        <v>17.447523568112558</v>
      </c>
      <c r="Y902" s="105">
        <f t="shared" si="171"/>
        <v>8.515849733701689</v>
      </c>
      <c r="Z902" s="105">
        <f t="shared" si="172"/>
        <v>1.7572840420381077</v>
      </c>
      <c r="AA902" s="105">
        <f t="shared" si="173"/>
        <v>4.2721654182449942E-2</v>
      </c>
      <c r="AB902" s="105">
        <f t="shared" si="174"/>
        <v>27.763378998034803</v>
      </c>
    </row>
    <row r="903" spans="1:28" s="7" customFormat="1" hidden="1">
      <c r="A903" s="37">
        <v>2007</v>
      </c>
      <c r="B903" s="102">
        <v>0</v>
      </c>
      <c r="C903" s="102" t="s">
        <v>180</v>
      </c>
      <c r="D903" s="37">
        <v>13</v>
      </c>
      <c r="E903" s="38" t="s">
        <v>199</v>
      </c>
      <c r="F903" s="37" t="s">
        <v>423</v>
      </c>
      <c r="G903" s="36">
        <v>30592</v>
      </c>
      <c r="H903" s="39">
        <v>28046</v>
      </c>
      <c r="I903" s="36">
        <v>18566</v>
      </c>
      <c r="J903" s="40">
        <f t="shared" si="176"/>
        <v>0.66198388361976757</v>
      </c>
      <c r="K903" s="40">
        <f t="shared" si="177"/>
        <v>18.811951793482137</v>
      </c>
      <c r="L903" s="36">
        <v>22770</v>
      </c>
      <c r="M903" s="36">
        <v>3664</v>
      </c>
      <c r="N903" s="36">
        <v>1339</v>
      </c>
      <c r="O903" s="36"/>
      <c r="P903" s="36"/>
      <c r="Q903" s="36">
        <v>273</v>
      </c>
      <c r="R903" s="36"/>
      <c r="S903" s="39">
        <f t="shared" si="178"/>
        <v>5276</v>
      </c>
      <c r="T903" s="36">
        <v>485</v>
      </c>
      <c r="U903" s="36">
        <v>3302</v>
      </c>
      <c r="V903" s="36">
        <v>2936</v>
      </c>
      <c r="W903" s="104">
        <f t="shared" si="169"/>
        <v>81.188048206517863</v>
      </c>
      <c r="X903" s="105">
        <f t="shared" si="170"/>
        <v>13.064251586679026</v>
      </c>
      <c r="Y903" s="105">
        <f t="shared" si="171"/>
        <v>4.7742993653283889</v>
      </c>
      <c r="Z903" s="105">
        <f t="shared" si="172"/>
        <v>0.97340084147472006</v>
      </c>
      <c r="AA903" s="105">
        <f t="shared" si="173"/>
        <v>0</v>
      </c>
      <c r="AB903" s="105">
        <f t="shared" si="174"/>
        <v>18.811951793482137</v>
      </c>
    </row>
    <row r="904" spans="1:28" s="7" customFormat="1" hidden="1">
      <c r="A904" s="37">
        <v>2007</v>
      </c>
      <c r="B904" s="102">
        <v>0</v>
      </c>
      <c r="C904" s="102" t="s">
        <v>180</v>
      </c>
      <c r="D904" s="37">
        <v>14</v>
      </c>
      <c r="E904" s="38" t="s">
        <v>200</v>
      </c>
      <c r="F904" s="37" t="s">
        <v>424</v>
      </c>
      <c r="G904" s="36">
        <v>20969</v>
      </c>
      <c r="H904" s="39">
        <v>18842</v>
      </c>
      <c r="I904" s="36">
        <v>15907</v>
      </c>
      <c r="J904" s="40">
        <f t="shared" si="176"/>
        <v>0.84423097335739306</v>
      </c>
      <c r="K904" s="40">
        <f t="shared" si="177"/>
        <v>22.200403354208685</v>
      </c>
      <c r="L904" s="36">
        <v>14659</v>
      </c>
      <c r="M904" s="36">
        <v>2783</v>
      </c>
      <c r="N904" s="36">
        <v>1178</v>
      </c>
      <c r="O904" s="36"/>
      <c r="P904" s="36"/>
      <c r="Q904" s="36">
        <v>222</v>
      </c>
      <c r="R904" s="36"/>
      <c r="S904" s="39">
        <f t="shared" si="178"/>
        <v>4183</v>
      </c>
      <c r="T904" s="36">
        <v>427</v>
      </c>
      <c r="U904" s="36">
        <v>1974</v>
      </c>
      <c r="V904" s="36">
        <v>1034</v>
      </c>
      <c r="W904" s="104">
        <f t="shared" si="169"/>
        <v>77.799596645791311</v>
      </c>
      <c r="X904" s="105">
        <f t="shared" si="170"/>
        <v>14.770194246895235</v>
      </c>
      <c r="Y904" s="105">
        <f t="shared" si="171"/>
        <v>6.2519902345823164</v>
      </c>
      <c r="Z904" s="105">
        <f t="shared" si="172"/>
        <v>1.1782188727311327</v>
      </c>
      <c r="AA904" s="105">
        <f t="shared" si="173"/>
        <v>0</v>
      </c>
      <c r="AB904" s="105">
        <f t="shared" si="174"/>
        <v>22.200403354208685</v>
      </c>
    </row>
    <row r="905" spans="1:28" s="7" customFormat="1" hidden="1">
      <c r="A905" s="37">
        <v>2007</v>
      </c>
      <c r="B905" s="102">
        <v>0</v>
      </c>
      <c r="C905" s="102" t="s">
        <v>180</v>
      </c>
      <c r="D905" s="37">
        <v>15</v>
      </c>
      <c r="E905" s="38" t="s">
        <v>201</v>
      </c>
      <c r="F905" s="37" t="s">
        <v>425</v>
      </c>
      <c r="G905" s="42">
        <v>13058</v>
      </c>
      <c r="H905" s="43">
        <v>12470</v>
      </c>
      <c r="I905" s="36">
        <v>12442</v>
      </c>
      <c r="J905" s="40">
        <f t="shared" si="176"/>
        <v>0.99775461106655972</v>
      </c>
      <c r="K905" s="40">
        <f t="shared" si="177"/>
        <v>25.412991178829191</v>
      </c>
      <c r="L905" s="36">
        <v>9301</v>
      </c>
      <c r="M905" s="36">
        <v>2043</v>
      </c>
      <c r="N905" s="36">
        <v>886</v>
      </c>
      <c r="O905" s="36"/>
      <c r="P905" s="36"/>
      <c r="Q905" s="36">
        <v>240</v>
      </c>
      <c r="R905" s="36"/>
      <c r="S905" s="39">
        <f t="shared" si="178"/>
        <v>3169</v>
      </c>
      <c r="T905" s="36">
        <v>78</v>
      </c>
      <c r="U905" s="36">
        <v>799</v>
      </c>
      <c r="V905" s="36">
        <v>115</v>
      </c>
      <c r="W905" s="104">
        <f t="shared" si="169"/>
        <v>74.587008821170812</v>
      </c>
      <c r="X905" s="105">
        <f t="shared" si="170"/>
        <v>16.383319967923015</v>
      </c>
      <c r="Y905" s="105">
        <f t="shared" si="171"/>
        <v>7.1050521251002401</v>
      </c>
      <c r="Z905" s="105">
        <f t="shared" si="172"/>
        <v>1.9246190858059342</v>
      </c>
      <c r="AA905" s="105">
        <f t="shared" si="173"/>
        <v>0</v>
      </c>
      <c r="AB905" s="105">
        <f t="shared" si="174"/>
        <v>25.412991178829191</v>
      </c>
    </row>
    <row r="906" spans="1:28" s="7" customFormat="1" hidden="1">
      <c r="A906" s="37">
        <v>2007</v>
      </c>
      <c r="B906" s="102">
        <v>0</v>
      </c>
      <c r="C906" s="102" t="s">
        <v>180</v>
      </c>
      <c r="D906" s="37">
        <v>16</v>
      </c>
      <c r="E906" s="38" t="s">
        <v>203</v>
      </c>
      <c r="F906" s="37" t="s">
        <v>426</v>
      </c>
      <c r="G906" s="36">
        <v>5774</v>
      </c>
      <c r="H906" s="39">
        <v>5597</v>
      </c>
      <c r="I906" s="36">
        <v>6668</v>
      </c>
      <c r="J906" s="40">
        <f t="shared" si="176"/>
        <v>1.1913525102733606</v>
      </c>
      <c r="K906" s="40">
        <f t="shared" si="177"/>
        <v>31.088082901554404</v>
      </c>
      <c r="L906" s="36">
        <v>3857</v>
      </c>
      <c r="M906" s="36">
        <v>1191</v>
      </c>
      <c r="N906" s="36">
        <v>466</v>
      </c>
      <c r="O906" s="36"/>
      <c r="P906" s="36"/>
      <c r="Q906" s="36">
        <v>83</v>
      </c>
      <c r="R906" s="36"/>
      <c r="S906" s="39">
        <f t="shared" si="178"/>
        <v>1740</v>
      </c>
      <c r="T906" s="36">
        <v>92</v>
      </c>
      <c r="U906" s="36">
        <v>824</v>
      </c>
      <c r="V906" s="36">
        <v>297</v>
      </c>
      <c r="W906" s="104">
        <f t="shared" si="169"/>
        <v>68.911917098445599</v>
      </c>
      <c r="X906" s="105">
        <f t="shared" si="170"/>
        <v>21.279256744684652</v>
      </c>
      <c r="Y906" s="105">
        <f t="shared" si="171"/>
        <v>8.3258888690369854</v>
      </c>
      <c r="Z906" s="105">
        <f t="shared" si="172"/>
        <v>1.4829372878327676</v>
      </c>
      <c r="AA906" s="105">
        <f t="shared" si="173"/>
        <v>0</v>
      </c>
      <c r="AB906" s="105">
        <f t="shared" si="174"/>
        <v>31.088082901554404</v>
      </c>
    </row>
    <row r="907" spans="1:28" s="7" customFormat="1" hidden="1">
      <c r="A907" s="37">
        <v>2007</v>
      </c>
      <c r="B907" s="102">
        <v>0</v>
      </c>
      <c r="C907" s="102" t="s">
        <v>180</v>
      </c>
      <c r="D907" s="37">
        <v>17</v>
      </c>
      <c r="E907" s="38" t="s">
        <v>204</v>
      </c>
      <c r="F907" s="37" t="s">
        <v>427</v>
      </c>
      <c r="G907" s="36">
        <v>6398</v>
      </c>
      <c r="H907" s="39">
        <v>6124</v>
      </c>
      <c r="I907" s="36">
        <v>7275</v>
      </c>
      <c r="J907" s="40">
        <f t="shared" si="176"/>
        <v>1.187949052906597</v>
      </c>
      <c r="K907" s="40">
        <f t="shared" si="177"/>
        <v>32.462442847811893</v>
      </c>
      <c r="L907" s="36">
        <v>4136</v>
      </c>
      <c r="M907" s="36">
        <v>1283</v>
      </c>
      <c r="N907" s="36">
        <v>566</v>
      </c>
      <c r="O907" s="36"/>
      <c r="P907" s="36"/>
      <c r="Q907" s="36">
        <v>126</v>
      </c>
      <c r="R907" s="36">
        <v>13</v>
      </c>
      <c r="S907" s="39">
        <f t="shared" si="178"/>
        <v>1988</v>
      </c>
      <c r="T907" s="36">
        <v>32</v>
      </c>
      <c r="U907" s="36">
        <v>593</v>
      </c>
      <c r="V907" s="36">
        <v>77</v>
      </c>
      <c r="W907" s="104">
        <f t="shared" si="169"/>
        <v>67.537557152188114</v>
      </c>
      <c r="X907" s="105">
        <f t="shared" si="170"/>
        <v>20.950359242325277</v>
      </c>
      <c r="Y907" s="105">
        <f t="shared" si="171"/>
        <v>9.2423252775963416</v>
      </c>
      <c r="Z907" s="105">
        <f t="shared" si="172"/>
        <v>2.0574787720444152</v>
      </c>
      <c r="AA907" s="105">
        <f t="shared" si="173"/>
        <v>0.2122795558458524</v>
      </c>
      <c r="AB907" s="105">
        <f t="shared" si="174"/>
        <v>32.462442847811893</v>
      </c>
    </row>
    <row r="908" spans="1:28" s="7" customFormat="1" hidden="1">
      <c r="A908" s="37">
        <v>2007</v>
      </c>
      <c r="B908" s="102">
        <v>0</v>
      </c>
      <c r="C908" s="102" t="s">
        <v>180</v>
      </c>
      <c r="D908" s="37">
        <v>18</v>
      </c>
      <c r="E908" s="38" t="s">
        <v>205</v>
      </c>
      <c r="F908" s="37" t="s">
        <v>428</v>
      </c>
      <c r="G908" s="36">
        <v>7360</v>
      </c>
      <c r="H908" s="39">
        <v>6968</v>
      </c>
      <c r="I908" s="36">
        <v>6147</v>
      </c>
      <c r="J908" s="40">
        <f t="shared" si="176"/>
        <v>0.88217566016073479</v>
      </c>
      <c r="K908" s="40">
        <f t="shared" si="177"/>
        <v>25.688863375430536</v>
      </c>
      <c r="L908" s="36">
        <v>5178</v>
      </c>
      <c r="M908" s="36">
        <v>1222</v>
      </c>
      <c r="N908" s="36">
        <v>456</v>
      </c>
      <c r="O908" s="36"/>
      <c r="P908" s="36"/>
      <c r="Q908" s="36">
        <v>97</v>
      </c>
      <c r="R908" s="36">
        <v>15</v>
      </c>
      <c r="S908" s="39">
        <f t="shared" si="178"/>
        <v>1790</v>
      </c>
      <c r="T908" s="36">
        <v>50</v>
      </c>
      <c r="U908" s="36">
        <v>522</v>
      </c>
      <c r="V908" s="36">
        <v>282</v>
      </c>
      <c r="W908" s="104">
        <f t="shared" si="169"/>
        <v>74.311136624569457</v>
      </c>
      <c r="X908" s="105">
        <f t="shared" si="170"/>
        <v>17.537313432835823</v>
      </c>
      <c r="Y908" s="105">
        <f t="shared" si="171"/>
        <v>6.5442020665901266</v>
      </c>
      <c r="Z908" s="105">
        <f t="shared" si="172"/>
        <v>1.3920780711825489</v>
      </c>
      <c r="AA908" s="105">
        <f t="shared" si="173"/>
        <v>0.21526980482204361</v>
      </c>
      <c r="AB908" s="105">
        <f t="shared" si="174"/>
        <v>25.688863375430536</v>
      </c>
    </row>
    <row r="909" spans="1:28" s="7" customFormat="1" hidden="1">
      <c r="A909" s="37">
        <v>2007</v>
      </c>
      <c r="B909" s="102">
        <v>0</v>
      </c>
      <c r="C909" s="102" t="s">
        <v>180</v>
      </c>
      <c r="D909" s="37">
        <v>19</v>
      </c>
      <c r="E909" s="38" t="s">
        <v>206</v>
      </c>
      <c r="F909" s="37" t="s">
        <v>429</v>
      </c>
      <c r="G909" s="36">
        <v>7762</v>
      </c>
      <c r="H909" s="39">
        <v>6619</v>
      </c>
      <c r="I909" s="36">
        <v>9228</v>
      </c>
      <c r="J909" s="40">
        <f t="shared" si="176"/>
        <v>1.394168303369089</v>
      </c>
      <c r="K909" s="40">
        <f t="shared" si="177"/>
        <v>33.84197008611573</v>
      </c>
      <c r="L909" s="36">
        <v>4379</v>
      </c>
      <c r="M909" s="36">
        <v>1344</v>
      </c>
      <c r="N909" s="36">
        <v>693</v>
      </c>
      <c r="O909" s="36"/>
      <c r="P909" s="36"/>
      <c r="Q909" s="36">
        <v>149</v>
      </c>
      <c r="R909" s="36">
        <v>54</v>
      </c>
      <c r="S909" s="39">
        <f t="shared" si="178"/>
        <v>2240</v>
      </c>
      <c r="T909" s="36">
        <v>192</v>
      </c>
      <c r="U909" s="36">
        <v>798</v>
      </c>
      <c r="V909" s="36">
        <v>236</v>
      </c>
      <c r="W909" s="104">
        <f t="shared" si="169"/>
        <v>66.158029913884278</v>
      </c>
      <c r="X909" s="105">
        <f t="shared" si="170"/>
        <v>20.305182051669437</v>
      </c>
      <c r="Y909" s="105">
        <f t="shared" si="171"/>
        <v>10.469859495392054</v>
      </c>
      <c r="Z909" s="105">
        <f t="shared" si="172"/>
        <v>2.2510953316210909</v>
      </c>
      <c r="AA909" s="105">
        <f t="shared" si="173"/>
        <v>0.81583320743314702</v>
      </c>
      <c r="AB909" s="105">
        <f t="shared" si="174"/>
        <v>33.84197008611573</v>
      </c>
    </row>
    <row r="910" spans="1:28" s="7" customFormat="1" hidden="1">
      <c r="A910" s="37">
        <v>2007</v>
      </c>
      <c r="B910" s="102">
        <v>0</v>
      </c>
      <c r="C910" s="102" t="s">
        <v>180</v>
      </c>
      <c r="D910" s="37">
        <v>20</v>
      </c>
      <c r="E910" s="38" t="s">
        <v>207</v>
      </c>
      <c r="F910" s="37" t="s">
        <v>430</v>
      </c>
      <c r="G910" s="36">
        <v>16170</v>
      </c>
      <c r="H910" s="39">
        <v>14693</v>
      </c>
      <c r="I910" s="36">
        <v>14651</v>
      </c>
      <c r="J910" s="40">
        <f t="shared" si="176"/>
        <v>0.99714149595045265</v>
      </c>
      <c r="K910" s="40">
        <f t="shared" si="177"/>
        <v>25.168447560062614</v>
      </c>
      <c r="L910" s="36">
        <v>10995</v>
      </c>
      <c r="M910" s="36">
        <v>2421</v>
      </c>
      <c r="N910" s="36">
        <v>984</v>
      </c>
      <c r="O910" s="36"/>
      <c r="P910" s="36"/>
      <c r="Q910" s="36">
        <v>280</v>
      </c>
      <c r="R910" s="36">
        <v>13</v>
      </c>
      <c r="S910" s="39">
        <f t="shared" si="178"/>
        <v>3698</v>
      </c>
      <c r="T910" s="36">
        <v>188</v>
      </c>
      <c r="U910" s="36">
        <v>1371</v>
      </c>
      <c r="V910" s="36">
        <v>132</v>
      </c>
      <c r="W910" s="104">
        <f t="shared" si="169"/>
        <v>74.831552439937383</v>
      </c>
      <c r="X910" s="105">
        <f t="shared" si="170"/>
        <v>16.477234057033961</v>
      </c>
      <c r="Y910" s="105">
        <f t="shared" si="171"/>
        <v>6.6970666303682025</v>
      </c>
      <c r="Z910" s="105">
        <f t="shared" si="172"/>
        <v>1.9056693663649358</v>
      </c>
      <c r="AA910" s="105">
        <f t="shared" si="173"/>
        <v>8.847750629551486E-2</v>
      </c>
      <c r="AB910" s="105">
        <f t="shared" si="174"/>
        <v>25.168447560062614</v>
      </c>
    </row>
    <row r="911" spans="1:28" s="7" customFormat="1" hidden="1">
      <c r="A911" s="37">
        <v>2007</v>
      </c>
      <c r="B911" s="102">
        <v>0</v>
      </c>
      <c r="C911" s="102" t="s">
        <v>180</v>
      </c>
      <c r="D911" s="37">
        <v>21</v>
      </c>
      <c r="E911" s="38" t="s">
        <v>208</v>
      </c>
      <c r="F911" s="37" t="s">
        <v>431</v>
      </c>
      <c r="G911" s="36">
        <v>15238</v>
      </c>
      <c r="H911" s="39">
        <v>14292</v>
      </c>
      <c r="I911" s="36">
        <v>10466</v>
      </c>
      <c r="J911" s="40">
        <f t="shared" si="176"/>
        <v>0.73229778897285192</v>
      </c>
      <c r="K911" s="40">
        <f t="shared" si="177"/>
        <v>20.249090400223903</v>
      </c>
      <c r="L911" s="36">
        <v>11398</v>
      </c>
      <c r="M911" s="36">
        <v>1908</v>
      </c>
      <c r="N911" s="36">
        <v>787</v>
      </c>
      <c r="O911" s="36"/>
      <c r="P911" s="36"/>
      <c r="Q911" s="36">
        <v>199</v>
      </c>
      <c r="R911" s="36"/>
      <c r="S911" s="39">
        <f t="shared" si="178"/>
        <v>2894</v>
      </c>
      <c r="T911" s="36">
        <v>265</v>
      </c>
      <c r="U911" s="36">
        <v>1553</v>
      </c>
      <c r="V911" s="36">
        <v>386</v>
      </c>
      <c r="W911" s="104">
        <f t="shared" si="169"/>
        <v>79.750909599776094</v>
      </c>
      <c r="X911" s="105">
        <f t="shared" si="170"/>
        <v>13.350125944584383</v>
      </c>
      <c r="Y911" s="105">
        <f t="shared" si="171"/>
        <v>5.506577106073328</v>
      </c>
      <c r="Z911" s="105">
        <f t="shared" si="172"/>
        <v>1.3923873495661909</v>
      </c>
      <c r="AA911" s="105">
        <f t="shared" si="173"/>
        <v>0</v>
      </c>
      <c r="AB911" s="105">
        <f t="shared" si="174"/>
        <v>20.249090400223903</v>
      </c>
    </row>
    <row r="912" spans="1:28" s="7" customFormat="1" hidden="1">
      <c r="A912" s="37">
        <v>2007</v>
      </c>
      <c r="B912" s="102">
        <v>0</v>
      </c>
      <c r="C912" s="102" t="s">
        <v>180</v>
      </c>
      <c r="D912" s="37">
        <v>22</v>
      </c>
      <c r="E912" s="38" t="s">
        <v>209</v>
      </c>
      <c r="F912" s="37" t="s">
        <v>432</v>
      </c>
      <c r="G912" s="36">
        <v>20718</v>
      </c>
      <c r="H912" s="39">
        <v>19424</v>
      </c>
      <c r="I912" s="36">
        <v>14069</v>
      </c>
      <c r="J912" s="40">
        <f t="shared" si="176"/>
        <v>0.72431013179571668</v>
      </c>
      <c r="K912" s="40">
        <f t="shared" si="177"/>
        <v>19.748764415156508</v>
      </c>
      <c r="L912" s="36">
        <v>15588</v>
      </c>
      <c r="M912" s="36">
        <v>2588</v>
      </c>
      <c r="N912" s="36">
        <v>994</v>
      </c>
      <c r="O912" s="36"/>
      <c r="P912" s="36"/>
      <c r="Q912" s="36">
        <v>254</v>
      </c>
      <c r="R912" s="36"/>
      <c r="S912" s="39">
        <f t="shared" si="178"/>
        <v>3836</v>
      </c>
      <c r="T912" s="36">
        <v>107</v>
      </c>
      <c r="U912" s="36">
        <v>3264</v>
      </c>
      <c r="V912" s="36"/>
      <c r="W912" s="104">
        <f t="shared" si="169"/>
        <v>80.251235584843499</v>
      </c>
      <c r="X912" s="105">
        <f t="shared" si="170"/>
        <v>13.323723228995057</v>
      </c>
      <c r="Y912" s="105">
        <f t="shared" si="171"/>
        <v>5.1173805601317959</v>
      </c>
      <c r="Z912" s="105">
        <f t="shared" si="172"/>
        <v>1.3076606260296542</v>
      </c>
      <c r="AA912" s="105">
        <f t="shared" si="173"/>
        <v>0</v>
      </c>
      <c r="AB912" s="105">
        <f t="shared" si="174"/>
        <v>19.748764415156508</v>
      </c>
    </row>
    <row r="913" spans="1:28" s="7" customFormat="1" hidden="1">
      <c r="A913" s="37">
        <v>2007</v>
      </c>
      <c r="B913" s="102">
        <v>0</v>
      </c>
      <c r="C913" s="102" t="s">
        <v>180</v>
      </c>
      <c r="D913" s="37">
        <v>23</v>
      </c>
      <c r="E913" s="38" t="s">
        <v>210</v>
      </c>
      <c r="F913" s="37" t="s">
        <v>433</v>
      </c>
      <c r="G913" s="36">
        <v>39867</v>
      </c>
      <c r="H913" s="39">
        <v>37762</v>
      </c>
      <c r="I913" s="36">
        <v>24601</v>
      </c>
      <c r="J913" s="40">
        <f t="shared" si="176"/>
        <v>0.65147502780573063</v>
      </c>
      <c r="K913" s="40">
        <f t="shared" si="177"/>
        <v>18.383560192786401</v>
      </c>
      <c r="L913" s="36">
        <v>30820</v>
      </c>
      <c r="M913" s="36">
        <v>4798</v>
      </c>
      <c r="N913" s="36">
        <v>1742</v>
      </c>
      <c r="O913" s="36"/>
      <c r="P913" s="36"/>
      <c r="Q913" s="36">
        <v>402</v>
      </c>
      <c r="R913" s="36"/>
      <c r="S913" s="39">
        <f t="shared" si="178"/>
        <v>6942</v>
      </c>
      <c r="T913" s="36">
        <v>1668</v>
      </c>
      <c r="U913" s="36">
        <v>6098</v>
      </c>
      <c r="V913" s="36">
        <v>2249</v>
      </c>
      <c r="W913" s="104">
        <f t="shared" si="169"/>
        <v>81.616439807213609</v>
      </c>
      <c r="X913" s="105">
        <f t="shared" si="170"/>
        <v>12.705894814893279</v>
      </c>
      <c r="Y913" s="105">
        <f t="shared" si="171"/>
        <v>4.6131031195381604</v>
      </c>
      <c r="Z913" s="105">
        <f t="shared" si="172"/>
        <v>1.0645622583549599</v>
      </c>
      <c r="AA913" s="105">
        <f t="shared" si="173"/>
        <v>0</v>
      </c>
      <c r="AB913" s="105">
        <f t="shared" si="174"/>
        <v>18.383560192786401</v>
      </c>
    </row>
    <row r="914" spans="1:28" s="7" customFormat="1" hidden="1">
      <c r="A914" s="37">
        <v>2007</v>
      </c>
      <c r="B914" s="102">
        <v>0</v>
      </c>
      <c r="C914" s="102" t="s">
        <v>180</v>
      </c>
      <c r="D914" s="37">
        <v>24</v>
      </c>
      <c r="E914" s="38" t="s">
        <v>211</v>
      </c>
      <c r="F914" s="37" t="s">
        <v>434</v>
      </c>
      <c r="G914" s="36">
        <v>14103</v>
      </c>
      <c r="H914" s="39">
        <v>13219</v>
      </c>
      <c r="I914" s="36">
        <v>16990</v>
      </c>
      <c r="J914" s="40">
        <f t="shared" si="176"/>
        <v>1.2852712005446705</v>
      </c>
      <c r="K914" s="40">
        <f t="shared" si="177"/>
        <v>31.053786216809137</v>
      </c>
      <c r="L914" s="36">
        <v>9114</v>
      </c>
      <c r="M914" s="36">
        <v>2425</v>
      </c>
      <c r="N914" s="36">
        <v>1260</v>
      </c>
      <c r="O914" s="36"/>
      <c r="P914" s="36"/>
      <c r="Q914" s="36">
        <v>288</v>
      </c>
      <c r="R914" s="36">
        <v>132</v>
      </c>
      <c r="S914" s="39">
        <f t="shared" si="178"/>
        <v>4105</v>
      </c>
      <c r="T914" s="36">
        <v>232</v>
      </c>
      <c r="U914" s="36">
        <v>1891</v>
      </c>
      <c r="V914" s="36">
        <v>244</v>
      </c>
      <c r="W914" s="104">
        <f t="shared" si="169"/>
        <v>68.946213783190856</v>
      </c>
      <c r="X914" s="105">
        <f t="shared" si="170"/>
        <v>18.344806717603447</v>
      </c>
      <c r="Y914" s="105">
        <f t="shared" si="171"/>
        <v>9.5317346244042671</v>
      </c>
      <c r="Z914" s="105">
        <f t="shared" si="172"/>
        <v>2.1786821998638324</v>
      </c>
      <c r="AA914" s="105">
        <f t="shared" si="173"/>
        <v>0.99856267493758988</v>
      </c>
      <c r="AB914" s="105">
        <f t="shared" si="174"/>
        <v>31.053786216809137</v>
      </c>
    </row>
    <row r="915" spans="1:28" s="7" customFormat="1" hidden="1">
      <c r="A915" s="37">
        <v>2007</v>
      </c>
      <c r="B915" s="102">
        <v>0</v>
      </c>
      <c r="C915" s="102" t="s">
        <v>180</v>
      </c>
      <c r="D915" s="37">
        <v>25</v>
      </c>
      <c r="E915" s="38" t="s">
        <v>212</v>
      </c>
      <c r="F915" s="37" t="s">
        <v>435</v>
      </c>
      <c r="G915" s="36">
        <v>14149</v>
      </c>
      <c r="H915" s="39">
        <v>12601</v>
      </c>
      <c r="I915" s="36">
        <v>13074</v>
      </c>
      <c r="J915" s="40">
        <f t="shared" si="176"/>
        <v>1.0375367034362353</v>
      </c>
      <c r="K915" s="40">
        <f t="shared" si="177"/>
        <v>26.32330767399413</v>
      </c>
      <c r="L915" s="36">
        <v>9284</v>
      </c>
      <c r="M915" s="36">
        <v>2122</v>
      </c>
      <c r="N915" s="36">
        <v>1004</v>
      </c>
      <c r="O915" s="36"/>
      <c r="P915" s="36"/>
      <c r="Q915" s="36">
        <v>184</v>
      </c>
      <c r="R915" s="36">
        <v>7</v>
      </c>
      <c r="S915" s="39">
        <f t="shared" si="178"/>
        <v>3317</v>
      </c>
      <c r="T915" s="36">
        <v>29</v>
      </c>
      <c r="U915" s="36">
        <v>1647</v>
      </c>
      <c r="V915" s="36"/>
      <c r="W915" s="104">
        <f t="shared" si="169"/>
        <v>73.676692326005877</v>
      </c>
      <c r="X915" s="105">
        <f t="shared" si="170"/>
        <v>16.839933338623919</v>
      </c>
      <c r="Y915" s="105">
        <f t="shared" si="171"/>
        <v>7.9676216173319574</v>
      </c>
      <c r="Z915" s="105">
        <f t="shared" si="172"/>
        <v>1.4602015713038647</v>
      </c>
      <c r="AA915" s="105">
        <f t="shared" si="173"/>
        <v>5.5551146734386159E-2</v>
      </c>
      <c r="AB915" s="105">
        <f t="shared" si="174"/>
        <v>26.32330767399413</v>
      </c>
    </row>
    <row r="916" spans="1:28" s="7" customFormat="1" hidden="1">
      <c r="A916" s="37">
        <v>2007</v>
      </c>
      <c r="B916" s="102">
        <v>0</v>
      </c>
      <c r="C916" s="102" t="s">
        <v>180</v>
      </c>
      <c r="D916" s="37">
        <v>26</v>
      </c>
      <c r="E916" s="38" t="s">
        <v>213</v>
      </c>
      <c r="F916" s="37" t="s">
        <v>436</v>
      </c>
      <c r="G916" s="36">
        <v>10655</v>
      </c>
      <c r="H916" s="39">
        <v>9825</v>
      </c>
      <c r="I916" s="36">
        <v>9822</v>
      </c>
      <c r="J916" s="40">
        <f t="shared" si="176"/>
        <v>0.9996946564885496</v>
      </c>
      <c r="K916" s="40">
        <f t="shared" si="177"/>
        <v>26.310432569974555</v>
      </c>
      <c r="L916" s="36">
        <v>7240</v>
      </c>
      <c r="M916" s="36">
        <v>1690</v>
      </c>
      <c r="N916" s="36">
        <v>747</v>
      </c>
      <c r="O916" s="36"/>
      <c r="P916" s="36"/>
      <c r="Q916" s="36">
        <v>148</v>
      </c>
      <c r="R916" s="36"/>
      <c r="S916" s="39">
        <f t="shared" si="178"/>
        <v>2585</v>
      </c>
      <c r="T916" s="36">
        <v>263</v>
      </c>
      <c r="U916" s="36">
        <v>1391</v>
      </c>
      <c r="V916" s="36">
        <v>468</v>
      </c>
      <c r="W916" s="104">
        <f t="shared" si="169"/>
        <v>73.689567430025448</v>
      </c>
      <c r="X916" s="105">
        <f t="shared" si="170"/>
        <v>17.201017811704837</v>
      </c>
      <c r="Y916" s="105">
        <f t="shared" si="171"/>
        <v>7.6030534351145036</v>
      </c>
      <c r="Z916" s="105">
        <f t="shared" si="172"/>
        <v>1.5063613231552162</v>
      </c>
      <c r="AA916" s="105">
        <f t="shared" si="173"/>
        <v>0</v>
      </c>
      <c r="AB916" s="105">
        <f t="shared" si="174"/>
        <v>26.310432569974555</v>
      </c>
    </row>
    <row r="917" spans="1:28" s="7" customFormat="1" hidden="1">
      <c r="A917" s="37">
        <v>2007</v>
      </c>
      <c r="B917" s="102">
        <v>0</v>
      </c>
      <c r="C917" s="102" t="s">
        <v>180</v>
      </c>
      <c r="D917" s="37">
        <v>27</v>
      </c>
      <c r="E917" s="38" t="s">
        <v>214</v>
      </c>
      <c r="F917" s="37" t="s">
        <v>437</v>
      </c>
      <c r="G917" s="36">
        <v>42192</v>
      </c>
      <c r="H917" s="39">
        <v>34440</v>
      </c>
      <c r="I917" s="36">
        <v>32698</v>
      </c>
      <c r="J917" s="40">
        <f t="shared" si="176"/>
        <v>0.94941927990708475</v>
      </c>
      <c r="K917" s="40">
        <f t="shared" si="177"/>
        <v>25.871080139372822</v>
      </c>
      <c r="L917" s="36">
        <v>25530</v>
      </c>
      <c r="M917" s="36">
        <v>5844</v>
      </c>
      <c r="N917" s="36">
        <v>2521</v>
      </c>
      <c r="O917" s="36"/>
      <c r="P917" s="36"/>
      <c r="Q917" s="36">
        <v>518</v>
      </c>
      <c r="R917" s="36">
        <v>27</v>
      </c>
      <c r="S917" s="39">
        <f t="shared" si="178"/>
        <v>8910</v>
      </c>
      <c r="T917" s="36">
        <v>1095</v>
      </c>
      <c r="U917" s="36">
        <v>4429</v>
      </c>
      <c r="V917" s="36">
        <v>1900</v>
      </c>
      <c r="W917" s="104">
        <f t="shared" si="169"/>
        <v>74.128919860627178</v>
      </c>
      <c r="X917" s="105">
        <f t="shared" si="170"/>
        <v>16.968641114982578</v>
      </c>
      <c r="Y917" s="105">
        <f t="shared" si="171"/>
        <v>7.3199767711962833</v>
      </c>
      <c r="Z917" s="105">
        <f t="shared" si="172"/>
        <v>1.5040650406504066</v>
      </c>
      <c r="AA917" s="105">
        <f t="shared" si="173"/>
        <v>7.8397212543554001E-2</v>
      </c>
      <c r="AB917" s="105">
        <f t="shared" si="174"/>
        <v>25.871080139372822</v>
      </c>
    </row>
    <row r="918" spans="1:28" s="7" customFormat="1" hidden="1">
      <c r="A918" s="37">
        <v>2007</v>
      </c>
      <c r="B918" s="102">
        <v>0</v>
      </c>
      <c r="C918" s="102" t="s">
        <v>180</v>
      </c>
      <c r="D918" s="37">
        <v>28</v>
      </c>
      <c r="E918" s="38" t="s">
        <v>215</v>
      </c>
      <c r="F918" s="37" t="s">
        <v>438</v>
      </c>
      <c r="G918" s="36">
        <v>23316</v>
      </c>
      <c r="H918" s="39">
        <v>22027</v>
      </c>
      <c r="I918" s="36">
        <v>18004</v>
      </c>
      <c r="J918" s="40">
        <f t="shared" si="176"/>
        <v>0.81736051209878791</v>
      </c>
      <c r="K918" s="40">
        <f t="shared" si="177"/>
        <v>22.585917283334091</v>
      </c>
      <c r="L918" s="36">
        <v>17052</v>
      </c>
      <c r="M918" s="36">
        <v>3379</v>
      </c>
      <c r="N918" s="36">
        <v>1343</v>
      </c>
      <c r="O918" s="36"/>
      <c r="P918" s="36"/>
      <c r="Q918" s="36">
        <v>253</v>
      </c>
      <c r="R918" s="36"/>
      <c r="S918" s="39">
        <f t="shared" si="178"/>
        <v>4975</v>
      </c>
      <c r="T918" s="36">
        <v>337</v>
      </c>
      <c r="U918" s="36">
        <v>2567</v>
      </c>
      <c r="V918" s="36">
        <v>709</v>
      </c>
      <c r="W918" s="104">
        <f t="shared" si="169"/>
        <v>77.414082716665916</v>
      </c>
      <c r="X918" s="105">
        <f t="shared" si="170"/>
        <v>15.340264221183094</v>
      </c>
      <c r="Y918" s="105">
        <f t="shared" si="171"/>
        <v>6.0970626957824487</v>
      </c>
      <c r="Z918" s="105">
        <f t="shared" si="172"/>
        <v>1.1485903663685477</v>
      </c>
      <c r="AA918" s="105">
        <f t="shared" si="173"/>
        <v>0</v>
      </c>
      <c r="AB918" s="105">
        <f t="shared" si="174"/>
        <v>22.585917283334091</v>
      </c>
    </row>
    <row r="919" spans="1:28" s="7" customFormat="1" hidden="1">
      <c r="A919" s="37">
        <v>2007</v>
      </c>
      <c r="B919" s="102">
        <v>0</v>
      </c>
      <c r="C919" s="102" t="s">
        <v>180</v>
      </c>
      <c r="D919" s="37">
        <v>29</v>
      </c>
      <c r="E919" s="38" t="s">
        <v>216</v>
      </c>
      <c r="F919" s="37" t="s">
        <v>439</v>
      </c>
      <c r="G919" s="36">
        <v>8965</v>
      </c>
      <c r="H919" s="39">
        <v>7160</v>
      </c>
      <c r="I919" s="36">
        <v>7306</v>
      </c>
      <c r="J919" s="40">
        <f t="shared" si="176"/>
        <v>1.020391061452514</v>
      </c>
      <c r="K919" s="40">
        <f t="shared" si="177"/>
        <v>26.941340782122904</v>
      </c>
      <c r="L919" s="36">
        <v>5231</v>
      </c>
      <c r="M919" s="36">
        <v>1227</v>
      </c>
      <c r="N919" s="36">
        <v>592</v>
      </c>
      <c r="O919" s="36"/>
      <c r="P919" s="36"/>
      <c r="Q919" s="36">
        <v>110</v>
      </c>
      <c r="R919" s="36"/>
      <c r="S919" s="39">
        <f t="shared" si="178"/>
        <v>1929</v>
      </c>
      <c r="T919" s="36">
        <v>117</v>
      </c>
      <c r="U919" s="36">
        <v>936</v>
      </c>
      <c r="V919" s="36">
        <v>211</v>
      </c>
      <c r="W919" s="104">
        <f t="shared" si="169"/>
        <v>73.058659217877093</v>
      </c>
      <c r="X919" s="105">
        <f t="shared" si="170"/>
        <v>17.13687150837989</v>
      </c>
      <c r="Y919" s="105">
        <f t="shared" si="171"/>
        <v>8.2681564245810044</v>
      </c>
      <c r="Z919" s="105">
        <f t="shared" si="172"/>
        <v>1.5363128491620111</v>
      </c>
      <c r="AA919" s="105">
        <f t="shared" si="173"/>
        <v>0</v>
      </c>
      <c r="AB919" s="105">
        <f t="shared" si="174"/>
        <v>26.941340782122904</v>
      </c>
    </row>
    <row r="920" spans="1:28" s="7" customFormat="1" hidden="1">
      <c r="A920" s="37">
        <v>2007</v>
      </c>
      <c r="B920" s="102">
        <v>0</v>
      </c>
      <c r="C920" s="102" t="s">
        <v>180</v>
      </c>
      <c r="D920" s="37">
        <v>30</v>
      </c>
      <c r="E920" s="38" t="s">
        <v>217</v>
      </c>
      <c r="F920" s="37" t="s">
        <v>440</v>
      </c>
      <c r="G920" s="36">
        <v>5203</v>
      </c>
      <c r="H920" s="39">
        <v>4740</v>
      </c>
      <c r="I920" s="36">
        <v>5933</v>
      </c>
      <c r="J920" s="40">
        <f t="shared" si="176"/>
        <v>1.2516877637130801</v>
      </c>
      <c r="K920" s="40">
        <f t="shared" si="177"/>
        <v>27.383966244725737</v>
      </c>
      <c r="L920" s="36">
        <v>3442</v>
      </c>
      <c r="M920" s="36">
        <v>775</v>
      </c>
      <c r="N920" s="36">
        <v>407</v>
      </c>
      <c r="O920" s="36"/>
      <c r="P920" s="36"/>
      <c r="Q920" s="36">
        <v>116</v>
      </c>
      <c r="R920" s="36"/>
      <c r="S920" s="39">
        <f t="shared" si="178"/>
        <v>1298</v>
      </c>
      <c r="T920" s="36">
        <v>47</v>
      </c>
      <c r="U920" s="36">
        <v>520</v>
      </c>
      <c r="V920" s="36">
        <v>22</v>
      </c>
      <c r="W920" s="104">
        <f t="shared" si="169"/>
        <v>72.616033755274259</v>
      </c>
      <c r="X920" s="105">
        <f t="shared" si="170"/>
        <v>16.350210970464136</v>
      </c>
      <c r="Y920" s="105">
        <f t="shared" si="171"/>
        <v>8.5864978902953588</v>
      </c>
      <c r="Z920" s="105">
        <f t="shared" si="172"/>
        <v>2.447257383966245</v>
      </c>
      <c r="AA920" s="105">
        <f t="shared" si="173"/>
        <v>0</v>
      </c>
      <c r="AB920" s="105">
        <f t="shared" si="174"/>
        <v>27.383966244725737</v>
      </c>
    </row>
    <row r="921" spans="1:28" s="7" customFormat="1" hidden="1">
      <c r="A921" s="37">
        <v>2007</v>
      </c>
      <c r="B921" s="102">
        <v>0</v>
      </c>
      <c r="C921" s="102" t="s">
        <v>180</v>
      </c>
      <c r="D921" s="37">
        <v>31</v>
      </c>
      <c r="E921" s="38" t="s">
        <v>218</v>
      </c>
      <c r="F921" s="37" t="s">
        <v>441</v>
      </c>
      <c r="G921" s="36">
        <v>5331</v>
      </c>
      <c r="H921" s="39">
        <v>5096</v>
      </c>
      <c r="I921" s="36">
        <v>4996</v>
      </c>
      <c r="J921" s="40">
        <f t="shared" si="176"/>
        <v>0.98037676609105184</v>
      </c>
      <c r="K921" s="40">
        <f t="shared" si="177"/>
        <v>24.803767660910516</v>
      </c>
      <c r="L921" s="36">
        <v>3832</v>
      </c>
      <c r="M921" s="36">
        <v>830</v>
      </c>
      <c r="N921" s="36">
        <v>360</v>
      </c>
      <c r="O921" s="36"/>
      <c r="P921" s="36"/>
      <c r="Q921" s="36">
        <v>74</v>
      </c>
      <c r="R921" s="36"/>
      <c r="S921" s="39">
        <f t="shared" si="178"/>
        <v>1264</v>
      </c>
      <c r="T921" s="36">
        <v>189</v>
      </c>
      <c r="U921" s="36">
        <v>661</v>
      </c>
      <c r="V921" s="36">
        <v>1295</v>
      </c>
      <c r="W921" s="104">
        <f t="shared" si="169"/>
        <v>75.196232339089491</v>
      </c>
      <c r="X921" s="105">
        <f t="shared" si="170"/>
        <v>16.287284144427002</v>
      </c>
      <c r="Y921" s="105">
        <f t="shared" si="171"/>
        <v>7.0643642072213506</v>
      </c>
      <c r="Z921" s="105">
        <f t="shared" si="172"/>
        <v>1.4521193092621665</v>
      </c>
      <c r="AA921" s="105">
        <f t="shared" si="173"/>
        <v>0</v>
      </c>
      <c r="AB921" s="105">
        <f t="shared" si="174"/>
        <v>24.803767660910516</v>
      </c>
    </row>
    <row r="922" spans="1:28" s="7" customFormat="1" hidden="1">
      <c r="A922" s="37">
        <v>2007</v>
      </c>
      <c r="B922" s="102">
        <v>0</v>
      </c>
      <c r="C922" s="102" t="s">
        <v>180</v>
      </c>
      <c r="D922" s="37">
        <v>32</v>
      </c>
      <c r="E922" s="38" t="s">
        <v>219</v>
      </c>
      <c r="F922" s="37" t="s">
        <v>442</v>
      </c>
      <c r="G922" s="36">
        <v>6145</v>
      </c>
      <c r="H922" s="39">
        <v>5681</v>
      </c>
      <c r="I922" s="36">
        <v>5357</v>
      </c>
      <c r="J922" s="40">
        <f t="shared" si="176"/>
        <v>0.94296778736137998</v>
      </c>
      <c r="K922" s="40">
        <f t="shared" si="177"/>
        <v>25.981341313149091</v>
      </c>
      <c r="L922" s="36">
        <v>4205</v>
      </c>
      <c r="M922" s="36">
        <v>966</v>
      </c>
      <c r="N922" s="36">
        <v>394</v>
      </c>
      <c r="O922" s="36"/>
      <c r="P922" s="36"/>
      <c r="Q922" s="36">
        <v>101</v>
      </c>
      <c r="R922" s="36">
        <v>15</v>
      </c>
      <c r="S922" s="39">
        <f t="shared" si="178"/>
        <v>1476</v>
      </c>
      <c r="T922" s="36">
        <v>65</v>
      </c>
      <c r="U922" s="36">
        <v>791</v>
      </c>
      <c r="V922" s="36">
        <v>304</v>
      </c>
      <c r="W922" s="104">
        <f t="shared" si="169"/>
        <v>74.018658686850898</v>
      </c>
      <c r="X922" s="105">
        <f t="shared" si="170"/>
        <v>17.004048582995949</v>
      </c>
      <c r="Y922" s="105">
        <f t="shared" si="171"/>
        <v>6.9353986974124275</v>
      </c>
      <c r="Z922" s="105">
        <f t="shared" si="172"/>
        <v>1.7778560112656223</v>
      </c>
      <c r="AA922" s="105">
        <f t="shared" si="173"/>
        <v>0.26403802147509242</v>
      </c>
      <c r="AB922" s="105">
        <f t="shared" si="174"/>
        <v>25.981341313149091</v>
      </c>
    </row>
    <row r="923" spans="1:28" s="7" customFormat="1" hidden="1">
      <c r="A923" s="37">
        <v>2007</v>
      </c>
      <c r="B923" s="102">
        <v>0</v>
      </c>
      <c r="C923" s="102" t="s">
        <v>180</v>
      </c>
      <c r="D923" s="37">
        <v>33</v>
      </c>
      <c r="E923" s="38" t="s">
        <v>220</v>
      </c>
      <c r="F923" s="37" t="s">
        <v>443</v>
      </c>
      <c r="G923" s="36">
        <v>6077</v>
      </c>
      <c r="H923" s="39">
        <v>5313</v>
      </c>
      <c r="I923" s="36">
        <v>5339</v>
      </c>
      <c r="J923" s="40">
        <f t="shared" si="176"/>
        <v>1.0048936570675702</v>
      </c>
      <c r="K923" s="40">
        <f t="shared" si="177"/>
        <v>28.326745718050066</v>
      </c>
      <c r="L923" s="36">
        <v>3808</v>
      </c>
      <c r="M923" s="36">
        <v>956</v>
      </c>
      <c r="N923" s="36">
        <v>393</v>
      </c>
      <c r="O923" s="36"/>
      <c r="P923" s="36"/>
      <c r="Q923" s="36">
        <v>151</v>
      </c>
      <c r="R923" s="36">
        <v>5</v>
      </c>
      <c r="S923" s="39">
        <f t="shared" si="178"/>
        <v>1505</v>
      </c>
      <c r="T923" s="36">
        <v>62</v>
      </c>
      <c r="U923" s="36">
        <v>626</v>
      </c>
      <c r="V923" s="36">
        <v>42</v>
      </c>
      <c r="W923" s="104">
        <f t="shared" si="169"/>
        <v>71.673254281949937</v>
      </c>
      <c r="X923" s="105">
        <f t="shared" si="170"/>
        <v>17.993600602296254</v>
      </c>
      <c r="Y923" s="105">
        <f t="shared" si="171"/>
        <v>7.3969508752117443</v>
      </c>
      <c r="Z923" s="105">
        <f t="shared" si="172"/>
        <v>2.8420854507811026</v>
      </c>
      <c r="AA923" s="105">
        <f t="shared" si="173"/>
        <v>9.4108789760963679E-2</v>
      </c>
      <c r="AB923" s="105">
        <f t="shared" si="174"/>
        <v>28.326745718050066</v>
      </c>
    </row>
    <row r="924" spans="1:28" s="7" customFormat="1" hidden="1">
      <c r="A924" s="37">
        <v>2007</v>
      </c>
      <c r="B924" s="102">
        <v>0</v>
      </c>
      <c r="C924" s="102" t="s">
        <v>180</v>
      </c>
      <c r="D924" s="37">
        <v>34</v>
      </c>
      <c r="E924" s="38" t="s">
        <v>221</v>
      </c>
      <c r="F924" s="37" t="s">
        <v>444</v>
      </c>
      <c r="G924" s="36">
        <v>8438</v>
      </c>
      <c r="H924" s="39">
        <v>7172</v>
      </c>
      <c r="I924" s="36">
        <v>5818</v>
      </c>
      <c r="J924" s="40">
        <f t="shared" si="176"/>
        <v>0.81121026213050751</v>
      </c>
      <c r="K924" s="40">
        <f t="shared" si="177"/>
        <v>22.741215839375347</v>
      </c>
      <c r="L924" s="36">
        <v>5541</v>
      </c>
      <c r="M924" s="36">
        <v>1040</v>
      </c>
      <c r="N924" s="36">
        <v>405</v>
      </c>
      <c r="O924" s="36"/>
      <c r="P924" s="36"/>
      <c r="Q924" s="36">
        <v>170</v>
      </c>
      <c r="R924" s="36">
        <v>16</v>
      </c>
      <c r="S924" s="39">
        <f>SUM(M924:R924)</f>
        <v>1631</v>
      </c>
      <c r="T924" s="36">
        <v>78</v>
      </c>
      <c r="U924" s="36">
        <v>582</v>
      </c>
      <c r="V924" s="36">
        <v>87</v>
      </c>
      <c r="W924" s="104">
        <f t="shared" si="169"/>
        <v>77.258784160624643</v>
      </c>
      <c r="X924" s="105">
        <f t="shared" si="170"/>
        <v>14.500836586726157</v>
      </c>
      <c r="Y924" s="105">
        <f t="shared" si="171"/>
        <v>5.6469604015616284</v>
      </c>
      <c r="Z924" s="105">
        <f t="shared" si="172"/>
        <v>2.3703290574456215</v>
      </c>
      <c r="AA924" s="105">
        <f t="shared" si="173"/>
        <v>0.2230897936419409</v>
      </c>
      <c r="AB924" s="105">
        <f t="shared" si="174"/>
        <v>22.741215839375347</v>
      </c>
    </row>
    <row r="925" spans="1:28" s="7" customFormat="1" hidden="1">
      <c r="A925" s="37">
        <v>2007</v>
      </c>
      <c r="B925" s="102">
        <v>0</v>
      </c>
      <c r="C925" s="102" t="s">
        <v>180</v>
      </c>
      <c r="D925" s="37">
        <v>35</v>
      </c>
      <c r="E925" s="38" t="s">
        <v>222</v>
      </c>
      <c r="F925" s="37" t="s">
        <v>445</v>
      </c>
      <c r="G925" s="36">
        <v>9784</v>
      </c>
      <c r="H925" s="39">
        <v>9147</v>
      </c>
      <c r="I925" s="36">
        <v>8413</v>
      </c>
      <c r="J925" s="40">
        <f t="shared" si="176"/>
        <v>0.91975511096534379</v>
      </c>
      <c r="K925" s="40">
        <f t="shared" si="177"/>
        <v>25.713348638897997</v>
      </c>
      <c r="L925" s="36">
        <v>6795</v>
      </c>
      <c r="M925" s="36">
        <v>1617</v>
      </c>
      <c r="N925" s="36">
        <v>589</v>
      </c>
      <c r="O925" s="36"/>
      <c r="P925" s="36"/>
      <c r="Q925" s="36">
        <v>146</v>
      </c>
      <c r="R925" s="36"/>
      <c r="S925" s="39">
        <f t="shared" si="178"/>
        <v>2352</v>
      </c>
      <c r="T925" s="36">
        <v>69</v>
      </c>
      <c r="U925" s="36">
        <v>801</v>
      </c>
      <c r="V925" s="36">
        <v>128</v>
      </c>
      <c r="W925" s="104">
        <f t="shared" si="169"/>
        <v>74.286651361102003</v>
      </c>
      <c r="X925" s="105">
        <f t="shared" si="170"/>
        <v>17.677927189242375</v>
      </c>
      <c r="Y925" s="105">
        <f t="shared" si="171"/>
        <v>6.4392697059145076</v>
      </c>
      <c r="Z925" s="105">
        <f t="shared" si="172"/>
        <v>1.5961517437411175</v>
      </c>
      <c r="AA925" s="105">
        <f t="shared" si="173"/>
        <v>0</v>
      </c>
      <c r="AB925" s="105">
        <f t="shared" si="174"/>
        <v>25.713348638897997</v>
      </c>
    </row>
    <row r="926" spans="1:28" s="7" customFormat="1" hidden="1">
      <c r="A926" s="37">
        <v>2007</v>
      </c>
      <c r="B926" s="102">
        <v>0</v>
      </c>
      <c r="C926" s="102" t="s">
        <v>180</v>
      </c>
      <c r="D926" s="37">
        <v>36</v>
      </c>
      <c r="E926" s="38" t="s">
        <v>223</v>
      </c>
      <c r="F926" s="37" t="s">
        <v>446</v>
      </c>
      <c r="G926" s="36">
        <v>6411</v>
      </c>
      <c r="H926" s="39">
        <v>5802</v>
      </c>
      <c r="I926" s="36">
        <v>7880</v>
      </c>
      <c r="J926" s="40">
        <f t="shared" si="176"/>
        <v>1.3581523612547397</v>
      </c>
      <c r="K926" s="40">
        <f t="shared" si="177"/>
        <v>34.419165804894867</v>
      </c>
      <c r="L926" s="36">
        <v>3805</v>
      </c>
      <c r="M926" s="36">
        <v>1196</v>
      </c>
      <c r="N926" s="36">
        <v>609</v>
      </c>
      <c r="O926" s="36"/>
      <c r="P926" s="36"/>
      <c r="Q926" s="36">
        <v>182</v>
      </c>
      <c r="R926" s="36">
        <v>10</v>
      </c>
      <c r="S926" s="39">
        <f t="shared" si="178"/>
        <v>1997</v>
      </c>
      <c r="T926" s="36">
        <v>216</v>
      </c>
      <c r="U926" s="36">
        <v>1281</v>
      </c>
      <c r="V926" s="36">
        <v>521</v>
      </c>
      <c r="W926" s="104">
        <f t="shared" ref="W926:W989" si="179">L926/$H926*100</f>
        <v>65.580834195105126</v>
      </c>
      <c r="X926" s="105">
        <f t="shared" ref="X926:X989" si="180">M926/$H926*100</f>
        <v>20.613581523612549</v>
      </c>
      <c r="Y926" s="105">
        <f t="shared" ref="Y926:Y989" si="181">N926/$H926*100</f>
        <v>10.496380558428129</v>
      </c>
      <c r="Z926" s="105">
        <f t="shared" ref="Z926:Z989" si="182">Q926/$H926*100</f>
        <v>3.1368493622888662</v>
      </c>
      <c r="AA926" s="105">
        <f t="shared" ref="AA926:AA989" si="183">R926/$H926*100</f>
        <v>0.1723543605653223</v>
      </c>
      <c r="AB926" s="105">
        <f t="shared" ref="AB926:AB989" si="184">S926/$H926*100</f>
        <v>34.419165804894867</v>
      </c>
    </row>
    <row r="927" spans="1:28" s="7" customFormat="1" hidden="1">
      <c r="A927" s="37">
        <v>2007</v>
      </c>
      <c r="B927" s="102">
        <v>0</v>
      </c>
      <c r="C927" s="102" t="s">
        <v>180</v>
      </c>
      <c r="D927" s="37">
        <v>37</v>
      </c>
      <c r="E927" s="38" t="s">
        <v>224</v>
      </c>
      <c r="F927" s="37" t="s">
        <v>447</v>
      </c>
      <c r="G927" s="36">
        <v>5071</v>
      </c>
      <c r="H927" s="39">
        <v>4661</v>
      </c>
      <c r="I927" s="36">
        <v>6492</v>
      </c>
      <c r="J927" s="40">
        <f t="shared" si="176"/>
        <v>1.3928341557605664</v>
      </c>
      <c r="K927" s="40">
        <f t="shared" si="177"/>
        <v>34.73503540012873</v>
      </c>
      <c r="L927" s="36">
        <v>3042</v>
      </c>
      <c r="M927" s="36">
        <v>986</v>
      </c>
      <c r="N927" s="36">
        <v>491</v>
      </c>
      <c r="O927" s="36"/>
      <c r="P927" s="36"/>
      <c r="Q927" s="36">
        <v>141</v>
      </c>
      <c r="R927" s="36">
        <v>1</v>
      </c>
      <c r="S927" s="39">
        <f t="shared" si="178"/>
        <v>1619</v>
      </c>
      <c r="T927" s="36">
        <v>21</v>
      </c>
      <c r="U927" s="36">
        <v>481</v>
      </c>
      <c r="V927" s="36">
        <v>25</v>
      </c>
      <c r="W927" s="104">
        <f t="shared" si="179"/>
        <v>65.264964599871263</v>
      </c>
      <c r="X927" s="105">
        <f t="shared" si="180"/>
        <v>21.154258742759062</v>
      </c>
      <c r="Y927" s="105">
        <f t="shared" si="181"/>
        <v>10.534220124436816</v>
      </c>
      <c r="Z927" s="105">
        <f t="shared" si="182"/>
        <v>3.025101909461489</v>
      </c>
      <c r="AA927" s="105">
        <f t="shared" si="183"/>
        <v>2.1454623471358077E-2</v>
      </c>
      <c r="AB927" s="105">
        <f t="shared" si="184"/>
        <v>34.73503540012873</v>
      </c>
    </row>
    <row r="928" spans="1:28" s="7" customFormat="1" hidden="1">
      <c r="A928" s="37">
        <v>2007</v>
      </c>
      <c r="B928" s="102">
        <v>0</v>
      </c>
      <c r="C928" s="102" t="s">
        <v>180</v>
      </c>
      <c r="D928" s="37">
        <v>38</v>
      </c>
      <c r="E928" s="38" t="s">
        <v>225</v>
      </c>
      <c r="F928" s="37" t="s">
        <v>448</v>
      </c>
      <c r="G928" s="36">
        <v>7510</v>
      </c>
      <c r="H928" s="39">
        <v>6391</v>
      </c>
      <c r="I928" s="36">
        <v>7384</v>
      </c>
      <c r="J928" s="40">
        <f t="shared" si="176"/>
        <v>1.1553747457361916</v>
      </c>
      <c r="K928" s="40">
        <f t="shared" si="177"/>
        <v>28.884368643404791</v>
      </c>
      <c r="L928" s="36">
        <v>4545</v>
      </c>
      <c r="M928" s="36">
        <v>1175</v>
      </c>
      <c r="N928" s="36">
        <v>519</v>
      </c>
      <c r="O928" s="36"/>
      <c r="P928" s="36"/>
      <c r="Q928" s="36">
        <v>152</v>
      </c>
      <c r="R928" s="36"/>
      <c r="S928" s="39">
        <f t="shared" si="178"/>
        <v>1846</v>
      </c>
      <c r="T928" s="36">
        <v>106</v>
      </c>
      <c r="U928" s="36">
        <v>850</v>
      </c>
      <c r="V928" s="36">
        <v>84</v>
      </c>
      <c r="W928" s="104">
        <f t="shared" si="179"/>
        <v>71.115631356595216</v>
      </c>
      <c r="X928" s="105">
        <f t="shared" si="180"/>
        <v>18.385229228602721</v>
      </c>
      <c r="Y928" s="105">
        <f t="shared" si="181"/>
        <v>8.1207948677828199</v>
      </c>
      <c r="Z928" s="105">
        <f t="shared" si="182"/>
        <v>2.3783445470192457</v>
      </c>
      <c r="AA928" s="105">
        <f t="shared" si="183"/>
        <v>0</v>
      </c>
      <c r="AB928" s="105">
        <f t="shared" si="184"/>
        <v>28.884368643404791</v>
      </c>
    </row>
    <row r="929" spans="1:28" s="7" customFormat="1" hidden="1">
      <c r="A929" s="37">
        <v>2007</v>
      </c>
      <c r="B929" s="102">
        <v>0</v>
      </c>
      <c r="C929" s="102" t="s">
        <v>180</v>
      </c>
      <c r="D929" s="37">
        <v>39</v>
      </c>
      <c r="E929" s="38" t="s">
        <v>226</v>
      </c>
      <c r="F929" s="37" t="s">
        <v>449</v>
      </c>
      <c r="G929" s="36">
        <v>6206</v>
      </c>
      <c r="H929" s="39">
        <v>4732</v>
      </c>
      <c r="I929" s="36">
        <v>5610</v>
      </c>
      <c r="J929" s="40">
        <f t="shared" si="176"/>
        <v>1.1855452240067625</v>
      </c>
      <c r="K929" s="40">
        <f t="shared" si="177"/>
        <v>31.234150464919697</v>
      </c>
      <c r="L929" s="36">
        <v>3254</v>
      </c>
      <c r="M929" s="36">
        <v>904</v>
      </c>
      <c r="N929" s="36">
        <v>402</v>
      </c>
      <c r="O929" s="36"/>
      <c r="P929" s="36"/>
      <c r="Q929" s="36">
        <v>149</v>
      </c>
      <c r="R929" s="36">
        <v>23</v>
      </c>
      <c r="S929" s="39">
        <f t="shared" si="178"/>
        <v>1478</v>
      </c>
      <c r="T929" s="36">
        <v>138</v>
      </c>
      <c r="U929" s="36">
        <v>645</v>
      </c>
      <c r="V929" s="36">
        <v>272</v>
      </c>
      <c r="W929" s="104">
        <f t="shared" si="179"/>
        <v>68.765849535080307</v>
      </c>
      <c r="X929" s="105">
        <f t="shared" si="180"/>
        <v>19.103972950126796</v>
      </c>
      <c r="Y929" s="105">
        <f t="shared" si="181"/>
        <v>8.4953508030431113</v>
      </c>
      <c r="Z929" s="105">
        <f t="shared" si="182"/>
        <v>3.1487743026204567</v>
      </c>
      <c r="AA929" s="105">
        <f t="shared" si="183"/>
        <v>0.48605240912933223</v>
      </c>
      <c r="AB929" s="105">
        <f t="shared" si="184"/>
        <v>31.234150464919697</v>
      </c>
    </row>
    <row r="930" spans="1:28" s="7" customFormat="1" hidden="1">
      <c r="A930" s="37">
        <v>2007</v>
      </c>
      <c r="B930" s="102">
        <v>0</v>
      </c>
      <c r="C930" s="102" t="s">
        <v>180</v>
      </c>
      <c r="D930" s="37">
        <v>40</v>
      </c>
      <c r="E930" s="38" t="s">
        <v>227</v>
      </c>
      <c r="F930" s="37" t="s">
        <v>450</v>
      </c>
      <c r="G930" s="36">
        <v>20379</v>
      </c>
      <c r="H930" s="39">
        <v>18127</v>
      </c>
      <c r="I930" s="36">
        <v>15712</v>
      </c>
      <c r="J930" s="40">
        <f t="shared" si="176"/>
        <v>0.86677332156451703</v>
      </c>
      <c r="K930" s="40">
        <f t="shared" si="177"/>
        <v>24.554531913719867</v>
      </c>
      <c r="L930" s="36">
        <v>13676</v>
      </c>
      <c r="M930" s="36">
        <v>2925</v>
      </c>
      <c r="N930" s="36">
        <v>1074</v>
      </c>
      <c r="O930" s="36"/>
      <c r="P930" s="36"/>
      <c r="Q930" s="36">
        <v>418</v>
      </c>
      <c r="R930" s="36">
        <v>34</v>
      </c>
      <c r="S930" s="39">
        <f t="shared" si="178"/>
        <v>4451</v>
      </c>
      <c r="T930" s="36">
        <v>236</v>
      </c>
      <c r="U930" s="36">
        <v>1482</v>
      </c>
      <c r="V930" s="36">
        <v>394</v>
      </c>
      <c r="W930" s="104">
        <f t="shared" si="179"/>
        <v>75.44546808628013</v>
      </c>
      <c r="X930" s="105">
        <f t="shared" si="180"/>
        <v>16.136150493738622</v>
      </c>
      <c r="Y930" s="105">
        <f t="shared" si="181"/>
        <v>5.9248634633419766</v>
      </c>
      <c r="Z930" s="105">
        <f t="shared" si="182"/>
        <v>2.3059524466265793</v>
      </c>
      <c r="AA930" s="105">
        <f t="shared" si="183"/>
        <v>0.18756551001268826</v>
      </c>
      <c r="AB930" s="105">
        <f t="shared" si="184"/>
        <v>24.554531913719867</v>
      </c>
    </row>
    <row r="931" spans="1:28" s="7" customFormat="1" hidden="1">
      <c r="A931" s="37">
        <v>2007</v>
      </c>
      <c r="B931" s="102">
        <v>0</v>
      </c>
      <c r="C931" s="102" t="s">
        <v>180</v>
      </c>
      <c r="D931" s="37">
        <v>41</v>
      </c>
      <c r="E931" s="38" t="s">
        <v>228</v>
      </c>
      <c r="F931" s="37" t="s">
        <v>451</v>
      </c>
      <c r="G931" s="36">
        <v>7944</v>
      </c>
      <c r="H931" s="39">
        <v>7422</v>
      </c>
      <c r="I931" s="36">
        <v>12062</v>
      </c>
      <c r="J931" s="40">
        <f t="shared" si="176"/>
        <v>1.6251684182161144</v>
      </c>
      <c r="K931" s="40">
        <f t="shared" si="177"/>
        <v>38.668822419832928</v>
      </c>
      <c r="L931" s="36">
        <v>4552</v>
      </c>
      <c r="M931" s="36">
        <v>1728</v>
      </c>
      <c r="N931" s="36">
        <v>914</v>
      </c>
      <c r="O931" s="36"/>
      <c r="P931" s="36"/>
      <c r="Q931" s="36">
        <v>228</v>
      </c>
      <c r="R931" s="36"/>
      <c r="S931" s="39">
        <f t="shared" si="178"/>
        <v>2870</v>
      </c>
      <c r="T931" s="36">
        <v>54</v>
      </c>
      <c r="U931" s="36">
        <v>974</v>
      </c>
      <c r="V931" s="36">
        <v>185</v>
      </c>
      <c r="W931" s="104">
        <f t="shared" si="179"/>
        <v>61.331177580167072</v>
      </c>
      <c r="X931" s="105">
        <f t="shared" si="180"/>
        <v>23.282134195634598</v>
      </c>
      <c r="Y931" s="105">
        <f t="shared" si="181"/>
        <v>12.31473996227432</v>
      </c>
      <c r="Z931" s="105">
        <f t="shared" si="182"/>
        <v>3.0719482619240095</v>
      </c>
      <c r="AA931" s="105">
        <f t="shared" si="183"/>
        <v>0</v>
      </c>
      <c r="AB931" s="105">
        <f t="shared" si="184"/>
        <v>38.668822419832928</v>
      </c>
    </row>
    <row r="932" spans="1:28" s="7" customFormat="1" hidden="1">
      <c r="A932" s="37">
        <v>2007</v>
      </c>
      <c r="B932" s="102">
        <v>0</v>
      </c>
      <c r="C932" s="102" t="s">
        <v>180</v>
      </c>
      <c r="D932" s="37">
        <v>42</v>
      </c>
      <c r="E932" s="38" t="s">
        <v>229</v>
      </c>
      <c r="F932" s="37" t="s">
        <v>452</v>
      </c>
      <c r="G932" s="36">
        <v>6783</v>
      </c>
      <c r="H932" s="39">
        <v>6280</v>
      </c>
      <c r="I932" s="36">
        <v>11153</v>
      </c>
      <c r="J932" s="40">
        <f t="shared" si="176"/>
        <v>1.7759554140127389</v>
      </c>
      <c r="K932" s="40">
        <f t="shared" si="177"/>
        <v>40.525477707006367</v>
      </c>
      <c r="L932" s="36">
        <v>3735</v>
      </c>
      <c r="M932" s="36">
        <v>1421</v>
      </c>
      <c r="N932" s="36">
        <v>905</v>
      </c>
      <c r="O932" s="36"/>
      <c r="P932" s="36"/>
      <c r="Q932" s="36">
        <v>219</v>
      </c>
      <c r="R932" s="36"/>
      <c r="S932" s="39">
        <f t="shared" si="178"/>
        <v>2545</v>
      </c>
      <c r="T932" s="36">
        <v>87</v>
      </c>
      <c r="U932" s="36">
        <v>587</v>
      </c>
      <c r="V932" s="36">
        <v>69</v>
      </c>
      <c r="W932" s="104">
        <f t="shared" si="179"/>
        <v>59.474522292993626</v>
      </c>
      <c r="X932" s="105">
        <f t="shared" si="180"/>
        <v>22.627388535031848</v>
      </c>
      <c r="Y932" s="105">
        <f t="shared" si="181"/>
        <v>14.410828025477706</v>
      </c>
      <c r="Z932" s="105">
        <f t="shared" si="182"/>
        <v>3.4872611464968153</v>
      </c>
      <c r="AA932" s="105">
        <f t="shared" si="183"/>
        <v>0</v>
      </c>
      <c r="AB932" s="105">
        <f t="shared" si="184"/>
        <v>40.525477707006367</v>
      </c>
    </row>
    <row r="933" spans="1:28" s="7" customFormat="1" hidden="1">
      <c r="A933" s="37">
        <v>2007</v>
      </c>
      <c r="B933" s="102">
        <v>0</v>
      </c>
      <c r="C933" s="102" t="s">
        <v>180</v>
      </c>
      <c r="D933" s="37">
        <v>43</v>
      </c>
      <c r="E933" s="38" t="s">
        <v>230</v>
      </c>
      <c r="F933" s="37" t="s">
        <v>453</v>
      </c>
      <c r="G933" s="36">
        <v>9974</v>
      </c>
      <c r="H933" s="39">
        <v>9345</v>
      </c>
      <c r="I933" s="36">
        <v>14239</v>
      </c>
      <c r="J933" s="40">
        <f t="shared" si="176"/>
        <v>1.5237025147137506</v>
      </c>
      <c r="K933" s="40">
        <f t="shared" si="177"/>
        <v>35.5912252541466</v>
      </c>
      <c r="L933" s="36">
        <v>6019</v>
      </c>
      <c r="M933" s="36">
        <v>2029</v>
      </c>
      <c r="N933" s="36">
        <v>1055</v>
      </c>
      <c r="O933" s="36"/>
      <c r="P933" s="36"/>
      <c r="Q933" s="36">
        <v>235</v>
      </c>
      <c r="R933" s="36">
        <v>7</v>
      </c>
      <c r="S933" s="39">
        <f t="shared" si="178"/>
        <v>3326</v>
      </c>
      <c r="T933" s="36">
        <v>124</v>
      </c>
      <c r="U933" s="36">
        <v>928</v>
      </c>
      <c r="V933" s="36">
        <v>159</v>
      </c>
      <c r="W933" s="104">
        <f t="shared" si="179"/>
        <v>64.408774745853393</v>
      </c>
      <c r="X933" s="105">
        <f t="shared" si="180"/>
        <v>21.712145532370254</v>
      </c>
      <c r="Y933" s="105">
        <f t="shared" si="181"/>
        <v>11.289459604066346</v>
      </c>
      <c r="Z933" s="105">
        <f t="shared" si="182"/>
        <v>2.5147137506688071</v>
      </c>
      <c r="AA933" s="105">
        <f t="shared" si="183"/>
        <v>7.4906367041198504E-2</v>
      </c>
      <c r="AB933" s="105">
        <f t="shared" si="184"/>
        <v>35.5912252541466</v>
      </c>
    </row>
    <row r="934" spans="1:28" s="7" customFormat="1" hidden="1">
      <c r="A934" s="37">
        <v>2007</v>
      </c>
      <c r="B934" s="102">
        <v>0</v>
      </c>
      <c r="C934" s="102" t="s">
        <v>180</v>
      </c>
      <c r="D934" s="37">
        <v>44</v>
      </c>
      <c r="E934" s="38" t="s">
        <v>231</v>
      </c>
      <c r="F934" s="37" t="s">
        <v>454</v>
      </c>
      <c r="G934" s="36">
        <v>5606</v>
      </c>
      <c r="H934" s="39">
        <v>4831</v>
      </c>
      <c r="I934" s="36">
        <v>10415</v>
      </c>
      <c r="J934" s="40">
        <f t="shared" si="176"/>
        <v>2.155868350238046</v>
      </c>
      <c r="K934" s="40">
        <f t="shared" si="177"/>
        <v>42.351480024839574</v>
      </c>
      <c r="L934" s="36">
        <v>2785</v>
      </c>
      <c r="M934" s="36">
        <v>1230</v>
      </c>
      <c r="N934" s="36">
        <v>649</v>
      </c>
      <c r="O934" s="36"/>
      <c r="P934" s="36"/>
      <c r="Q934" s="36">
        <v>167</v>
      </c>
      <c r="R934" s="36"/>
      <c r="S934" s="39">
        <f t="shared" si="178"/>
        <v>2046</v>
      </c>
      <c r="T934" s="36">
        <v>42</v>
      </c>
      <c r="U934" s="36">
        <v>361</v>
      </c>
      <c r="V934" s="36">
        <v>36</v>
      </c>
      <c r="W934" s="104">
        <f t="shared" si="179"/>
        <v>57.648519975160418</v>
      </c>
      <c r="X934" s="105">
        <f t="shared" si="180"/>
        <v>25.460567170358107</v>
      </c>
      <c r="Y934" s="105">
        <f t="shared" si="181"/>
        <v>13.434071620782447</v>
      </c>
      <c r="Z934" s="105">
        <f t="shared" si="182"/>
        <v>3.4568412336990271</v>
      </c>
      <c r="AA934" s="105">
        <f t="shared" si="183"/>
        <v>0</v>
      </c>
      <c r="AB934" s="105">
        <f t="shared" si="184"/>
        <v>42.351480024839574</v>
      </c>
    </row>
    <row r="935" spans="1:28" s="7" customFormat="1" hidden="1">
      <c r="A935" s="37">
        <v>2007</v>
      </c>
      <c r="B935" s="102">
        <v>0</v>
      </c>
      <c r="C935" s="102" t="s">
        <v>180</v>
      </c>
      <c r="D935" s="37">
        <v>45</v>
      </c>
      <c r="E935" s="38" t="s">
        <v>232</v>
      </c>
      <c r="F935" s="37" t="s">
        <v>455</v>
      </c>
      <c r="G935" s="36">
        <v>6842</v>
      </c>
      <c r="H935" s="39">
        <v>5706</v>
      </c>
      <c r="I935" s="36">
        <v>10562</v>
      </c>
      <c r="J935" s="40">
        <f t="shared" si="176"/>
        <v>1.8510339992989835</v>
      </c>
      <c r="K935" s="40">
        <f t="shared" si="177"/>
        <v>38.643533123028391</v>
      </c>
      <c r="L935" s="36">
        <v>3501</v>
      </c>
      <c r="M935" s="36">
        <v>1248</v>
      </c>
      <c r="N935" s="36">
        <v>747</v>
      </c>
      <c r="O935" s="36"/>
      <c r="P935" s="36"/>
      <c r="Q935" s="36">
        <v>193</v>
      </c>
      <c r="R935" s="36">
        <v>17</v>
      </c>
      <c r="S935" s="39">
        <f t="shared" si="178"/>
        <v>2205</v>
      </c>
      <c r="T935" s="36">
        <v>34</v>
      </c>
      <c r="U935" s="36">
        <v>381</v>
      </c>
      <c r="V935" s="36">
        <v>54</v>
      </c>
      <c r="W935" s="104">
        <f t="shared" si="179"/>
        <v>61.356466876971602</v>
      </c>
      <c r="X935" s="105">
        <f t="shared" si="180"/>
        <v>21.871713985278653</v>
      </c>
      <c r="Y935" s="105">
        <f t="shared" si="181"/>
        <v>13.09148264984227</v>
      </c>
      <c r="Z935" s="105">
        <f t="shared" si="182"/>
        <v>3.382404486505433</v>
      </c>
      <c r="AA935" s="105">
        <f t="shared" si="183"/>
        <v>0.29793200140203291</v>
      </c>
      <c r="AB935" s="105">
        <f t="shared" si="184"/>
        <v>38.643533123028391</v>
      </c>
    </row>
    <row r="936" spans="1:28" s="7" customFormat="1" hidden="1">
      <c r="A936" s="37">
        <v>2007</v>
      </c>
      <c r="B936" s="102">
        <v>0</v>
      </c>
      <c r="C936" s="102" t="s">
        <v>180</v>
      </c>
      <c r="D936" s="37">
        <v>46</v>
      </c>
      <c r="E936" s="38" t="s">
        <v>233</v>
      </c>
      <c r="F936" s="37" t="s">
        <v>456</v>
      </c>
      <c r="G936" s="36">
        <v>9500</v>
      </c>
      <c r="H936" s="39">
        <v>8456</v>
      </c>
      <c r="I936" s="36">
        <v>13261</v>
      </c>
      <c r="J936" s="40">
        <f t="shared" si="176"/>
        <v>1.5682355723746453</v>
      </c>
      <c r="K936" s="40">
        <f t="shared" si="177"/>
        <v>36.471144749290445</v>
      </c>
      <c r="L936" s="36">
        <v>5372</v>
      </c>
      <c r="M936" s="36">
        <v>1841</v>
      </c>
      <c r="N936" s="36">
        <v>1033</v>
      </c>
      <c r="O936" s="36"/>
      <c r="P936" s="36"/>
      <c r="Q936" s="36">
        <v>207</v>
      </c>
      <c r="R936" s="36">
        <v>3</v>
      </c>
      <c r="S936" s="39">
        <f t="shared" si="178"/>
        <v>3084</v>
      </c>
      <c r="T936" s="36">
        <v>31</v>
      </c>
      <c r="U936" s="36">
        <v>554</v>
      </c>
      <c r="V936" s="36">
        <v>46</v>
      </c>
      <c r="W936" s="104">
        <f t="shared" si="179"/>
        <v>63.528855250709562</v>
      </c>
      <c r="X936" s="105">
        <f t="shared" si="180"/>
        <v>21.771523178807946</v>
      </c>
      <c r="Y936" s="105">
        <f t="shared" si="181"/>
        <v>12.216177861873225</v>
      </c>
      <c r="Z936" s="105">
        <f t="shared" si="182"/>
        <v>2.4479659413434249</v>
      </c>
      <c r="AA936" s="105">
        <f t="shared" si="183"/>
        <v>3.5477767265846734E-2</v>
      </c>
      <c r="AB936" s="105">
        <f t="shared" si="184"/>
        <v>36.471144749290445</v>
      </c>
    </row>
    <row r="937" spans="1:28" s="7" customFormat="1" hidden="1">
      <c r="A937" s="37">
        <v>2007</v>
      </c>
      <c r="B937" s="102">
        <v>0</v>
      </c>
      <c r="C937" s="102" t="s">
        <v>180</v>
      </c>
      <c r="D937" s="37">
        <v>47</v>
      </c>
      <c r="E937" s="38" t="s">
        <v>234</v>
      </c>
      <c r="F937" s="37" t="s">
        <v>457</v>
      </c>
      <c r="G937" s="36">
        <v>15892</v>
      </c>
      <c r="H937" s="39">
        <v>12480</v>
      </c>
      <c r="I937" s="36">
        <v>22479</v>
      </c>
      <c r="J937" s="40">
        <f t="shared" si="176"/>
        <v>1.8012019230769232</v>
      </c>
      <c r="K937" s="40">
        <f t="shared" si="177"/>
        <v>42.852564102564102</v>
      </c>
      <c r="L937" s="36">
        <v>7132</v>
      </c>
      <c r="M937" s="36">
        <v>3109</v>
      </c>
      <c r="N937" s="36">
        <v>1874</v>
      </c>
      <c r="O937" s="36"/>
      <c r="P937" s="36"/>
      <c r="Q937" s="36">
        <v>362</v>
      </c>
      <c r="R937" s="36">
        <v>3</v>
      </c>
      <c r="S937" s="39">
        <f t="shared" si="178"/>
        <v>5348</v>
      </c>
      <c r="T937" s="36">
        <v>240</v>
      </c>
      <c r="U937" s="36">
        <v>984</v>
      </c>
      <c r="V937" s="36">
        <v>225</v>
      </c>
      <c r="W937" s="104">
        <f t="shared" si="179"/>
        <v>57.147435897435898</v>
      </c>
      <c r="X937" s="105">
        <f t="shared" si="180"/>
        <v>24.911858974358974</v>
      </c>
      <c r="Y937" s="105">
        <f t="shared" si="181"/>
        <v>15.016025641025641</v>
      </c>
      <c r="Z937" s="105">
        <f t="shared" si="182"/>
        <v>2.9006410256410255</v>
      </c>
      <c r="AA937" s="105">
        <f t="shared" si="183"/>
        <v>2.403846153846154E-2</v>
      </c>
      <c r="AB937" s="105">
        <f t="shared" si="184"/>
        <v>42.852564102564102</v>
      </c>
    </row>
    <row r="938" spans="1:28" s="7" customFormat="1" hidden="1">
      <c r="A938" s="37">
        <v>2007</v>
      </c>
      <c r="B938" s="102">
        <v>0</v>
      </c>
      <c r="C938" s="102" t="s">
        <v>180</v>
      </c>
      <c r="D938" s="37"/>
      <c r="E938" s="37"/>
      <c r="F938" s="37" t="s">
        <v>155</v>
      </c>
      <c r="G938" s="39">
        <f>SUM(G891:G937)</f>
        <v>673662</v>
      </c>
      <c r="H938" s="39">
        <f>SUM(H891:H937)</f>
        <v>607174</v>
      </c>
      <c r="I938" s="39">
        <f>SUM(I891:I937)</f>
        <v>678541</v>
      </c>
      <c r="J938" s="40">
        <f>I938/H938</f>
        <v>1.1175396179678312</v>
      </c>
      <c r="K938" s="40">
        <f t="shared" si="177"/>
        <v>27.891839900918026</v>
      </c>
      <c r="L938" s="39">
        <f>SUM(L891:L937)</f>
        <v>437822</v>
      </c>
      <c r="M938" s="39">
        <f>SUM(M891:M937)</f>
        <v>106185</v>
      </c>
      <c r="N938" s="39">
        <f>SUM(N891:N937)</f>
        <v>50633</v>
      </c>
      <c r="O938" s="39"/>
      <c r="P938" s="39"/>
      <c r="Q938" s="39">
        <f>SUM(Q891:Q937)</f>
        <v>11712</v>
      </c>
      <c r="R938" s="39">
        <f>SUM(R891:R937)</f>
        <v>822</v>
      </c>
      <c r="S938" s="39">
        <f>SUM(M938:R938)</f>
        <v>169352</v>
      </c>
      <c r="T938" s="39">
        <f>SUM(T891:T937)</f>
        <v>10695</v>
      </c>
      <c r="U938" s="39">
        <f>SUM(U891:U937)</f>
        <v>70521</v>
      </c>
      <c r="V938" s="39">
        <f>SUM(V891:V937)</f>
        <v>21854</v>
      </c>
      <c r="W938" s="104">
        <f t="shared" si="179"/>
        <v>72.108160099081971</v>
      </c>
      <c r="X938" s="105">
        <f t="shared" si="180"/>
        <v>17.488397065750512</v>
      </c>
      <c r="Y938" s="105">
        <f t="shared" si="181"/>
        <v>8.3391251931077424</v>
      </c>
      <c r="Z938" s="105">
        <f t="shared" si="182"/>
        <v>1.9289363510295237</v>
      </c>
      <c r="AA938" s="105">
        <f t="shared" si="183"/>
        <v>0.13538129103024835</v>
      </c>
      <c r="AB938" s="105">
        <f t="shared" si="184"/>
        <v>27.891839900918026</v>
      </c>
    </row>
    <row r="939" spans="1:28" s="7" customFormat="1" hidden="1">
      <c r="A939" s="37">
        <v>2007</v>
      </c>
      <c r="B939" s="102">
        <v>1</v>
      </c>
      <c r="C939" s="102" t="s">
        <v>181</v>
      </c>
      <c r="D939" s="37"/>
      <c r="E939" s="37"/>
      <c r="F939" s="37" t="s">
        <v>64</v>
      </c>
      <c r="G939" s="39">
        <f>G938+G1027</f>
        <v>1129612</v>
      </c>
      <c r="H939" s="39">
        <f>H938+H1027</f>
        <v>1007174</v>
      </c>
      <c r="I939" s="39">
        <f>I938+I1027</f>
        <v>1018355</v>
      </c>
      <c r="J939" s="40">
        <f>I939/H939</f>
        <v>1.0111013588515987</v>
      </c>
      <c r="K939" s="40">
        <f t="shared" si="177"/>
        <v>25.864746309972258</v>
      </c>
      <c r="L939" s="39">
        <f>L938+L1027</f>
        <v>746671</v>
      </c>
      <c r="M939" s="39">
        <f>M938+M1027</f>
        <v>166363</v>
      </c>
      <c r="N939" s="39">
        <f>N938+N1027</f>
        <v>75946</v>
      </c>
      <c r="O939" s="39"/>
      <c r="P939" s="39"/>
      <c r="Q939" s="39">
        <f t="shared" ref="Q939:V939" si="185">Q938+Q1027</f>
        <v>17331</v>
      </c>
      <c r="R939" s="39">
        <f t="shared" si="185"/>
        <v>863</v>
      </c>
      <c r="S939" s="39">
        <f t="shared" si="185"/>
        <v>260503</v>
      </c>
      <c r="T939" s="39">
        <f t="shared" si="185"/>
        <v>22501</v>
      </c>
      <c r="U939" s="39">
        <f t="shared" si="185"/>
        <v>127109</v>
      </c>
      <c r="V939" s="39">
        <f t="shared" si="185"/>
        <v>47337</v>
      </c>
      <c r="W939" s="104">
        <f t="shared" si="179"/>
        <v>74.135253690027739</v>
      </c>
      <c r="X939" s="105">
        <f t="shared" si="180"/>
        <v>16.517801293520286</v>
      </c>
      <c r="Y939" s="105">
        <f t="shared" si="181"/>
        <v>7.5405044212817254</v>
      </c>
      <c r="Z939" s="105">
        <f t="shared" si="182"/>
        <v>1.7207553014672738</v>
      </c>
      <c r="AA939" s="105">
        <f t="shared" si="183"/>
        <v>8.5685293702974855E-2</v>
      </c>
      <c r="AB939" s="105">
        <f t="shared" si="184"/>
        <v>25.864746309972258</v>
      </c>
    </row>
    <row r="940" spans="1:28" s="7" customFormat="1" hidden="1">
      <c r="A940" s="37">
        <v>2007</v>
      </c>
      <c r="B940" s="102">
        <v>2</v>
      </c>
      <c r="C940" s="102" t="s">
        <v>182</v>
      </c>
      <c r="D940" s="37">
        <v>1</v>
      </c>
      <c r="E940" s="38" t="s">
        <v>318</v>
      </c>
      <c r="F940" s="41" t="s">
        <v>65</v>
      </c>
      <c r="G940" s="42">
        <v>14397</v>
      </c>
      <c r="H940" s="43">
        <v>12735</v>
      </c>
      <c r="I940" s="42">
        <v>11843</v>
      </c>
      <c r="J940" s="40">
        <f t="shared" ref="J940:J1010" si="186">I940/H940</f>
        <v>0.92995681193561053</v>
      </c>
      <c r="K940" s="40">
        <f t="shared" ref="K940:K1010" si="187">S940/H940*100</f>
        <v>22.716921868865331</v>
      </c>
      <c r="L940" s="42">
        <v>9842</v>
      </c>
      <c r="M940" s="42">
        <v>1878</v>
      </c>
      <c r="N940" s="42">
        <v>838</v>
      </c>
      <c r="O940" s="42"/>
      <c r="P940" s="42"/>
      <c r="Q940" s="42">
        <v>177</v>
      </c>
      <c r="R940" s="42"/>
      <c r="S940" s="43">
        <f>SUM(M940:R940)</f>
        <v>2893</v>
      </c>
      <c r="T940" s="42">
        <v>181</v>
      </c>
      <c r="U940" s="42">
        <v>1629</v>
      </c>
      <c r="V940" s="42">
        <v>424</v>
      </c>
      <c r="W940" s="104">
        <f t="shared" si="179"/>
        <v>77.283078131134658</v>
      </c>
      <c r="X940" s="105">
        <f t="shared" si="180"/>
        <v>14.746760895170787</v>
      </c>
      <c r="Y940" s="105">
        <f t="shared" si="181"/>
        <v>6.5802905378877101</v>
      </c>
      <c r="Z940" s="105">
        <f t="shared" si="182"/>
        <v>1.3898704358068317</v>
      </c>
      <c r="AA940" s="105">
        <f t="shared" si="183"/>
        <v>0</v>
      </c>
      <c r="AB940" s="105">
        <f t="shared" si="184"/>
        <v>22.716921868865331</v>
      </c>
    </row>
    <row r="941" spans="1:28" s="7" customFormat="1" hidden="1">
      <c r="A941" s="37">
        <v>2007</v>
      </c>
      <c r="B941" s="102">
        <v>2</v>
      </c>
      <c r="C941" s="102" t="s">
        <v>182</v>
      </c>
      <c r="D941" s="37">
        <v>4</v>
      </c>
      <c r="E941" s="38" t="s">
        <v>235</v>
      </c>
      <c r="F941" s="41" t="s">
        <v>66</v>
      </c>
      <c r="G941" s="42">
        <v>9405</v>
      </c>
      <c r="H941" s="43">
        <v>8117</v>
      </c>
      <c r="I941" s="42">
        <v>10170</v>
      </c>
      <c r="J941" s="40">
        <f t="shared" si="186"/>
        <v>1.2529259578662066</v>
      </c>
      <c r="K941" s="40">
        <f t="shared" si="187"/>
        <v>31.341628680547</v>
      </c>
      <c r="L941" s="42">
        <v>5573</v>
      </c>
      <c r="M941" s="42">
        <v>1606</v>
      </c>
      <c r="N941" s="42">
        <v>760</v>
      </c>
      <c r="O941" s="42"/>
      <c r="P941" s="42"/>
      <c r="Q941" s="42">
        <v>178</v>
      </c>
      <c r="R941" s="42"/>
      <c r="S941" s="43">
        <f t="shared" ref="S941:S995" si="188">SUM(M941:R941)</f>
        <v>2544</v>
      </c>
      <c r="T941" s="42">
        <v>290</v>
      </c>
      <c r="U941" s="42">
        <v>1067</v>
      </c>
      <c r="V941" s="42">
        <v>775</v>
      </c>
      <c r="W941" s="104">
        <f t="shared" si="179"/>
        <v>68.658371319453011</v>
      </c>
      <c r="X941" s="105">
        <f t="shared" si="180"/>
        <v>19.78563508685475</v>
      </c>
      <c r="Y941" s="105">
        <f t="shared" si="181"/>
        <v>9.3630651718615248</v>
      </c>
      <c r="Z941" s="105">
        <f t="shared" si="182"/>
        <v>2.1929284218307257</v>
      </c>
      <c r="AA941" s="105">
        <f t="shared" si="183"/>
        <v>0</v>
      </c>
      <c r="AB941" s="105">
        <f t="shared" si="184"/>
        <v>31.341628680547</v>
      </c>
    </row>
    <row r="942" spans="1:28" s="7" customFormat="1" hidden="1">
      <c r="A942" s="37">
        <v>2007</v>
      </c>
      <c r="B942" s="102">
        <v>2</v>
      </c>
      <c r="C942" s="102" t="s">
        <v>182</v>
      </c>
      <c r="D942" s="37">
        <v>11</v>
      </c>
      <c r="E942" s="38" t="s">
        <v>236</v>
      </c>
      <c r="F942" s="41" t="s">
        <v>12</v>
      </c>
      <c r="G942" s="42">
        <v>11053</v>
      </c>
      <c r="H942" s="43">
        <v>8028</v>
      </c>
      <c r="I942" s="42">
        <v>7259</v>
      </c>
      <c r="J942" s="40">
        <f t="shared" si="186"/>
        <v>0.9042102640757349</v>
      </c>
      <c r="K942" s="40">
        <f t="shared" si="187"/>
        <v>23.35575485799701</v>
      </c>
      <c r="L942" s="42">
        <v>6153</v>
      </c>
      <c r="M942" s="42">
        <v>1238</v>
      </c>
      <c r="N942" s="42">
        <v>511</v>
      </c>
      <c r="O942" s="42"/>
      <c r="P942" s="42"/>
      <c r="Q942" s="42">
        <v>126</v>
      </c>
      <c r="R942" s="42"/>
      <c r="S942" s="43">
        <f t="shared" si="188"/>
        <v>1875</v>
      </c>
      <c r="T942" s="42">
        <v>300</v>
      </c>
      <c r="U942" s="42">
        <v>1186</v>
      </c>
      <c r="V942" s="42">
        <v>380</v>
      </c>
      <c r="W942" s="104">
        <f t="shared" si="179"/>
        <v>76.644245142002987</v>
      </c>
      <c r="X942" s="105">
        <f t="shared" si="180"/>
        <v>15.421026407573493</v>
      </c>
      <c r="Y942" s="105">
        <f t="shared" si="181"/>
        <v>6.3652217239661191</v>
      </c>
      <c r="Z942" s="105">
        <f t="shared" si="182"/>
        <v>1.5695067264573992</v>
      </c>
      <c r="AA942" s="105">
        <f t="shared" si="183"/>
        <v>0</v>
      </c>
      <c r="AB942" s="105">
        <f t="shared" si="184"/>
        <v>23.35575485799701</v>
      </c>
    </row>
    <row r="943" spans="1:28" s="7" customFormat="1" hidden="1">
      <c r="A943" s="37">
        <v>2007</v>
      </c>
      <c r="B943" s="102">
        <v>2</v>
      </c>
      <c r="C943" s="102" t="s">
        <v>182</v>
      </c>
      <c r="D943" s="37">
        <v>12</v>
      </c>
      <c r="E943" s="38" t="s">
        <v>237</v>
      </c>
      <c r="F943" s="41" t="s">
        <v>68</v>
      </c>
      <c r="G943" s="42">
        <v>8734</v>
      </c>
      <c r="H943" s="43">
        <v>7874</v>
      </c>
      <c r="I943" s="42">
        <v>8040</v>
      </c>
      <c r="J943" s="40">
        <f t="shared" si="186"/>
        <v>1.0210820421640843</v>
      </c>
      <c r="K943" s="40">
        <f t="shared" si="187"/>
        <v>27.127254254508511</v>
      </c>
      <c r="L943" s="42">
        <v>5738</v>
      </c>
      <c r="M943" s="42">
        <v>1410</v>
      </c>
      <c r="N943" s="42">
        <v>586</v>
      </c>
      <c r="O943" s="42"/>
      <c r="P943" s="42"/>
      <c r="Q943" s="42">
        <v>140</v>
      </c>
      <c r="R943" s="42"/>
      <c r="S943" s="43">
        <f t="shared" si="188"/>
        <v>2136</v>
      </c>
      <c r="T943" s="42">
        <v>42</v>
      </c>
      <c r="U943" s="42">
        <v>1093</v>
      </c>
      <c r="V943" s="42">
        <v>729</v>
      </c>
      <c r="W943" s="104">
        <f t="shared" si="179"/>
        <v>72.8727457454915</v>
      </c>
      <c r="X943" s="105">
        <f t="shared" si="180"/>
        <v>17.90703581407163</v>
      </c>
      <c r="Y943" s="105">
        <f t="shared" si="181"/>
        <v>7.4422148844297693</v>
      </c>
      <c r="Z943" s="105">
        <f t="shared" si="182"/>
        <v>1.7780035560071121</v>
      </c>
      <c r="AA943" s="105">
        <f t="shared" si="183"/>
        <v>0</v>
      </c>
      <c r="AB943" s="105">
        <f t="shared" si="184"/>
        <v>27.127254254508511</v>
      </c>
    </row>
    <row r="944" spans="1:28" s="7" customFormat="1" hidden="1">
      <c r="A944" s="37">
        <v>2007</v>
      </c>
      <c r="B944" s="102">
        <v>2</v>
      </c>
      <c r="C944" s="102" t="s">
        <v>182</v>
      </c>
      <c r="D944" s="37">
        <v>14</v>
      </c>
      <c r="E944" s="38" t="s">
        <v>238</v>
      </c>
      <c r="F944" s="41" t="s">
        <v>69</v>
      </c>
      <c r="G944" s="42">
        <v>32661</v>
      </c>
      <c r="H944" s="43">
        <v>30429</v>
      </c>
      <c r="I944" s="42">
        <v>19485</v>
      </c>
      <c r="J944" s="40">
        <f t="shared" si="186"/>
        <v>0.64034309375924281</v>
      </c>
      <c r="K944" s="40">
        <f t="shared" si="187"/>
        <v>18.732130533372771</v>
      </c>
      <c r="L944" s="42">
        <v>24729</v>
      </c>
      <c r="M944" s="42">
        <v>4025</v>
      </c>
      <c r="N944" s="42">
        <v>1409</v>
      </c>
      <c r="O944" s="42"/>
      <c r="P944" s="42"/>
      <c r="Q944" s="42">
        <v>266</v>
      </c>
      <c r="R944" s="42"/>
      <c r="S944" s="43">
        <f t="shared" si="188"/>
        <v>5700</v>
      </c>
      <c r="T944" s="42">
        <v>1128</v>
      </c>
      <c r="U944" s="42">
        <v>4643</v>
      </c>
      <c r="V944" s="42">
        <v>2370</v>
      </c>
      <c r="W944" s="104">
        <f t="shared" si="179"/>
        <v>81.267869466627232</v>
      </c>
      <c r="X944" s="105">
        <f t="shared" si="180"/>
        <v>13.227513227513226</v>
      </c>
      <c r="Y944" s="105">
        <f t="shared" si="181"/>
        <v>4.6304512143021466</v>
      </c>
      <c r="Z944" s="105">
        <f t="shared" si="182"/>
        <v>0.87416609155739589</v>
      </c>
      <c r="AA944" s="105">
        <f t="shared" si="183"/>
        <v>0</v>
      </c>
      <c r="AB944" s="105">
        <f t="shared" si="184"/>
        <v>18.732130533372771</v>
      </c>
    </row>
    <row r="945" spans="1:28" s="7" customFormat="1" hidden="1">
      <c r="A945" s="37">
        <v>2007</v>
      </c>
      <c r="B945" s="102">
        <v>2</v>
      </c>
      <c r="C945" s="102" t="s">
        <v>182</v>
      </c>
      <c r="D945" s="37">
        <v>14</v>
      </c>
      <c r="E945" s="38" t="s">
        <v>239</v>
      </c>
      <c r="F945" s="41" t="s">
        <v>70</v>
      </c>
      <c r="G945" s="42">
        <v>12688</v>
      </c>
      <c r="H945" s="43">
        <v>11812</v>
      </c>
      <c r="I945" s="42">
        <v>5668</v>
      </c>
      <c r="J945" s="40">
        <f t="shared" si="186"/>
        <v>0.47985099898408401</v>
      </c>
      <c r="K945" s="40">
        <f t="shared" si="187"/>
        <v>14.891635624788352</v>
      </c>
      <c r="L945" s="42">
        <v>10053</v>
      </c>
      <c r="M945" s="42">
        <v>1234</v>
      </c>
      <c r="N945" s="42">
        <v>418</v>
      </c>
      <c r="O945" s="42"/>
      <c r="P945" s="42"/>
      <c r="Q945" s="42">
        <v>107</v>
      </c>
      <c r="R945" s="42"/>
      <c r="S945" s="43">
        <f t="shared" si="188"/>
        <v>1759</v>
      </c>
      <c r="T945" s="42">
        <v>112</v>
      </c>
      <c r="U945" s="42">
        <v>1681</v>
      </c>
      <c r="V945" s="42">
        <v>695</v>
      </c>
      <c r="W945" s="104">
        <f t="shared" si="179"/>
        <v>85.10836437521165</v>
      </c>
      <c r="X945" s="105">
        <f t="shared" si="180"/>
        <v>10.447003047748053</v>
      </c>
      <c r="Y945" s="105">
        <f t="shared" si="181"/>
        <v>3.5387741280054184</v>
      </c>
      <c r="Z945" s="105">
        <f t="shared" si="182"/>
        <v>0.90585844903487978</v>
      </c>
      <c r="AA945" s="105">
        <f t="shared" si="183"/>
        <v>0</v>
      </c>
      <c r="AB945" s="105">
        <f t="shared" si="184"/>
        <v>14.891635624788352</v>
      </c>
    </row>
    <row r="946" spans="1:28" s="7" customFormat="1" hidden="1">
      <c r="A946" s="37">
        <v>2007</v>
      </c>
      <c r="B946" s="102">
        <v>2</v>
      </c>
      <c r="C946" s="102" t="s">
        <v>182</v>
      </c>
      <c r="D946" s="37">
        <v>15</v>
      </c>
      <c r="E946" s="38" t="s">
        <v>240</v>
      </c>
      <c r="F946" s="41" t="s">
        <v>82</v>
      </c>
      <c r="G946" s="42">
        <v>6694</v>
      </c>
      <c r="H946" s="43">
        <v>6310</v>
      </c>
      <c r="I946" s="42">
        <v>5466</v>
      </c>
      <c r="J946" s="40">
        <f>I946/H946</f>
        <v>0.8662440570522979</v>
      </c>
      <c r="K946" s="40">
        <f>S946/H946*100</f>
        <v>22.107765451664026</v>
      </c>
      <c r="L946" s="42">
        <v>4915</v>
      </c>
      <c r="M946" s="42">
        <v>901</v>
      </c>
      <c r="N946" s="42">
        <v>386</v>
      </c>
      <c r="O946" s="42"/>
      <c r="P946" s="42"/>
      <c r="Q946" s="42">
        <v>108</v>
      </c>
      <c r="R946" s="42"/>
      <c r="S946" s="43">
        <f>SUM(M946:R946)</f>
        <v>1395</v>
      </c>
      <c r="T946" s="42">
        <v>60</v>
      </c>
      <c r="U946" s="42">
        <v>446</v>
      </c>
      <c r="V946" s="42">
        <v>238</v>
      </c>
      <c r="W946" s="104">
        <f t="shared" si="179"/>
        <v>77.892234548335963</v>
      </c>
      <c r="X946" s="105">
        <f t="shared" si="180"/>
        <v>14.278922345483361</v>
      </c>
      <c r="Y946" s="105">
        <f t="shared" si="181"/>
        <v>6.1172741679873219</v>
      </c>
      <c r="Z946" s="105">
        <f t="shared" si="182"/>
        <v>1.7115689381933439</v>
      </c>
      <c r="AA946" s="105">
        <f t="shared" si="183"/>
        <v>0</v>
      </c>
      <c r="AB946" s="105">
        <f t="shared" si="184"/>
        <v>22.107765451664026</v>
      </c>
    </row>
    <row r="947" spans="1:28" s="7" customFormat="1" hidden="1">
      <c r="A947" s="37">
        <v>2007</v>
      </c>
      <c r="B947" s="102">
        <v>2</v>
      </c>
      <c r="C947" s="102" t="s">
        <v>182</v>
      </c>
      <c r="D947" s="37">
        <v>22</v>
      </c>
      <c r="E947" s="38" t="s">
        <v>241</v>
      </c>
      <c r="F947" s="41" t="s">
        <v>87</v>
      </c>
      <c r="G947" s="42">
        <v>6140</v>
      </c>
      <c r="H947" s="43">
        <v>5679</v>
      </c>
      <c r="I947" s="42">
        <v>4675</v>
      </c>
      <c r="J947" s="40">
        <f>I947/H947</f>
        <v>0.8232083113224159</v>
      </c>
      <c r="K947" s="40">
        <f>S947/H947*100</f>
        <v>20.655044902271527</v>
      </c>
      <c r="L947" s="42">
        <v>4506</v>
      </c>
      <c r="M947" s="42">
        <v>758</v>
      </c>
      <c r="N947" s="42">
        <v>327</v>
      </c>
      <c r="O947" s="42"/>
      <c r="P947" s="42"/>
      <c r="Q947" s="42">
        <v>87</v>
      </c>
      <c r="R947" s="42">
        <v>1</v>
      </c>
      <c r="S947" s="43">
        <f>SUM(M947:R947)</f>
        <v>1173</v>
      </c>
      <c r="T947" s="42">
        <v>150</v>
      </c>
      <c r="U947" s="42">
        <v>1025</v>
      </c>
      <c r="V947" s="42">
        <v>439</v>
      </c>
      <c r="W947" s="104">
        <f t="shared" si="179"/>
        <v>79.344955097728473</v>
      </c>
      <c r="X947" s="105">
        <f t="shared" si="180"/>
        <v>13.347420320478959</v>
      </c>
      <c r="Y947" s="105">
        <f t="shared" si="181"/>
        <v>5.7580559957739039</v>
      </c>
      <c r="Z947" s="105">
        <f t="shared" si="182"/>
        <v>1.5319598520866351</v>
      </c>
      <c r="AA947" s="105">
        <f t="shared" si="183"/>
        <v>1.7608733932030288E-2</v>
      </c>
      <c r="AB947" s="105">
        <f t="shared" si="184"/>
        <v>20.655044902271527</v>
      </c>
    </row>
    <row r="948" spans="1:28" s="7" customFormat="1" hidden="1">
      <c r="A948" s="37">
        <v>2007</v>
      </c>
      <c r="B948" s="102">
        <v>2</v>
      </c>
      <c r="C948" s="102" t="s">
        <v>182</v>
      </c>
      <c r="D948" s="37">
        <v>22</v>
      </c>
      <c r="E948" s="38" t="s">
        <v>242</v>
      </c>
      <c r="F948" s="41" t="s">
        <v>88</v>
      </c>
      <c r="G948" s="42">
        <v>7840</v>
      </c>
      <c r="H948" s="43">
        <v>5029</v>
      </c>
      <c r="I948" s="42">
        <v>3125</v>
      </c>
      <c r="J948" s="40">
        <f>I948/H948</f>
        <v>0.62139590375820242</v>
      </c>
      <c r="K948" s="40">
        <f>S948/H948*100</f>
        <v>19.049512825611455</v>
      </c>
      <c r="L948" s="42">
        <v>4071</v>
      </c>
      <c r="M948" s="42">
        <v>692</v>
      </c>
      <c r="N948" s="42">
        <v>216</v>
      </c>
      <c r="O948" s="42"/>
      <c r="P948" s="42"/>
      <c r="Q948" s="42">
        <v>50</v>
      </c>
      <c r="R948" s="42"/>
      <c r="S948" s="43">
        <f>SUM(M948:R948)</f>
        <v>958</v>
      </c>
      <c r="T948" s="42">
        <v>100</v>
      </c>
      <c r="U948" s="42">
        <v>752</v>
      </c>
      <c r="V948" s="42">
        <v>63</v>
      </c>
      <c r="W948" s="104">
        <f t="shared" si="179"/>
        <v>80.950487174388542</v>
      </c>
      <c r="X948" s="105">
        <f t="shared" si="180"/>
        <v>13.760190892821633</v>
      </c>
      <c r="Y948" s="105">
        <f t="shared" si="181"/>
        <v>4.2950884867766952</v>
      </c>
      <c r="Z948" s="105">
        <f t="shared" si="182"/>
        <v>0.99423344601312391</v>
      </c>
      <c r="AA948" s="105">
        <f t="shared" si="183"/>
        <v>0</v>
      </c>
      <c r="AB948" s="105">
        <f t="shared" si="184"/>
        <v>19.049512825611455</v>
      </c>
    </row>
    <row r="949" spans="1:28" s="7" customFormat="1" hidden="1">
      <c r="A949" s="37">
        <v>2007</v>
      </c>
      <c r="B949" s="102">
        <v>2</v>
      </c>
      <c r="C949" s="102" t="s">
        <v>182</v>
      </c>
      <c r="D949" s="37">
        <v>23</v>
      </c>
      <c r="E949" s="38" t="s">
        <v>243</v>
      </c>
      <c r="F949" s="41" t="s">
        <v>5</v>
      </c>
      <c r="G949" s="42">
        <v>19510</v>
      </c>
      <c r="H949" s="43">
        <v>18359</v>
      </c>
      <c r="I949" s="42">
        <v>9797</v>
      </c>
      <c r="J949" s="40">
        <f>I949/H949</f>
        <v>0.53363472956043356</v>
      </c>
      <c r="K949" s="40">
        <f>S949/H949*100</f>
        <v>15.338526063511084</v>
      </c>
      <c r="L949" s="42">
        <v>15543</v>
      </c>
      <c r="M949" s="42">
        <v>1958</v>
      </c>
      <c r="N949" s="42">
        <v>705</v>
      </c>
      <c r="O949" s="42"/>
      <c r="P949" s="42"/>
      <c r="Q949" s="42">
        <v>153</v>
      </c>
      <c r="R949" s="42"/>
      <c r="S949" s="43">
        <f>SUM(M949:R949)</f>
        <v>2816</v>
      </c>
      <c r="T949" s="42">
        <v>134</v>
      </c>
      <c r="U949" s="42">
        <v>3441</v>
      </c>
      <c r="V949" s="42">
        <v>2198</v>
      </c>
      <c r="W949" s="104">
        <f t="shared" si="179"/>
        <v>84.661473936488918</v>
      </c>
      <c r="X949" s="105">
        <f t="shared" si="180"/>
        <v>10.665068903535051</v>
      </c>
      <c r="Y949" s="105">
        <f t="shared" si="181"/>
        <v>3.8400784356446427</v>
      </c>
      <c r="Z949" s="105">
        <f t="shared" si="182"/>
        <v>0.8333787243313906</v>
      </c>
      <c r="AA949" s="105">
        <f t="shared" si="183"/>
        <v>0</v>
      </c>
      <c r="AB949" s="105">
        <f t="shared" si="184"/>
        <v>15.338526063511084</v>
      </c>
    </row>
    <row r="950" spans="1:28" s="7" customFormat="1" hidden="1">
      <c r="A950" s="37">
        <v>2007</v>
      </c>
      <c r="B950" s="102">
        <v>2</v>
      </c>
      <c r="C950" s="102" t="s">
        <v>182</v>
      </c>
      <c r="D950" s="37">
        <v>26</v>
      </c>
      <c r="E950" s="38" t="s">
        <v>244</v>
      </c>
      <c r="F950" s="41" t="s">
        <v>71</v>
      </c>
      <c r="G950" s="42">
        <v>11160</v>
      </c>
      <c r="H950" s="43">
        <v>10540</v>
      </c>
      <c r="I950" s="42">
        <v>8347</v>
      </c>
      <c r="J950" s="40">
        <f t="shared" si="186"/>
        <v>0.79193548387096779</v>
      </c>
      <c r="K950" s="40">
        <f t="shared" si="187"/>
        <v>22.903225806451612</v>
      </c>
      <c r="L950" s="42">
        <v>8126</v>
      </c>
      <c r="M950" s="42">
        <v>1659</v>
      </c>
      <c r="N950" s="42">
        <v>632</v>
      </c>
      <c r="O950" s="42"/>
      <c r="P950" s="42"/>
      <c r="Q950" s="42">
        <v>123</v>
      </c>
      <c r="R950" s="42"/>
      <c r="S950" s="43">
        <f t="shared" si="188"/>
        <v>2414</v>
      </c>
      <c r="T950" s="42">
        <v>595</v>
      </c>
      <c r="U950" s="42">
        <v>1549</v>
      </c>
      <c r="V950" s="42">
        <v>665</v>
      </c>
      <c r="W950" s="104">
        <f t="shared" si="179"/>
        <v>77.096774193548384</v>
      </c>
      <c r="X950" s="105">
        <f t="shared" si="180"/>
        <v>15.740037950664137</v>
      </c>
      <c r="Y950" s="105">
        <f t="shared" si="181"/>
        <v>5.9962049335863377</v>
      </c>
      <c r="Z950" s="105">
        <f t="shared" si="182"/>
        <v>1.1669829222011385</v>
      </c>
      <c r="AA950" s="105">
        <f t="shared" si="183"/>
        <v>0</v>
      </c>
      <c r="AB950" s="105">
        <f t="shared" si="184"/>
        <v>22.903225806451612</v>
      </c>
    </row>
    <row r="951" spans="1:28" s="7" customFormat="1" hidden="1">
      <c r="A951" s="37">
        <v>2007</v>
      </c>
      <c r="B951" s="102">
        <v>2</v>
      </c>
      <c r="C951" s="102" t="s">
        <v>182</v>
      </c>
      <c r="D951" s="37">
        <v>27</v>
      </c>
      <c r="E951" s="38" t="s">
        <v>245</v>
      </c>
      <c r="F951" s="41" t="s">
        <v>72</v>
      </c>
      <c r="G951" s="42">
        <v>21173</v>
      </c>
      <c r="H951" s="43">
        <v>17782</v>
      </c>
      <c r="I951" s="42">
        <v>13857</v>
      </c>
      <c r="J951" s="40">
        <f t="shared" si="186"/>
        <v>0.7792711730963896</v>
      </c>
      <c r="K951" s="40">
        <f t="shared" si="187"/>
        <v>25.525812619502869</v>
      </c>
      <c r="L951" s="42">
        <v>13243</v>
      </c>
      <c r="M951" s="42">
        <v>2955</v>
      </c>
      <c r="N951" s="42">
        <v>1346</v>
      </c>
      <c r="O951" s="42"/>
      <c r="P951" s="42"/>
      <c r="Q951" s="42">
        <v>238</v>
      </c>
      <c r="R951" s="42"/>
      <c r="S951" s="43">
        <f t="shared" si="188"/>
        <v>4539</v>
      </c>
      <c r="T951" s="42">
        <v>519</v>
      </c>
      <c r="U951" s="42">
        <v>2305</v>
      </c>
      <c r="V951" s="42">
        <v>1016</v>
      </c>
      <c r="W951" s="104">
        <f t="shared" si="179"/>
        <v>74.474187380497142</v>
      </c>
      <c r="X951" s="105">
        <f t="shared" si="180"/>
        <v>16.617928242042517</v>
      </c>
      <c r="Y951" s="105">
        <f t="shared" si="181"/>
        <v>7.5694522550894163</v>
      </c>
      <c r="Z951" s="105">
        <f t="shared" si="182"/>
        <v>1.338432122370937</v>
      </c>
      <c r="AA951" s="105">
        <f t="shared" si="183"/>
        <v>0</v>
      </c>
      <c r="AB951" s="105">
        <f t="shared" si="184"/>
        <v>25.525812619502869</v>
      </c>
    </row>
    <row r="952" spans="1:28" s="7" customFormat="1" hidden="1">
      <c r="A952" s="37">
        <v>2007</v>
      </c>
      <c r="B952" s="102">
        <v>2</v>
      </c>
      <c r="C952" s="102" t="s">
        <v>182</v>
      </c>
      <c r="D952" s="37">
        <v>27</v>
      </c>
      <c r="E952" s="38" t="s">
        <v>246</v>
      </c>
      <c r="F952" s="41" t="s">
        <v>92</v>
      </c>
      <c r="G952" s="42">
        <v>8008</v>
      </c>
      <c r="H952" s="43">
        <v>7259</v>
      </c>
      <c r="I952" s="42">
        <v>8386</v>
      </c>
      <c r="J952" s="40">
        <f>I952/H952</f>
        <v>1.1552555448408872</v>
      </c>
      <c r="K952" s="40">
        <f>S952/H952*100</f>
        <v>29.218900675024106</v>
      </c>
      <c r="L952" s="42">
        <v>5138</v>
      </c>
      <c r="M952" s="42">
        <v>1330</v>
      </c>
      <c r="N952" s="42">
        <v>634</v>
      </c>
      <c r="O952" s="42"/>
      <c r="P952" s="42"/>
      <c r="Q952" s="42">
        <v>157</v>
      </c>
      <c r="R952" s="42"/>
      <c r="S952" s="43">
        <f>SUM(M952:R952)</f>
        <v>2121</v>
      </c>
      <c r="T952" s="42">
        <v>51</v>
      </c>
      <c r="U952" s="42">
        <v>807</v>
      </c>
      <c r="V952" s="42">
        <v>33</v>
      </c>
      <c r="W952" s="104">
        <f t="shared" si="179"/>
        <v>70.781099324975898</v>
      </c>
      <c r="X952" s="105">
        <f t="shared" si="180"/>
        <v>18.322082931533267</v>
      </c>
      <c r="Y952" s="105">
        <f t="shared" si="181"/>
        <v>8.7339853974376638</v>
      </c>
      <c r="Z952" s="105">
        <f t="shared" si="182"/>
        <v>2.1628323460531753</v>
      </c>
      <c r="AA952" s="105">
        <f t="shared" si="183"/>
        <v>0</v>
      </c>
      <c r="AB952" s="105">
        <f t="shared" si="184"/>
        <v>29.218900675024106</v>
      </c>
    </row>
    <row r="953" spans="1:28" s="7" customFormat="1" hidden="1">
      <c r="A953" s="37">
        <v>2007</v>
      </c>
      <c r="B953" s="102">
        <v>2</v>
      </c>
      <c r="C953" s="102" t="s">
        <v>182</v>
      </c>
      <c r="D953" s="37">
        <v>28</v>
      </c>
      <c r="E953" s="38" t="s">
        <v>247</v>
      </c>
      <c r="F953" s="41" t="s">
        <v>73</v>
      </c>
      <c r="G953" s="42">
        <v>13112</v>
      </c>
      <c r="H953" s="43">
        <v>12446</v>
      </c>
      <c r="I953" s="42">
        <v>8740</v>
      </c>
      <c r="J953" s="40">
        <f t="shared" si="186"/>
        <v>0.70223364936525789</v>
      </c>
      <c r="K953" s="40">
        <f t="shared" si="187"/>
        <v>19.002089024586212</v>
      </c>
      <c r="L953" s="42">
        <v>10081</v>
      </c>
      <c r="M953" s="42">
        <v>1588</v>
      </c>
      <c r="N953" s="42">
        <v>643</v>
      </c>
      <c r="O953" s="42"/>
      <c r="P953" s="42"/>
      <c r="Q953" s="42">
        <v>134</v>
      </c>
      <c r="R953" s="42"/>
      <c r="S953" s="43">
        <f t="shared" si="188"/>
        <v>2365</v>
      </c>
      <c r="T953" s="42">
        <v>448</v>
      </c>
      <c r="U953" s="42">
        <v>2573</v>
      </c>
      <c r="V953" s="42">
        <v>1227</v>
      </c>
      <c r="W953" s="104">
        <f t="shared" si="179"/>
        <v>80.997910975413788</v>
      </c>
      <c r="X953" s="105">
        <f t="shared" si="180"/>
        <v>12.759119395789812</v>
      </c>
      <c r="Y953" s="105">
        <f t="shared" si="181"/>
        <v>5.1663184959022983</v>
      </c>
      <c r="Z953" s="105">
        <f t="shared" si="182"/>
        <v>1.0766511328941024</v>
      </c>
      <c r="AA953" s="105">
        <f t="shared" si="183"/>
        <v>0</v>
      </c>
      <c r="AB953" s="105">
        <f t="shared" si="184"/>
        <v>19.002089024586212</v>
      </c>
    </row>
    <row r="954" spans="1:28" s="7" customFormat="1" hidden="1">
      <c r="A954" s="37">
        <v>2007</v>
      </c>
      <c r="B954" s="102">
        <v>2</v>
      </c>
      <c r="C954" s="102" t="s">
        <v>182</v>
      </c>
      <c r="D954" s="37">
        <v>34</v>
      </c>
      <c r="E954" s="38" t="s">
        <v>248</v>
      </c>
      <c r="F954" s="41" t="s">
        <v>74</v>
      </c>
      <c r="G954" s="42">
        <v>11143</v>
      </c>
      <c r="H954" s="43">
        <v>8791</v>
      </c>
      <c r="I954" s="42">
        <v>5626</v>
      </c>
      <c r="J954" s="40">
        <f t="shared" si="186"/>
        <v>0.63997269935160961</v>
      </c>
      <c r="K954" s="40">
        <f t="shared" si="187"/>
        <v>18.962575361164827</v>
      </c>
      <c r="L954" s="42">
        <v>7124</v>
      </c>
      <c r="M954" s="42">
        <v>1204</v>
      </c>
      <c r="N954" s="42">
        <v>363</v>
      </c>
      <c r="O954" s="42"/>
      <c r="P954" s="42"/>
      <c r="Q954" s="42">
        <v>100</v>
      </c>
      <c r="R954" s="42"/>
      <c r="S954" s="43">
        <f t="shared" si="188"/>
        <v>1667</v>
      </c>
      <c r="T954" s="42">
        <v>113</v>
      </c>
      <c r="U954" s="42">
        <v>870</v>
      </c>
      <c r="V954" s="42">
        <v>40</v>
      </c>
      <c r="W954" s="104">
        <f t="shared" si="179"/>
        <v>81.037424638835176</v>
      </c>
      <c r="X954" s="105">
        <f t="shared" si="180"/>
        <v>13.695825275850302</v>
      </c>
      <c r="Y954" s="105">
        <f t="shared" si="181"/>
        <v>4.1292230690478897</v>
      </c>
      <c r="Z954" s="105">
        <f t="shared" si="182"/>
        <v>1.1375270162666362</v>
      </c>
      <c r="AA954" s="105">
        <f t="shared" si="183"/>
        <v>0</v>
      </c>
      <c r="AB954" s="105">
        <f t="shared" si="184"/>
        <v>18.962575361164827</v>
      </c>
    </row>
    <row r="955" spans="1:28" s="7" customFormat="1" hidden="1">
      <c r="A955" s="37">
        <v>2007</v>
      </c>
      <c r="B955" s="102">
        <v>2</v>
      </c>
      <c r="C955" s="102" t="s">
        <v>182</v>
      </c>
      <c r="D955" s="37">
        <v>40</v>
      </c>
      <c r="E955" s="38" t="s">
        <v>249</v>
      </c>
      <c r="F955" s="41" t="s">
        <v>6</v>
      </c>
      <c r="G955" s="42">
        <v>8477</v>
      </c>
      <c r="H955" s="43">
        <v>4721</v>
      </c>
      <c r="I955" s="42">
        <v>6693</v>
      </c>
      <c r="J955" s="40">
        <f t="shared" si="186"/>
        <v>1.4177081126879898</v>
      </c>
      <c r="K955" s="40">
        <f t="shared" si="187"/>
        <v>34.124126244439736</v>
      </c>
      <c r="L955" s="42">
        <v>3110</v>
      </c>
      <c r="M955" s="42">
        <v>1015</v>
      </c>
      <c r="N955" s="42">
        <v>479</v>
      </c>
      <c r="O955" s="42"/>
      <c r="P955" s="42"/>
      <c r="Q955" s="42">
        <v>117</v>
      </c>
      <c r="R955" s="42"/>
      <c r="S955" s="43">
        <f t="shared" si="188"/>
        <v>1611</v>
      </c>
      <c r="T955" s="42">
        <v>215</v>
      </c>
      <c r="U955" s="42">
        <v>783</v>
      </c>
      <c r="V955" s="42">
        <v>185</v>
      </c>
      <c r="W955" s="104">
        <f t="shared" si="179"/>
        <v>65.875873755560264</v>
      </c>
      <c r="X955" s="105">
        <f t="shared" si="180"/>
        <v>21.49968227070536</v>
      </c>
      <c r="Y955" s="105">
        <f t="shared" si="181"/>
        <v>10.146155475534844</v>
      </c>
      <c r="Z955" s="105">
        <f t="shared" si="182"/>
        <v>2.4782884981995341</v>
      </c>
      <c r="AA955" s="105">
        <f t="shared" si="183"/>
        <v>0</v>
      </c>
      <c r="AB955" s="105">
        <f t="shared" si="184"/>
        <v>34.124126244439736</v>
      </c>
    </row>
    <row r="956" spans="1:28" s="7" customFormat="1" hidden="1">
      <c r="A956" s="37">
        <v>2007</v>
      </c>
      <c r="B956" s="102">
        <v>2</v>
      </c>
      <c r="C956" s="102" t="s">
        <v>182</v>
      </c>
      <c r="D956" s="37">
        <v>40</v>
      </c>
      <c r="E956" s="38" t="s">
        <v>250</v>
      </c>
      <c r="F956" s="41" t="s">
        <v>75</v>
      </c>
      <c r="G956" s="42">
        <v>12775</v>
      </c>
      <c r="H956" s="43">
        <v>11943</v>
      </c>
      <c r="I956" s="42">
        <v>10343</v>
      </c>
      <c r="J956" s="40">
        <f t="shared" si="186"/>
        <v>0.86603031064221725</v>
      </c>
      <c r="K956" s="40">
        <f t="shared" si="187"/>
        <v>25.211420916017751</v>
      </c>
      <c r="L956" s="42">
        <v>8932</v>
      </c>
      <c r="M956" s="42">
        <v>2146</v>
      </c>
      <c r="N956" s="42">
        <v>724</v>
      </c>
      <c r="O956" s="42"/>
      <c r="P956" s="42"/>
      <c r="Q956" s="42">
        <v>141</v>
      </c>
      <c r="R956" s="42"/>
      <c r="S956" s="43">
        <f t="shared" si="188"/>
        <v>3011</v>
      </c>
      <c r="T956" s="42">
        <v>271</v>
      </c>
      <c r="U956" s="42">
        <v>1395</v>
      </c>
      <c r="V956" s="42">
        <v>407</v>
      </c>
      <c r="W956" s="104">
        <f t="shared" si="179"/>
        <v>74.788579083982256</v>
      </c>
      <c r="X956" s="105">
        <f t="shared" si="180"/>
        <v>17.968684585112619</v>
      </c>
      <c r="Y956" s="105">
        <f t="shared" si="181"/>
        <v>6.0621284434396721</v>
      </c>
      <c r="Z956" s="105">
        <f t="shared" si="182"/>
        <v>1.1806078874654611</v>
      </c>
      <c r="AA956" s="105">
        <f t="shared" si="183"/>
        <v>0</v>
      </c>
      <c r="AB956" s="105">
        <f t="shared" si="184"/>
        <v>25.211420916017751</v>
      </c>
    </row>
    <row r="957" spans="1:28" s="7" customFormat="1" hidden="1">
      <c r="A957" s="37">
        <v>2007</v>
      </c>
      <c r="B957" s="102">
        <v>2</v>
      </c>
      <c r="C957" s="102" t="s">
        <v>182</v>
      </c>
      <c r="D957" s="37">
        <v>1</v>
      </c>
      <c r="E957" s="38" t="s">
        <v>251</v>
      </c>
      <c r="F957" s="41" t="s">
        <v>76</v>
      </c>
      <c r="G957" s="42">
        <v>2603</v>
      </c>
      <c r="H957" s="43">
        <v>2368</v>
      </c>
      <c r="I957" s="42">
        <v>2358</v>
      </c>
      <c r="J957" s="40">
        <f t="shared" si="186"/>
        <v>0.99577702702702697</v>
      </c>
      <c r="K957" s="40">
        <f t="shared" si="187"/>
        <v>24.535472972972975</v>
      </c>
      <c r="L957" s="42">
        <v>1787</v>
      </c>
      <c r="M957" s="42">
        <v>359</v>
      </c>
      <c r="N957" s="42">
        <v>192</v>
      </c>
      <c r="O957" s="42"/>
      <c r="P957" s="42"/>
      <c r="Q957" s="42">
        <v>30</v>
      </c>
      <c r="R957" s="42"/>
      <c r="S957" s="43">
        <f t="shared" si="188"/>
        <v>581</v>
      </c>
      <c r="T957" s="42">
        <v>70</v>
      </c>
      <c r="U957" s="42">
        <v>468</v>
      </c>
      <c r="V957" s="42">
        <v>9</v>
      </c>
      <c r="W957" s="104">
        <f t="shared" si="179"/>
        <v>75.464527027027032</v>
      </c>
      <c r="X957" s="105">
        <f t="shared" si="180"/>
        <v>15.160472972972974</v>
      </c>
      <c r="Y957" s="105">
        <f t="shared" si="181"/>
        <v>8.1081081081081088</v>
      </c>
      <c r="Z957" s="105">
        <f t="shared" si="182"/>
        <v>1.2668918918918919</v>
      </c>
      <c r="AA957" s="105">
        <f t="shared" si="183"/>
        <v>0</v>
      </c>
      <c r="AB957" s="105">
        <f t="shared" si="184"/>
        <v>24.535472972972975</v>
      </c>
    </row>
    <row r="958" spans="1:28" s="7" customFormat="1" hidden="1">
      <c r="A958" s="37">
        <v>2007</v>
      </c>
      <c r="B958" s="102">
        <v>2</v>
      </c>
      <c r="C958" s="102" t="s">
        <v>182</v>
      </c>
      <c r="D958" s="37">
        <v>1</v>
      </c>
      <c r="E958" s="38" t="s">
        <v>252</v>
      </c>
      <c r="F958" s="41" t="s">
        <v>109</v>
      </c>
      <c r="G958" s="42">
        <v>2013</v>
      </c>
      <c r="H958" s="43">
        <v>1749</v>
      </c>
      <c r="I958" s="42">
        <v>2491</v>
      </c>
      <c r="J958" s="40">
        <f t="shared" si="186"/>
        <v>1.4242424242424243</v>
      </c>
      <c r="K958" s="40">
        <f>S958/H958*100</f>
        <v>31.961120640365927</v>
      </c>
      <c r="L958" s="42">
        <v>1190</v>
      </c>
      <c r="M958" s="42">
        <v>318</v>
      </c>
      <c r="N958" s="42">
        <v>197</v>
      </c>
      <c r="O958" s="42"/>
      <c r="P958" s="42"/>
      <c r="Q958" s="42">
        <v>44</v>
      </c>
      <c r="R958" s="42"/>
      <c r="S958" s="43">
        <f>SUM(M958:R958)</f>
        <v>559</v>
      </c>
      <c r="T958" s="42">
        <v>255</v>
      </c>
      <c r="U958" s="42">
        <v>209</v>
      </c>
      <c r="V958" s="42">
        <v>111</v>
      </c>
      <c r="W958" s="104">
        <f t="shared" si="179"/>
        <v>68.03887935963408</v>
      </c>
      <c r="X958" s="105">
        <f t="shared" si="180"/>
        <v>18.181818181818183</v>
      </c>
      <c r="Y958" s="105">
        <f t="shared" si="181"/>
        <v>11.26357918810749</v>
      </c>
      <c r="Z958" s="105">
        <f t="shared" si="182"/>
        <v>2.5157232704402519</v>
      </c>
      <c r="AA958" s="105">
        <f t="shared" si="183"/>
        <v>0</v>
      </c>
      <c r="AB958" s="105">
        <f t="shared" si="184"/>
        <v>31.961120640365927</v>
      </c>
    </row>
    <row r="959" spans="1:28" s="7" customFormat="1" hidden="1">
      <c r="A959" s="37">
        <v>2007</v>
      </c>
      <c r="B959" s="102">
        <v>2</v>
      </c>
      <c r="C959" s="102" t="s">
        <v>182</v>
      </c>
      <c r="D959" s="37">
        <v>2</v>
      </c>
      <c r="E959" s="38" t="s">
        <v>254</v>
      </c>
      <c r="F959" s="41" t="s">
        <v>332</v>
      </c>
      <c r="G959" s="42">
        <v>2567</v>
      </c>
      <c r="H959" s="43">
        <v>2400</v>
      </c>
      <c r="I959" s="42">
        <v>3415</v>
      </c>
      <c r="J959" s="40">
        <f t="shared" si="186"/>
        <v>1.4229166666666666</v>
      </c>
      <c r="K959" s="40">
        <f>S959/H959*100</f>
        <v>33.208333333333336</v>
      </c>
      <c r="L959" s="42">
        <v>1603</v>
      </c>
      <c r="M959" s="42">
        <v>458</v>
      </c>
      <c r="N959" s="42">
        <v>265</v>
      </c>
      <c r="O959" s="42"/>
      <c r="P959" s="42"/>
      <c r="Q959" s="42">
        <v>74</v>
      </c>
      <c r="R959" s="42"/>
      <c r="S959" s="43">
        <f>SUM(M959:R959)</f>
        <v>797</v>
      </c>
      <c r="T959" s="42">
        <v>18</v>
      </c>
      <c r="U959" s="42">
        <v>261</v>
      </c>
      <c r="V959" s="42">
        <v>275</v>
      </c>
      <c r="W959" s="104">
        <f t="shared" si="179"/>
        <v>66.791666666666671</v>
      </c>
      <c r="X959" s="105">
        <f t="shared" si="180"/>
        <v>19.083333333333332</v>
      </c>
      <c r="Y959" s="105">
        <f t="shared" si="181"/>
        <v>11.041666666666666</v>
      </c>
      <c r="Z959" s="105">
        <f t="shared" si="182"/>
        <v>3.0833333333333335</v>
      </c>
      <c r="AA959" s="105">
        <f t="shared" si="183"/>
        <v>0</v>
      </c>
      <c r="AB959" s="105">
        <f t="shared" si="184"/>
        <v>33.208333333333336</v>
      </c>
    </row>
    <row r="960" spans="1:28" s="7" customFormat="1" hidden="1">
      <c r="A960" s="37">
        <v>2007</v>
      </c>
      <c r="B960" s="102">
        <v>2</v>
      </c>
      <c r="C960" s="102" t="s">
        <v>182</v>
      </c>
      <c r="D960" s="37">
        <v>3</v>
      </c>
      <c r="E960" s="38" t="s">
        <v>256</v>
      </c>
      <c r="F960" s="41" t="s">
        <v>334</v>
      </c>
      <c r="G960" s="42">
        <v>2648</v>
      </c>
      <c r="H960" s="43">
        <v>2537</v>
      </c>
      <c r="I960" s="42">
        <v>2703</v>
      </c>
      <c r="J960" s="40">
        <f t="shared" si="186"/>
        <v>1.0654316121403231</v>
      </c>
      <c r="K960" s="40">
        <f>S960/H960*100</f>
        <v>27.591643673630273</v>
      </c>
      <c r="L960" s="42">
        <v>1837</v>
      </c>
      <c r="M960" s="42">
        <v>439</v>
      </c>
      <c r="N960" s="42">
        <v>213</v>
      </c>
      <c r="O960" s="42"/>
      <c r="P960" s="42"/>
      <c r="Q960" s="42">
        <v>48</v>
      </c>
      <c r="R960" s="42"/>
      <c r="S960" s="43">
        <f>SUM(M960:R960)</f>
        <v>700</v>
      </c>
      <c r="T960" s="42">
        <v>21</v>
      </c>
      <c r="U960" s="42">
        <v>253</v>
      </c>
      <c r="V960" s="42">
        <v>14</v>
      </c>
      <c r="W960" s="104">
        <f t="shared" si="179"/>
        <v>72.408356326369727</v>
      </c>
      <c r="X960" s="105">
        <f t="shared" si="180"/>
        <v>17.30390224674813</v>
      </c>
      <c r="Y960" s="105">
        <f t="shared" si="181"/>
        <v>8.3957430035474978</v>
      </c>
      <c r="Z960" s="105">
        <f t="shared" si="182"/>
        <v>1.8919984233346472</v>
      </c>
      <c r="AA960" s="105">
        <f t="shared" si="183"/>
        <v>0</v>
      </c>
      <c r="AB960" s="105">
        <f t="shared" si="184"/>
        <v>27.591643673630273</v>
      </c>
    </row>
    <row r="961" spans="1:28" s="7" customFormat="1" hidden="1">
      <c r="A961" s="37">
        <v>2007</v>
      </c>
      <c r="B961" s="102">
        <v>2</v>
      </c>
      <c r="C961" s="102" t="s">
        <v>182</v>
      </c>
      <c r="D961" s="37">
        <v>5</v>
      </c>
      <c r="E961" s="38" t="s">
        <v>257</v>
      </c>
      <c r="F961" s="41" t="s">
        <v>77</v>
      </c>
      <c r="G961" s="42">
        <v>2661</v>
      </c>
      <c r="H961" s="43">
        <v>2531</v>
      </c>
      <c r="I961" s="42">
        <v>3888</v>
      </c>
      <c r="J961" s="40">
        <f t="shared" si="186"/>
        <v>1.5361517186882656</v>
      </c>
      <c r="K961" s="40">
        <f>S961/H961*100</f>
        <v>35.59857763729751</v>
      </c>
      <c r="L961" s="42">
        <v>1630</v>
      </c>
      <c r="M961" s="42">
        <v>551</v>
      </c>
      <c r="N961" s="42">
        <v>289</v>
      </c>
      <c r="O961" s="42"/>
      <c r="P961" s="42"/>
      <c r="Q961" s="42">
        <v>61</v>
      </c>
      <c r="R961" s="42"/>
      <c r="S961" s="43">
        <f t="shared" si="188"/>
        <v>901</v>
      </c>
      <c r="T961" s="42">
        <v>32</v>
      </c>
      <c r="U961" s="42">
        <v>216</v>
      </c>
      <c r="V961" s="42">
        <v>50</v>
      </c>
      <c r="W961" s="104">
        <f t="shared" si="179"/>
        <v>64.40142236270249</v>
      </c>
      <c r="X961" s="105">
        <f t="shared" si="180"/>
        <v>21.77005136309759</v>
      </c>
      <c r="Y961" s="105">
        <f t="shared" si="181"/>
        <v>11.41841169498222</v>
      </c>
      <c r="Z961" s="105">
        <f t="shared" si="182"/>
        <v>2.4101145792177006</v>
      </c>
      <c r="AA961" s="105">
        <f t="shared" si="183"/>
        <v>0</v>
      </c>
      <c r="AB961" s="105">
        <f t="shared" si="184"/>
        <v>35.59857763729751</v>
      </c>
    </row>
    <row r="962" spans="1:28" s="7" customFormat="1" hidden="1">
      <c r="A962" s="37">
        <v>2007</v>
      </c>
      <c r="B962" s="102">
        <v>2</v>
      </c>
      <c r="C962" s="102" t="s">
        <v>182</v>
      </c>
      <c r="D962" s="37">
        <v>7</v>
      </c>
      <c r="E962" s="38" t="s">
        <v>258</v>
      </c>
      <c r="F962" s="41" t="s">
        <v>78</v>
      </c>
      <c r="G962" s="42">
        <v>3255</v>
      </c>
      <c r="H962" s="43">
        <v>3042</v>
      </c>
      <c r="I962" s="42">
        <v>4408</v>
      </c>
      <c r="J962" s="40">
        <f t="shared" si="186"/>
        <v>1.4490466798159105</v>
      </c>
      <c r="K962" s="40">
        <f t="shared" si="187"/>
        <v>31.262327416173569</v>
      </c>
      <c r="L962" s="42">
        <v>2091</v>
      </c>
      <c r="M962" s="42">
        <v>543</v>
      </c>
      <c r="N962" s="42">
        <v>327</v>
      </c>
      <c r="O962" s="42"/>
      <c r="P962" s="42"/>
      <c r="Q962" s="42">
        <v>81</v>
      </c>
      <c r="R962" s="42"/>
      <c r="S962" s="43">
        <f t="shared" si="188"/>
        <v>951</v>
      </c>
      <c r="T962" s="42">
        <v>225</v>
      </c>
      <c r="U962" s="42">
        <v>594</v>
      </c>
      <c r="V962" s="42">
        <v>161</v>
      </c>
      <c r="W962" s="104">
        <f t="shared" si="179"/>
        <v>68.737672583826424</v>
      </c>
      <c r="X962" s="105">
        <f t="shared" si="180"/>
        <v>17.850098619329387</v>
      </c>
      <c r="Y962" s="105">
        <f t="shared" si="181"/>
        <v>10.749506903353057</v>
      </c>
      <c r="Z962" s="105">
        <f t="shared" si="182"/>
        <v>2.6627218934911245</v>
      </c>
      <c r="AA962" s="105">
        <f t="shared" si="183"/>
        <v>0</v>
      </c>
      <c r="AB962" s="105">
        <f t="shared" si="184"/>
        <v>31.262327416173569</v>
      </c>
    </row>
    <row r="963" spans="1:28" s="7" customFormat="1" hidden="1">
      <c r="A963" s="37">
        <v>2007</v>
      </c>
      <c r="B963" s="102">
        <v>2</v>
      </c>
      <c r="C963" s="102" t="s">
        <v>182</v>
      </c>
      <c r="D963" s="37">
        <v>7</v>
      </c>
      <c r="E963" s="38" t="s">
        <v>259</v>
      </c>
      <c r="F963" s="41" t="s">
        <v>7</v>
      </c>
      <c r="G963" s="42">
        <v>3231</v>
      </c>
      <c r="H963" s="43">
        <v>2857</v>
      </c>
      <c r="I963" s="42">
        <v>4282</v>
      </c>
      <c r="J963" s="40">
        <f t="shared" si="186"/>
        <v>1.4987749387469373</v>
      </c>
      <c r="K963" s="40">
        <f t="shared" si="187"/>
        <v>33.741687084354218</v>
      </c>
      <c r="L963" s="42">
        <v>1893</v>
      </c>
      <c r="M963" s="42">
        <v>617</v>
      </c>
      <c r="N963" s="42">
        <v>258</v>
      </c>
      <c r="O963" s="42"/>
      <c r="P963" s="42"/>
      <c r="Q963" s="42">
        <v>81</v>
      </c>
      <c r="R963" s="42">
        <v>8</v>
      </c>
      <c r="S963" s="43">
        <f t="shared" si="188"/>
        <v>964</v>
      </c>
      <c r="T963" s="42">
        <v>27</v>
      </c>
      <c r="U963" s="42">
        <v>274</v>
      </c>
      <c r="V963" s="42"/>
      <c r="W963" s="104">
        <f t="shared" si="179"/>
        <v>66.258312915645774</v>
      </c>
      <c r="X963" s="105">
        <f t="shared" si="180"/>
        <v>21.5960798039902</v>
      </c>
      <c r="Y963" s="105">
        <f t="shared" si="181"/>
        <v>9.0304515225761293</v>
      </c>
      <c r="Z963" s="105">
        <f t="shared" si="182"/>
        <v>2.8351417570878543</v>
      </c>
      <c r="AA963" s="105">
        <f t="shared" si="183"/>
        <v>0.28001400070003502</v>
      </c>
      <c r="AB963" s="105">
        <f t="shared" si="184"/>
        <v>33.741687084354218</v>
      </c>
    </row>
    <row r="964" spans="1:28" s="7" customFormat="1" hidden="1">
      <c r="A964" s="37">
        <v>2007</v>
      </c>
      <c r="B964" s="102">
        <v>2</v>
      </c>
      <c r="C964" s="102" t="s">
        <v>182</v>
      </c>
      <c r="D964" s="37">
        <v>9</v>
      </c>
      <c r="E964" s="38" t="s">
        <v>260</v>
      </c>
      <c r="F964" s="41" t="s">
        <v>8</v>
      </c>
      <c r="G964" s="42">
        <v>5133</v>
      </c>
      <c r="H964" s="43">
        <v>4634</v>
      </c>
      <c r="I964" s="42">
        <v>4547</v>
      </c>
      <c r="J964" s="40">
        <f t="shared" si="186"/>
        <v>0.98122572291756582</v>
      </c>
      <c r="K964" s="40">
        <f t="shared" si="187"/>
        <v>25.183426845058264</v>
      </c>
      <c r="L964" s="42">
        <v>3467</v>
      </c>
      <c r="M964" s="42">
        <v>787</v>
      </c>
      <c r="N964" s="42">
        <v>306</v>
      </c>
      <c r="O964" s="42"/>
      <c r="P964" s="42"/>
      <c r="Q964" s="42">
        <v>65</v>
      </c>
      <c r="R964" s="42">
        <v>9</v>
      </c>
      <c r="S964" s="43">
        <f t="shared" si="188"/>
        <v>1167</v>
      </c>
      <c r="T964" s="42">
        <v>204</v>
      </c>
      <c r="U964" s="42">
        <v>657</v>
      </c>
      <c r="V964" s="42">
        <v>423</v>
      </c>
      <c r="W964" s="104">
        <f t="shared" si="179"/>
        <v>74.816573154941736</v>
      </c>
      <c r="X964" s="105">
        <f t="shared" si="180"/>
        <v>16.983167889512302</v>
      </c>
      <c r="Y964" s="105">
        <f t="shared" si="181"/>
        <v>6.6033664220975394</v>
      </c>
      <c r="Z964" s="105">
        <f t="shared" si="182"/>
        <v>1.4026758739749676</v>
      </c>
      <c r="AA964" s="105">
        <f t="shared" si="183"/>
        <v>0.19421665947345707</v>
      </c>
      <c r="AB964" s="105">
        <f t="shared" si="184"/>
        <v>25.183426845058264</v>
      </c>
    </row>
    <row r="965" spans="1:28" s="7" customFormat="1" hidden="1">
      <c r="A965" s="37">
        <v>2007</v>
      </c>
      <c r="B965" s="102">
        <v>2</v>
      </c>
      <c r="C965" s="102" t="s">
        <v>182</v>
      </c>
      <c r="D965" s="37">
        <v>11</v>
      </c>
      <c r="E965" s="38" t="s">
        <v>261</v>
      </c>
      <c r="F965" s="41" t="s">
        <v>253</v>
      </c>
      <c r="G965" s="42">
        <v>2826</v>
      </c>
      <c r="H965" s="43">
        <v>2517</v>
      </c>
      <c r="I965" s="42">
        <v>1857</v>
      </c>
      <c r="J965" s="40">
        <f t="shared" si="186"/>
        <v>0.73778307508939212</v>
      </c>
      <c r="K965" s="40">
        <f t="shared" si="187"/>
        <v>19.507350019864919</v>
      </c>
      <c r="L965" s="42">
        <v>2026</v>
      </c>
      <c r="M965" s="42">
        <v>332</v>
      </c>
      <c r="N965" s="42">
        <v>128</v>
      </c>
      <c r="O965" s="42"/>
      <c r="P965" s="42"/>
      <c r="Q965" s="42">
        <v>31</v>
      </c>
      <c r="R965" s="42"/>
      <c r="S965" s="43">
        <f t="shared" si="188"/>
        <v>491</v>
      </c>
      <c r="T965" s="42">
        <v>41</v>
      </c>
      <c r="U965" s="42">
        <v>175</v>
      </c>
      <c r="V965" s="42">
        <v>57</v>
      </c>
      <c r="W965" s="104">
        <f t="shared" si="179"/>
        <v>80.492649980135084</v>
      </c>
      <c r="X965" s="105">
        <f t="shared" si="180"/>
        <v>13.190305919745729</v>
      </c>
      <c r="Y965" s="105">
        <f t="shared" si="181"/>
        <v>5.0854191497814858</v>
      </c>
      <c r="Z965" s="105">
        <f t="shared" si="182"/>
        <v>1.2316249503377037</v>
      </c>
      <c r="AA965" s="105">
        <f t="shared" si="183"/>
        <v>0</v>
      </c>
      <c r="AB965" s="105">
        <f t="shared" si="184"/>
        <v>19.507350019864919</v>
      </c>
    </row>
    <row r="966" spans="1:28" s="7" customFormat="1" hidden="1">
      <c r="A966" s="37">
        <v>2007</v>
      </c>
      <c r="B966" s="102">
        <v>2</v>
      </c>
      <c r="C966" s="102" t="s">
        <v>182</v>
      </c>
      <c r="D966" s="37">
        <v>12</v>
      </c>
      <c r="E966" s="38" t="s">
        <v>262</v>
      </c>
      <c r="F966" s="41" t="s">
        <v>255</v>
      </c>
      <c r="G966" s="42">
        <v>5686</v>
      </c>
      <c r="H966" s="43">
        <v>4670</v>
      </c>
      <c r="I966" s="42">
        <v>3324</v>
      </c>
      <c r="J966" s="40">
        <f t="shared" si="186"/>
        <v>0.71177730192719491</v>
      </c>
      <c r="K966" s="40">
        <f t="shared" si="187"/>
        <v>19.593147751605997</v>
      </c>
      <c r="L966" s="42">
        <v>3755</v>
      </c>
      <c r="M966" s="42">
        <v>614</v>
      </c>
      <c r="N966" s="42">
        <v>251</v>
      </c>
      <c r="O966" s="42"/>
      <c r="P966" s="42"/>
      <c r="Q966" s="42">
        <v>50</v>
      </c>
      <c r="R966" s="42"/>
      <c r="S966" s="43">
        <f t="shared" si="188"/>
        <v>915</v>
      </c>
      <c r="T966" s="42">
        <v>127</v>
      </c>
      <c r="U966" s="42">
        <v>493</v>
      </c>
      <c r="V966" s="42">
        <v>181</v>
      </c>
      <c r="W966" s="104">
        <f t="shared" si="179"/>
        <v>80.406852248394003</v>
      </c>
      <c r="X966" s="105">
        <f t="shared" si="180"/>
        <v>13.147751605995717</v>
      </c>
      <c r="Y966" s="105">
        <f t="shared" si="181"/>
        <v>5.3747323340471098</v>
      </c>
      <c r="Z966" s="105">
        <f t="shared" si="182"/>
        <v>1.070663811563169</v>
      </c>
      <c r="AA966" s="105">
        <f t="shared" si="183"/>
        <v>0</v>
      </c>
      <c r="AB966" s="105">
        <f t="shared" si="184"/>
        <v>19.593147751605997</v>
      </c>
    </row>
    <row r="967" spans="1:28" s="7" customFormat="1" hidden="1">
      <c r="A967" s="37">
        <v>2007</v>
      </c>
      <c r="B967" s="102">
        <v>2</v>
      </c>
      <c r="C967" s="102" t="s">
        <v>182</v>
      </c>
      <c r="D967" s="37">
        <v>12</v>
      </c>
      <c r="E967" s="38" t="s">
        <v>263</v>
      </c>
      <c r="F967" s="41" t="s">
        <v>335</v>
      </c>
      <c r="G967" s="42">
        <v>3574</v>
      </c>
      <c r="H967" s="43">
        <v>3141</v>
      </c>
      <c r="I967" s="42">
        <v>3195</v>
      </c>
      <c r="J967" s="40">
        <f t="shared" si="186"/>
        <v>1.0171919770773639</v>
      </c>
      <c r="K967" s="40">
        <f t="shared" si="187"/>
        <v>25.756128621458135</v>
      </c>
      <c r="L967" s="42">
        <v>2332</v>
      </c>
      <c r="M967" s="42">
        <v>510</v>
      </c>
      <c r="N967" s="42">
        <v>245</v>
      </c>
      <c r="O967" s="42"/>
      <c r="P967" s="42"/>
      <c r="Q967" s="42">
        <v>54</v>
      </c>
      <c r="R967" s="42"/>
      <c r="S967" s="43">
        <f t="shared" si="188"/>
        <v>809</v>
      </c>
      <c r="T967" s="42">
        <v>137</v>
      </c>
      <c r="U967" s="42">
        <v>589</v>
      </c>
      <c r="V967" s="42">
        <v>292</v>
      </c>
      <c r="W967" s="104">
        <f t="shared" si="179"/>
        <v>74.243871378541868</v>
      </c>
      <c r="X967" s="105">
        <f t="shared" si="180"/>
        <v>16.236867239732568</v>
      </c>
      <c r="Y967" s="105">
        <f t="shared" si="181"/>
        <v>7.8000636739891753</v>
      </c>
      <c r="Z967" s="105">
        <f t="shared" si="182"/>
        <v>1.7191977077363898</v>
      </c>
      <c r="AA967" s="105">
        <f t="shared" si="183"/>
        <v>0</v>
      </c>
      <c r="AB967" s="105">
        <f t="shared" si="184"/>
        <v>25.756128621458135</v>
      </c>
    </row>
    <row r="968" spans="1:28" s="7" customFormat="1" hidden="1">
      <c r="A968" s="37">
        <v>2007</v>
      </c>
      <c r="B968" s="102">
        <v>2</v>
      </c>
      <c r="C968" s="102" t="s">
        <v>182</v>
      </c>
      <c r="D968" s="37">
        <v>14</v>
      </c>
      <c r="E968" s="38" t="s">
        <v>264</v>
      </c>
      <c r="F968" s="41" t="s">
        <v>9</v>
      </c>
      <c r="G968" s="42">
        <v>3523</v>
      </c>
      <c r="H968" s="43">
        <v>3314</v>
      </c>
      <c r="I968" s="42">
        <v>3860</v>
      </c>
      <c r="J968" s="40">
        <f t="shared" si="186"/>
        <v>1.1647555823777911</v>
      </c>
      <c r="K968" s="40">
        <f t="shared" si="187"/>
        <v>27.851538925769464</v>
      </c>
      <c r="L968" s="42">
        <v>2391</v>
      </c>
      <c r="M968" s="42">
        <v>518</v>
      </c>
      <c r="N968" s="42">
        <v>334</v>
      </c>
      <c r="O968" s="42"/>
      <c r="P968" s="42"/>
      <c r="Q968" s="42">
        <v>71</v>
      </c>
      <c r="R968" s="42"/>
      <c r="S968" s="43">
        <f t="shared" si="188"/>
        <v>923</v>
      </c>
      <c r="T968" s="42">
        <v>480</v>
      </c>
      <c r="U968" s="42">
        <v>936</v>
      </c>
      <c r="V968" s="42">
        <v>193</v>
      </c>
      <c r="W968" s="104">
        <f t="shared" si="179"/>
        <v>72.148461074230539</v>
      </c>
      <c r="X968" s="105">
        <f t="shared" si="180"/>
        <v>15.630657815328908</v>
      </c>
      <c r="Y968" s="105">
        <f t="shared" si="181"/>
        <v>10.078455039227521</v>
      </c>
      <c r="Z968" s="105">
        <f t="shared" si="182"/>
        <v>2.1424260712130354</v>
      </c>
      <c r="AA968" s="105">
        <f t="shared" si="183"/>
        <v>0</v>
      </c>
      <c r="AB968" s="105">
        <f t="shared" si="184"/>
        <v>27.851538925769464</v>
      </c>
    </row>
    <row r="969" spans="1:28" s="7" customFormat="1" hidden="1">
      <c r="A969" s="37">
        <v>2007</v>
      </c>
      <c r="B969" s="102">
        <v>2</v>
      </c>
      <c r="C969" s="102" t="s">
        <v>182</v>
      </c>
      <c r="D969" s="37">
        <v>14</v>
      </c>
      <c r="E969" s="38" t="s">
        <v>265</v>
      </c>
      <c r="F969" s="41" t="s">
        <v>13</v>
      </c>
      <c r="G969" s="42">
        <v>6218</v>
      </c>
      <c r="H969" s="43">
        <v>5377</v>
      </c>
      <c r="I969" s="42">
        <v>5040</v>
      </c>
      <c r="J969" s="40">
        <f t="shared" si="186"/>
        <v>0.93732564627115489</v>
      </c>
      <c r="K969" s="40">
        <f t="shared" si="187"/>
        <v>23.656313929700577</v>
      </c>
      <c r="L969" s="42">
        <v>4105</v>
      </c>
      <c r="M969" s="42">
        <v>868</v>
      </c>
      <c r="N969" s="42">
        <v>359</v>
      </c>
      <c r="O969" s="42"/>
      <c r="P969" s="42"/>
      <c r="Q969" s="42">
        <v>45</v>
      </c>
      <c r="R969" s="42"/>
      <c r="S969" s="43">
        <f>SUM(M969:R969)</f>
        <v>1272</v>
      </c>
      <c r="T969" s="42">
        <v>18</v>
      </c>
      <c r="U969" s="42">
        <v>573</v>
      </c>
      <c r="V969" s="42"/>
      <c r="W969" s="104">
        <f t="shared" si="179"/>
        <v>76.343686070299427</v>
      </c>
      <c r="X969" s="105">
        <f t="shared" si="180"/>
        <v>16.14283057466989</v>
      </c>
      <c r="Y969" s="105">
        <f t="shared" si="181"/>
        <v>6.6765854565742977</v>
      </c>
      <c r="Z969" s="105">
        <f t="shared" si="182"/>
        <v>0.83689789845638829</v>
      </c>
      <c r="AA969" s="105">
        <f t="shared" si="183"/>
        <v>0</v>
      </c>
      <c r="AB969" s="105">
        <f t="shared" si="184"/>
        <v>23.656313929700577</v>
      </c>
    </row>
    <row r="970" spans="1:28" s="7" customFormat="1" hidden="1">
      <c r="A970" s="37">
        <v>2007</v>
      </c>
      <c r="B970" s="102">
        <v>2</v>
      </c>
      <c r="C970" s="102" t="s">
        <v>182</v>
      </c>
      <c r="D970" s="37">
        <v>16</v>
      </c>
      <c r="E970" s="38" t="s">
        <v>266</v>
      </c>
      <c r="F970" s="41" t="s">
        <v>83</v>
      </c>
      <c r="G970" s="42">
        <v>3856</v>
      </c>
      <c r="H970" s="43">
        <v>3613</v>
      </c>
      <c r="I970" s="42">
        <v>4771</v>
      </c>
      <c r="J970" s="40">
        <f t="shared" si="186"/>
        <v>1.3205092720730696</v>
      </c>
      <c r="K970" s="40">
        <f t="shared" si="187"/>
        <v>34.624965402712427</v>
      </c>
      <c r="L970" s="42">
        <v>2362</v>
      </c>
      <c r="M970" s="42">
        <v>822</v>
      </c>
      <c r="N970" s="42">
        <v>370</v>
      </c>
      <c r="O970" s="42"/>
      <c r="P970" s="42"/>
      <c r="Q970" s="42">
        <v>59</v>
      </c>
      <c r="R970" s="42"/>
      <c r="S970" s="43">
        <f t="shared" si="188"/>
        <v>1251</v>
      </c>
      <c r="T970" s="42">
        <v>67</v>
      </c>
      <c r="U970" s="42">
        <v>393</v>
      </c>
      <c r="V970" s="42">
        <v>226</v>
      </c>
      <c r="W970" s="104">
        <f t="shared" si="179"/>
        <v>65.375034597287566</v>
      </c>
      <c r="X970" s="105">
        <f t="shared" si="180"/>
        <v>22.75117630777747</v>
      </c>
      <c r="Y970" s="105">
        <f t="shared" si="181"/>
        <v>10.240797121505674</v>
      </c>
      <c r="Z970" s="105">
        <f t="shared" si="182"/>
        <v>1.6329919734292833</v>
      </c>
      <c r="AA970" s="105">
        <f t="shared" si="183"/>
        <v>0</v>
      </c>
      <c r="AB970" s="105">
        <f t="shared" si="184"/>
        <v>34.624965402712427</v>
      </c>
    </row>
    <row r="971" spans="1:28" s="7" customFormat="1" hidden="1">
      <c r="A971" s="37">
        <v>2007</v>
      </c>
      <c r="B971" s="102">
        <v>2</v>
      </c>
      <c r="C971" s="102" t="s">
        <v>182</v>
      </c>
      <c r="D971" s="37">
        <v>17</v>
      </c>
      <c r="E971" s="38" t="s">
        <v>267</v>
      </c>
      <c r="F971" s="41" t="s">
        <v>84</v>
      </c>
      <c r="G971" s="42">
        <v>4176</v>
      </c>
      <c r="H971" s="43">
        <v>3983</v>
      </c>
      <c r="I971" s="42">
        <v>2421</v>
      </c>
      <c r="J971" s="40">
        <f t="shared" si="186"/>
        <v>0.60783329148882748</v>
      </c>
      <c r="K971" s="40">
        <f t="shared" si="187"/>
        <v>17.675119256841576</v>
      </c>
      <c r="L971" s="42">
        <v>3279</v>
      </c>
      <c r="M971" s="42">
        <v>482</v>
      </c>
      <c r="N971" s="42">
        <v>198</v>
      </c>
      <c r="O971" s="42"/>
      <c r="P971" s="42"/>
      <c r="Q971" s="42">
        <v>24</v>
      </c>
      <c r="R971" s="42"/>
      <c r="S971" s="43">
        <f t="shared" si="188"/>
        <v>704</v>
      </c>
      <c r="T971" s="42">
        <v>136</v>
      </c>
      <c r="U971" s="42">
        <v>460</v>
      </c>
      <c r="V971" s="42">
        <v>488</v>
      </c>
      <c r="W971" s="104">
        <f t="shared" si="179"/>
        <v>82.324880743158417</v>
      </c>
      <c r="X971" s="105">
        <f t="shared" si="180"/>
        <v>12.101431082098921</v>
      </c>
      <c r="Y971" s="105">
        <f t="shared" si="181"/>
        <v>4.9711272909866935</v>
      </c>
      <c r="Z971" s="105">
        <f t="shared" si="182"/>
        <v>0.60256088375596284</v>
      </c>
      <c r="AA971" s="105">
        <f t="shared" si="183"/>
        <v>0</v>
      </c>
      <c r="AB971" s="105">
        <f t="shared" si="184"/>
        <v>17.675119256841576</v>
      </c>
    </row>
    <row r="972" spans="1:28" s="7" customFormat="1" hidden="1">
      <c r="A972" s="37">
        <v>2007</v>
      </c>
      <c r="B972" s="102">
        <v>2</v>
      </c>
      <c r="C972" s="102" t="s">
        <v>182</v>
      </c>
      <c r="D972" s="37">
        <v>20</v>
      </c>
      <c r="E972" s="38" t="s">
        <v>269</v>
      </c>
      <c r="F972" s="41" t="s">
        <v>85</v>
      </c>
      <c r="G972" s="42">
        <v>3662</v>
      </c>
      <c r="H972" s="43">
        <v>3354</v>
      </c>
      <c r="I972" s="42">
        <v>2995</v>
      </c>
      <c r="J972" s="40">
        <f t="shared" si="186"/>
        <v>0.892963625521765</v>
      </c>
      <c r="K972" s="40">
        <f t="shared" si="187"/>
        <v>24.925462134764462</v>
      </c>
      <c r="L972" s="42">
        <v>2518</v>
      </c>
      <c r="M972" s="42">
        <v>581</v>
      </c>
      <c r="N972" s="42">
        <v>199</v>
      </c>
      <c r="O972" s="42"/>
      <c r="P972" s="42"/>
      <c r="Q972" s="42">
        <v>56</v>
      </c>
      <c r="R972" s="42"/>
      <c r="S972" s="43">
        <f t="shared" si="188"/>
        <v>836</v>
      </c>
      <c r="T972" s="42">
        <v>64</v>
      </c>
      <c r="U972" s="42">
        <v>526</v>
      </c>
      <c r="V972" s="42">
        <v>2</v>
      </c>
      <c r="W972" s="104">
        <f t="shared" si="179"/>
        <v>75.074537865235541</v>
      </c>
      <c r="X972" s="105">
        <f t="shared" si="180"/>
        <v>17.322599880739414</v>
      </c>
      <c r="Y972" s="105">
        <f t="shared" si="181"/>
        <v>5.9332140727489566</v>
      </c>
      <c r="Z972" s="105">
        <f t="shared" si="182"/>
        <v>1.6696481812760882</v>
      </c>
      <c r="AA972" s="105">
        <f t="shared" si="183"/>
        <v>0</v>
      </c>
      <c r="AB972" s="105">
        <f t="shared" si="184"/>
        <v>24.925462134764462</v>
      </c>
    </row>
    <row r="973" spans="1:28" s="7" customFormat="1" hidden="1">
      <c r="A973" s="37">
        <v>2007</v>
      </c>
      <c r="B973" s="102">
        <v>2</v>
      </c>
      <c r="C973" s="102" t="s">
        <v>182</v>
      </c>
      <c r="D973" s="37">
        <v>21</v>
      </c>
      <c r="E973" s="38" t="s">
        <v>270</v>
      </c>
      <c r="F973" s="41" t="s">
        <v>86</v>
      </c>
      <c r="G973" s="42">
        <v>3686</v>
      </c>
      <c r="H973" s="43">
        <v>3340</v>
      </c>
      <c r="I973" s="42">
        <v>1717</v>
      </c>
      <c r="J973" s="40">
        <f t="shared" si="186"/>
        <v>0.51407185628742513</v>
      </c>
      <c r="K973" s="40">
        <f t="shared" si="187"/>
        <v>15.568862275449103</v>
      </c>
      <c r="L973" s="42">
        <v>2820</v>
      </c>
      <c r="M973" s="42">
        <v>370</v>
      </c>
      <c r="N973" s="42">
        <v>122</v>
      </c>
      <c r="O973" s="42"/>
      <c r="P973" s="42"/>
      <c r="Q973" s="42">
        <v>28</v>
      </c>
      <c r="R973" s="42"/>
      <c r="S973" s="43">
        <f t="shared" si="188"/>
        <v>520</v>
      </c>
      <c r="T973" s="42">
        <v>32</v>
      </c>
      <c r="U973" s="42">
        <v>534</v>
      </c>
      <c r="V973" s="42">
        <v>261</v>
      </c>
      <c r="W973" s="104">
        <f t="shared" si="179"/>
        <v>84.431137724550894</v>
      </c>
      <c r="X973" s="105">
        <f t="shared" si="180"/>
        <v>11.077844311377245</v>
      </c>
      <c r="Y973" s="105">
        <f t="shared" si="181"/>
        <v>3.6526946107784433</v>
      </c>
      <c r="Z973" s="105">
        <f t="shared" si="182"/>
        <v>0.83832335329341312</v>
      </c>
      <c r="AA973" s="105">
        <f t="shared" si="183"/>
        <v>0</v>
      </c>
      <c r="AB973" s="105">
        <f t="shared" si="184"/>
        <v>15.568862275449103</v>
      </c>
    </row>
    <row r="974" spans="1:28" s="7" customFormat="1" hidden="1">
      <c r="A974" s="37">
        <v>2007</v>
      </c>
      <c r="B974" s="102">
        <v>2</v>
      </c>
      <c r="C974" s="102" t="s">
        <v>182</v>
      </c>
      <c r="D974" s="37">
        <v>23</v>
      </c>
      <c r="E974" s="38" t="s">
        <v>272</v>
      </c>
      <c r="F974" s="41" t="s">
        <v>89</v>
      </c>
      <c r="G974" s="42">
        <v>3776</v>
      </c>
      <c r="H974" s="43">
        <v>3482</v>
      </c>
      <c r="I974" s="42">
        <v>4782</v>
      </c>
      <c r="J974" s="40">
        <f t="shared" si="186"/>
        <v>1.3733486502010339</v>
      </c>
      <c r="K974" s="40">
        <f t="shared" si="187"/>
        <v>26.995979322228603</v>
      </c>
      <c r="L974" s="42">
        <v>2542</v>
      </c>
      <c r="M974" s="42">
        <v>605</v>
      </c>
      <c r="N974" s="42">
        <v>269</v>
      </c>
      <c r="O974" s="42"/>
      <c r="P974" s="42"/>
      <c r="Q974" s="42">
        <v>66</v>
      </c>
      <c r="R974" s="42"/>
      <c r="S974" s="43">
        <f t="shared" si="188"/>
        <v>940</v>
      </c>
      <c r="T974" s="42">
        <v>50</v>
      </c>
      <c r="U974" s="42">
        <v>472</v>
      </c>
      <c r="V974" s="42">
        <v>12</v>
      </c>
      <c r="W974" s="104">
        <f t="shared" si="179"/>
        <v>73.004020677771393</v>
      </c>
      <c r="X974" s="105">
        <f t="shared" si="180"/>
        <v>17.375071797817345</v>
      </c>
      <c r="Y974" s="105">
        <f t="shared" si="181"/>
        <v>7.725445146467548</v>
      </c>
      <c r="Z974" s="105">
        <f t="shared" si="182"/>
        <v>1.8954623779437105</v>
      </c>
      <c r="AA974" s="105">
        <f t="shared" si="183"/>
        <v>0</v>
      </c>
      <c r="AB974" s="105">
        <f t="shared" si="184"/>
        <v>26.995979322228603</v>
      </c>
    </row>
    <row r="975" spans="1:28" s="7" customFormat="1" hidden="1">
      <c r="A975" s="37">
        <v>2007</v>
      </c>
      <c r="B975" s="102">
        <v>2</v>
      </c>
      <c r="C975" s="102" t="s">
        <v>182</v>
      </c>
      <c r="D975" s="37">
        <v>23</v>
      </c>
      <c r="E975" s="38" t="s">
        <v>273</v>
      </c>
      <c r="F975" s="41" t="s">
        <v>90</v>
      </c>
      <c r="G975" s="42">
        <v>4359</v>
      </c>
      <c r="H975" s="43">
        <v>4075</v>
      </c>
      <c r="I975" s="42">
        <v>3109</v>
      </c>
      <c r="J975" s="40">
        <f t="shared" si="186"/>
        <v>0.76294478527607357</v>
      </c>
      <c r="K975" s="40">
        <f t="shared" si="187"/>
        <v>19.926380368098158</v>
      </c>
      <c r="L975" s="42">
        <v>3263</v>
      </c>
      <c r="M975" s="42">
        <v>532</v>
      </c>
      <c r="N975" s="42">
        <v>215</v>
      </c>
      <c r="O975" s="42"/>
      <c r="P975" s="42"/>
      <c r="Q975" s="42">
        <v>65</v>
      </c>
      <c r="R975" s="42"/>
      <c r="S975" s="43">
        <f t="shared" si="188"/>
        <v>812</v>
      </c>
      <c r="T975" s="42">
        <v>113</v>
      </c>
      <c r="U975" s="42">
        <v>522</v>
      </c>
      <c r="V975" s="42">
        <v>203</v>
      </c>
      <c r="W975" s="104">
        <f t="shared" si="179"/>
        <v>80.073619631901835</v>
      </c>
      <c r="X975" s="105">
        <f t="shared" si="180"/>
        <v>13.055214723926381</v>
      </c>
      <c r="Y975" s="105">
        <f t="shared" si="181"/>
        <v>5.2760736196319016</v>
      </c>
      <c r="Z975" s="105">
        <f t="shared" si="182"/>
        <v>1.5950920245398774</v>
      </c>
      <c r="AA975" s="105">
        <f t="shared" si="183"/>
        <v>0</v>
      </c>
      <c r="AB975" s="105">
        <f t="shared" si="184"/>
        <v>19.926380368098158</v>
      </c>
    </row>
    <row r="976" spans="1:28" s="7" customFormat="1" hidden="1">
      <c r="A976" s="37">
        <v>2007</v>
      </c>
      <c r="B976" s="102">
        <v>2</v>
      </c>
      <c r="C976" s="102" t="s">
        <v>182</v>
      </c>
      <c r="D976" s="37">
        <v>23</v>
      </c>
      <c r="E976" s="38" t="s">
        <v>274</v>
      </c>
      <c r="F976" s="41" t="s">
        <v>268</v>
      </c>
      <c r="G976" s="42">
        <v>3821</v>
      </c>
      <c r="H976" s="43">
        <v>3695</v>
      </c>
      <c r="I976" s="42">
        <v>3041</v>
      </c>
      <c r="J976" s="40">
        <f t="shared" si="186"/>
        <v>0.82300405953991884</v>
      </c>
      <c r="K976" s="40">
        <f t="shared" si="187"/>
        <v>21.89445196211096</v>
      </c>
      <c r="L976" s="42">
        <v>2886</v>
      </c>
      <c r="M976" s="42">
        <v>553</v>
      </c>
      <c r="N976" s="42">
        <v>210</v>
      </c>
      <c r="O976" s="42"/>
      <c r="P976" s="42"/>
      <c r="Q976" s="42">
        <v>46</v>
      </c>
      <c r="R976" s="42"/>
      <c r="S976" s="43">
        <f t="shared" si="188"/>
        <v>809</v>
      </c>
      <c r="T976" s="42">
        <v>61</v>
      </c>
      <c r="U976" s="42">
        <v>697</v>
      </c>
      <c r="V976" s="42">
        <v>10</v>
      </c>
      <c r="W976" s="104">
        <f t="shared" si="179"/>
        <v>78.105548037889037</v>
      </c>
      <c r="X976" s="105">
        <f t="shared" si="180"/>
        <v>14.96617050067659</v>
      </c>
      <c r="Y976" s="105">
        <f t="shared" si="181"/>
        <v>5.6833558863328824</v>
      </c>
      <c r="Z976" s="105">
        <f t="shared" si="182"/>
        <v>1.2449255751014885</v>
      </c>
      <c r="AA976" s="105">
        <f t="shared" si="183"/>
        <v>0</v>
      </c>
      <c r="AB976" s="105">
        <f t="shared" si="184"/>
        <v>21.89445196211096</v>
      </c>
    </row>
    <row r="977" spans="1:28" s="7" customFormat="1" hidden="1">
      <c r="A977" s="37">
        <v>2007</v>
      </c>
      <c r="B977" s="102">
        <v>2</v>
      </c>
      <c r="C977" s="102" t="s">
        <v>182</v>
      </c>
      <c r="D977" s="37">
        <v>27</v>
      </c>
      <c r="E977" s="38" t="s">
        <v>275</v>
      </c>
      <c r="F977" s="41" t="s">
        <v>271</v>
      </c>
      <c r="G977" s="42">
        <v>3203</v>
      </c>
      <c r="H977" s="43">
        <v>2885</v>
      </c>
      <c r="I977" s="42">
        <v>3097</v>
      </c>
      <c r="J977" s="40">
        <f t="shared" si="186"/>
        <v>1.0734835355285961</v>
      </c>
      <c r="K977" s="40">
        <f t="shared" si="187"/>
        <v>27.105719237435011</v>
      </c>
      <c r="L977" s="42">
        <v>2103</v>
      </c>
      <c r="M977" s="42">
        <v>497</v>
      </c>
      <c r="N977" s="42">
        <v>231</v>
      </c>
      <c r="O977" s="42"/>
      <c r="P977" s="42"/>
      <c r="Q977" s="42">
        <v>54</v>
      </c>
      <c r="R977" s="42"/>
      <c r="S977" s="43">
        <f t="shared" si="188"/>
        <v>782</v>
      </c>
      <c r="T977" s="42">
        <v>42</v>
      </c>
      <c r="U977" s="42">
        <v>260</v>
      </c>
      <c r="V977" s="42">
        <v>132</v>
      </c>
      <c r="W977" s="104">
        <f t="shared" si="179"/>
        <v>72.894280762564989</v>
      </c>
      <c r="X977" s="105">
        <f t="shared" si="180"/>
        <v>17.227036395147312</v>
      </c>
      <c r="Y977" s="105">
        <f t="shared" si="181"/>
        <v>8.0069324090121317</v>
      </c>
      <c r="Z977" s="105">
        <f t="shared" si="182"/>
        <v>1.8717504332755632</v>
      </c>
      <c r="AA977" s="105">
        <f t="shared" si="183"/>
        <v>0</v>
      </c>
      <c r="AB977" s="105">
        <f t="shared" si="184"/>
        <v>27.105719237435011</v>
      </c>
    </row>
    <row r="978" spans="1:28" s="7" customFormat="1" hidden="1">
      <c r="A978" s="37">
        <v>2007</v>
      </c>
      <c r="B978" s="102">
        <v>2</v>
      </c>
      <c r="C978" s="102" t="s">
        <v>182</v>
      </c>
      <c r="D978" s="37">
        <v>27</v>
      </c>
      <c r="E978" s="38" t="s">
        <v>276</v>
      </c>
      <c r="F978" s="41" t="s">
        <v>14</v>
      </c>
      <c r="G978" s="42">
        <v>4457</v>
      </c>
      <c r="H978" s="43">
        <v>3739</v>
      </c>
      <c r="I978" s="42">
        <v>3992</v>
      </c>
      <c r="J978" s="40">
        <f>I978/H978</f>
        <v>1.0676651511099224</v>
      </c>
      <c r="K978" s="40">
        <f>S978/H978*100</f>
        <v>26.584648301684943</v>
      </c>
      <c r="L978" s="42">
        <v>2745</v>
      </c>
      <c r="M978" s="42">
        <v>648</v>
      </c>
      <c r="N978" s="42">
        <v>301</v>
      </c>
      <c r="O978" s="42"/>
      <c r="P978" s="42"/>
      <c r="Q978" s="42">
        <v>45</v>
      </c>
      <c r="R978" s="42"/>
      <c r="S978" s="43">
        <f>SUM(M978:R978)</f>
        <v>994</v>
      </c>
      <c r="T978" s="42">
        <v>495</v>
      </c>
      <c r="U978" s="42">
        <v>24</v>
      </c>
      <c r="V978" s="42">
        <v>57</v>
      </c>
      <c r="W978" s="104">
        <f t="shared" si="179"/>
        <v>73.41535169831505</v>
      </c>
      <c r="X978" s="105">
        <f t="shared" si="180"/>
        <v>17.330837122225194</v>
      </c>
      <c r="Y978" s="105">
        <f t="shared" si="181"/>
        <v>8.0502808237496648</v>
      </c>
      <c r="Z978" s="105">
        <f t="shared" si="182"/>
        <v>1.2035303557100829</v>
      </c>
      <c r="AA978" s="105">
        <f t="shared" si="183"/>
        <v>0</v>
      </c>
      <c r="AB978" s="105">
        <f t="shared" si="184"/>
        <v>26.584648301684943</v>
      </c>
    </row>
    <row r="979" spans="1:28" s="7" customFormat="1" hidden="1">
      <c r="A979" s="37">
        <v>2007</v>
      </c>
      <c r="B979" s="102">
        <v>2</v>
      </c>
      <c r="C979" s="102" t="s">
        <v>182</v>
      </c>
      <c r="D979" s="37">
        <v>28</v>
      </c>
      <c r="E979" s="38" t="s">
        <v>277</v>
      </c>
      <c r="F979" s="41" t="s">
        <v>336</v>
      </c>
      <c r="G979" s="42">
        <v>5066</v>
      </c>
      <c r="H979" s="43">
        <v>4565</v>
      </c>
      <c r="I979" s="42">
        <v>2597</v>
      </c>
      <c r="J979" s="40">
        <f>I979/H979</f>
        <v>0.56889375684556409</v>
      </c>
      <c r="K979" s="40">
        <f>S979/H979*100</f>
        <v>17.96276013143483</v>
      </c>
      <c r="L979" s="42">
        <v>3745</v>
      </c>
      <c r="M979" s="42">
        <v>585</v>
      </c>
      <c r="N979" s="42">
        <v>197</v>
      </c>
      <c r="O979" s="42"/>
      <c r="P979" s="42"/>
      <c r="Q979" s="42">
        <v>38</v>
      </c>
      <c r="R979" s="42"/>
      <c r="S979" s="43">
        <f t="shared" si="188"/>
        <v>820</v>
      </c>
      <c r="T979" s="42">
        <v>160</v>
      </c>
      <c r="U979" s="42">
        <v>606</v>
      </c>
      <c r="V979" s="42">
        <v>408</v>
      </c>
      <c r="W979" s="104">
        <f t="shared" si="179"/>
        <v>82.037239868565166</v>
      </c>
      <c r="X979" s="105">
        <f t="shared" si="180"/>
        <v>12.814895947426066</v>
      </c>
      <c r="Y979" s="105">
        <f t="shared" si="181"/>
        <v>4.3154435925520263</v>
      </c>
      <c r="Z979" s="105">
        <f t="shared" si="182"/>
        <v>0.83242059145673608</v>
      </c>
      <c r="AA979" s="105">
        <f t="shared" si="183"/>
        <v>0</v>
      </c>
      <c r="AB979" s="105">
        <f t="shared" si="184"/>
        <v>17.96276013143483</v>
      </c>
    </row>
    <row r="980" spans="1:28" s="7" customFormat="1" hidden="1">
      <c r="A980" s="37">
        <v>2007</v>
      </c>
      <c r="B980" s="102">
        <v>2</v>
      </c>
      <c r="C980" s="102" t="s">
        <v>182</v>
      </c>
      <c r="D980" s="37">
        <v>28</v>
      </c>
      <c r="E980" s="38" t="s">
        <v>278</v>
      </c>
      <c r="F980" s="41" t="s">
        <v>94</v>
      </c>
      <c r="G980" s="42">
        <v>5217</v>
      </c>
      <c r="H980" s="43">
        <v>4847</v>
      </c>
      <c r="I980" s="42">
        <v>3946</v>
      </c>
      <c r="J980" s="40">
        <f t="shared" si="186"/>
        <v>0.81411182174540953</v>
      </c>
      <c r="K980" s="40">
        <f t="shared" si="187"/>
        <v>21.951722715081491</v>
      </c>
      <c r="L980" s="42">
        <v>3783</v>
      </c>
      <c r="M980" s="42">
        <v>685</v>
      </c>
      <c r="N980" s="42">
        <v>309</v>
      </c>
      <c r="O980" s="42"/>
      <c r="P980" s="42"/>
      <c r="Q980" s="42">
        <v>70</v>
      </c>
      <c r="R980" s="42"/>
      <c r="S980" s="43">
        <f t="shared" si="188"/>
        <v>1064</v>
      </c>
      <c r="T980" s="42">
        <v>83</v>
      </c>
      <c r="U980" s="42">
        <v>873</v>
      </c>
      <c r="V980" s="42">
        <v>330</v>
      </c>
      <c r="W980" s="104">
        <f t="shared" si="179"/>
        <v>78.048277284918512</v>
      </c>
      <c r="X980" s="105">
        <f t="shared" si="180"/>
        <v>14.132453063750775</v>
      </c>
      <c r="Y980" s="105">
        <f t="shared" si="181"/>
        <v>6.3750773674437795</v>
      </c>
      <c r="Z980" s="105">
        <f t="shared" si="182"/>
        <v>1.4441922838869403</v>
      </c>
      <c r="AA980" s="105">
        <f t="shared" si="183"/>
        <v>0</v>
      </c>
      <c r="AB980" s="105">
        <f t="shared" si="184"/>
        <v>21.951722715081491</v>
      </c>
    </row>
    <row r="981" spans="1:28" s="7" customFormat="1" hidden="1">
      <c r="A981" s="37">
        <v>2007</v>
      </c>
      <c r="B981" s="102">
        <v>2</v>
      </c>
      <c r="C981" s="102" t="s">
        <v>182</v>
      </c>
      <c r="D981" s="37">
        <v>29</v>
      </c>
      <c r="E981" s="38" t="s">
        <v>279</v>
      </c>
      <c r="F981" s="41" t="s">
        <v>96</v>
      </c>
      <c r="G981" s="42">
        <v>2898</v>
      </c>
      <c r="H981" s="43">
        <v>2430</v>
      </c>
      <c r="I981" s="42">
        <v>2899</v>
      </c>
      <c r="J981" s="40">
        <f t="shared" si="186"/>
        <v>1.1930041152263375</v>
      </c>
      <c r="K981" s="40">
        <f t="shared" si="187"/>
        <v>29.958847736625515</v>
      </c>
      <c r="L981" s="42">
        <v>1702</v>
      </c>
      <c r="M981" s="42">
        <v>468</v>
      </c>
      <c r="N981" s="42">
        <v>216</v>
      </c>
      <c r="O981" s="42"/>
      <c r="P981" s="42"/>
      <c r="Q981" s="42">
        <v>44</v>
      </c>
      <c r="R981" s="42"/>
      <c r="S981" s="43">
        <f t="shared" si="188"/>
        <v>728</v>
      </c>
      <c r="T981" s="42">
        <v>64</v>
      </c>
      <c r="U981" s="42">
        <v>329</v>
      </c>
      <c r="V981" s="42">
        <v>224</v>
      </c>
      <c r="W981" s="104">
        <f t="shared" si="179"/>
        <v>70.041152263374485</v>
      </c>
      <c r="X981" s="105">
        <f t="shared" si="180"/>
        <v>19.25925925925926</v>
      </c>
      <c r="Y981" s="105">
        <f t="shared" si="181"/>
        <v>8.8888888888888893</v>
      </c>
      <c r="Z981" s="105">
        <f t="shared" si="182"/>
        <v>1.8106995884773662</v>
      </c>
      <c r="AA981" s="105">
        <f t="shared" si="183"/>
        <v>0</v>
      </c>
      <c r="AB981" s="105">
        <f t="shared" si="184"/>
        <v>29.958847736625515</v>
      </c>
    </row>
    <row r="982" spans="1:28" s="7" customFormat="1" hidden="1">
      <c r="A982" s="37">
        <v>2007</v>
      </c>
      <c r="B982" s="102">
        <v>2</v>
      </c>
      <c r="C982" s="102" t="s">
        <v>182</v>
      </c>
      <c r="D982" s="37">
        <v>30</v>
      </c>
      <c r="E982" s="38" t="s">
        <v>280</v>
      </c>
      <c r="F982" s="41" t="s">
        <v>10</v>
      </c>
      <c r="G982" s="42">
        <v>3170</v>
      </c>
      <c r="H982" s="43">
        <v>2762</v>
      </c>
      <c r="I982" s="42">
        <v>3734</v>
      </c>
      <c r="J982" s="40">
        <f t="shared" si="186"/>
        <v>1.3519188993482982</v>
      </c>
      <c r="K982" s="40">
        <f t="shared" si="187"/>
        <v>32.259232440260682</v>
      </c>
      <c r="L982" s="42">
        <v>1871</v>
      </c>
      <c r="M982" s="42">
        <v>544</v>
      </c>
      <c r="N982" s="42">
        <v>307</v>
      </c>
      <c r="O982" s="42"/>
      <c r="P982" s="42"/>
      <c r="Q982" s="42">
        <v>40</v>
      </c>
      <c r="R982" s="42"/>
      <c r="S982" s="43">
        <f t="shared" si="188"/>
        <v>891</v>
      </c>
      <c r="T982" s="42">
        <v>51</v>
      </c>
      <c r="U982" s="42">
        <v>371</v>
      </c>
      <c r="V982" s="42"/>
      <c r="W982" s="104">
        <f t="shared" si="179"/>
        <v>67.740767559739325</v>
      </c>
      <c r="X982" s="105">
        <f t="shared" si="180"/>
        <v>19.695872556118754</v>
      </c>
      <c r="Y982" s="105">
        <f t="shared" si="181"/>
        <v>11.1151339608979</v>
      </c>
      <c r="Z982" s="105">
        <f t="shared" si="182"/>
        <v>1.448225923244026</v>
      </c>
      <c r="AA982" s="105">
        <f t="shared" si="183"/>
        <v>0</v>
      </c>
      <c r="AB982" s="105">
        <f t="shared" si="184"/>
        <v>32.259232440260682</v>
      </c>
    </row>
    <row r="983" spans="1:28" s="7" customFormat="1" hidden="1">
      <c r="A983" s="37">
        <v>2007</v>
      </c>
      <c r="B983" s="102">
        <v>2</v>
      </c>
      <c r="C983" s="102" t="s">
        <v>182</v>
      </c>
      <c r="D983" s="37">
        <v>33</v>
      </c>
      <c r="E983" s="38" t="s">
        <v>281</v>
      </c>
      <c r="F983" s="41" t="s">
        <v>97</v>
      </c>
      <c r="G983" s="42">
        <v>6619</v>
      </c>
      <c r="H983" s="43">
        <v>5611</v>
      </c>
      <c r="I983" s="42">
        <v>5475</v>
      </c>
      <c r="J983" s="40">
        <f t="shared" si="186"/>
        <v>0.97576189627517373</v>
      </c>
      <c r="K983" s="40">
        <f t="shared" si="187"/>
        <v>24.451969345927644</v>
      </c>
      <c r="L983" s="42">
        <v>4239</v>
      </c>
      <c r="M983" s="42">
        <v>878</v>
      </c>
      <c r="N983" s="42">
        <v>399</v>
      </c>
      <c r="O983" s="42"/>
      <c r="P983" s="42"/>
      <c r="Q983" s="42">
        <v>95</v>
      </c>
      <c r="R983" s="42"/>
      <c r="S983" s="43">
        <f t="shared" si="188"/>
        <v>1372</v>
      </c>
      <c r="T983" s="42">
        <v>213</v>
      </c>
      <c r="U983" s="42">
        <v>1560</v>
      </c>
      <c r="V983" s="42">
        <v>163</v>
      </c>
      <c r="W983" s="104">
        <f t="shared" si="179"/>
        <v>75.548030654072363</v>
      </c>
      <c r="X983" s="105">
        <f t="shared" si="180"/>
        <v>15.647834610586347</v>
      </c>
      <c r="Y983" s="105">
        <f t="shared" si="181"/>
        <v>7.1110319016218142</v>
      </c>
      <c r="Z983" s="105">
        <f t="shared" si="182"/>
        <v>1.6931028337194798</v>
      </c>
      <c r="AA983" s="105">
        <f t="shared" si="183"/>
        <v>0</v>
      </c>
      <c r="AB983" s="105">
        <f t="shared" si="184"/>
        <v>24.451969345927644</v>
      </c>
    </row>
    <row r="984" spans="1:28" s="7" customFormat="1" hidden="1">
      <c r="A984" s="37">
        <v>2007</v>
      </c>
      <c r="B984" s="102">
        <v>2</v>
      </c>
      <c r="C984" s="102" t="s">
        <v>182</v>
      </c>
      <c r="D984" s="37">
        <v>33</v>
      </c>
      <c r="E984" s="38" t="s">
        <v>282</v>
      </c>
      <c r="F984" s="41" t="s">
        <v>99</v>
      </c>
      <c r="G984" s="42">
        <v>4851</v>
      </c>
      <c r="H984" s="43">
        <v>4027</v>
      </c>
      <c r="I984" s="42">
        <v>3787</v>
      </c>
      <c r="J984" s="40">
        <f t="shared" si="186"/>
        <v>0.94040228457909114</v>
      </c>
      <c r="K984" s="40">
        <f t="shared" si="187"/>
        <v>24.733051899677179</v>
      </c>
      <c r="L984" s="42">
        <v>3031</v>
      </c>
      <c r="M984" s="42">
        <v>658</v>
      </c>
      <c r="N984" s="42">
        <v>281</v>
      </c>
      <c r="O984" s="42"/>
      <c r="P984" s="42"/>
      <c r="Q984" s="42">
        <v>57</v>
      </c>
      <c r="R984" s="42"/>
      <c r="S984" s="43">
        <f t="shared" si="188"/>
        <v>996</v>
      </c>
      <c r="T984" s="42">
        <v>69</v>
      </c>
      <c r="U984" s="42">
        <v>642</v>
      </c>
      <c r="V984" s="42">
        <v>161</v>
      </c>
      <c r="W984" s="104">
        <f t="shared" si="179"/>
        <v>75.266948100322821</v>
      </c>
      <c r="X984" s="105">
        <f t="shared" si="180"/>
        <v>16.33970697789918</v>
      </c>
      <c r="Y984" s="105">
        <f t="shared" si="181"/>
        <v>6.9778991805314137</v>
      </c>
      <c r="Z984" s="105">
        <f t="shared" si="182"/>
        <v>1.4154457412465855</v>
      </c>
      <c r="AA984" s="105">
        <f t="shared" si="183"/>
        <v>0</v>
      </c>
      <c r="AB984" s="105">
        <f t="shared" si="184"/>
        <v>24.733051899677179</v>
      </c>
    </row>
    <row r="985" spans="1:28" s="7" customFormat="1" hidden="1">
      <c r="A985" s="37">
        <v>2007</v>
      </c>
      <c r="B985" s="102">
        <v>2</v>
      </c>
      <c r="C985" s="102" t="s">
        <v>182</v>
      </c>
      <c r="D985" s="37">
        <v>34</v>
      </c>
      <c r="E985" s="38" t="s">
        <v>283</v>
      </c>
      <c r="F985" s="41" t="s">
        <v>100</v>
      </c>
      <c r="G985" s="42">
        <v>4336</v>
      </c>
      <c r="H985" s="43">
        <v>3725</v>
      </c>
      <c r="I985" s="42">
        <v>3062</v>
      </c>
      <c r="J985" s="40">
        <f t="shared" si="186"/>
        <v>0.82201342281879197</v>
      </c>
      <c r="K985" s="40">
        <f t="shared" si="187"/>
        <v>22.120805369127517</v>
      </c>
      <c r="L985" s="42">
        <v>2901</v>
      </c>
      <c r="M985" s="42">
        <v>550</v>
      </c>
      <c r="N985" s="42">
        <v>218</v>
      </c>
      <c r="O985" s="42"/>
      <c r="P985" s="42"/>
      <c r="Q985" s="42">
        <v>56</v>
      </c>
      <c r="R985" s="42"/>
      <c r="S985" s="43">
        <f t="shared" si="188"/>
        <v>824</v>
      </c>
      <c r="T985" s="42">
        <v>1</v>
      </c>
      <c r="U985" s="42">
        <v>355</v>
      </c>
      <c r="V985" s="42">
        <v>126</v>
      </c>
      <c r="W985" s="104">
        <f t="shared" si="179"/>
        <v>77.87919463087249</v>
      </c>
      <c r="X985" s="105">
        <f t="shared" si="180"/>
        <v>14.76510067114094</v>
      </c>
      <c r="Y985" s="105">
        <f t="shared" si="181"/>
        <v>5.8523489932885902</v>
      </c>
      <c r="Z985" s="105">
        <f t="shared" si="182"/>
        <v>1.5033557046979866</v>
      </c>
      <c r="AA985" s="105">
        <f t="shared" si="183"/>
        <v>0</v>
      </c>
      <c r="AB985" s="105">
        <f t="shared" si="184"/>
        <v>22.120805369127517</v>
      </c>
    </row>
    <row r="986" spans="1:28" s="7" customFormat="1" hidden="1">
      <c r="A986" s="37">
        <v>2007</v>
      </c>
      <c r="B986" s="102">
        <v>2</v>
      </c>
      <c r="C986" s="102" t="s">
        <v>182</v>
      </c>
      <c r="D986" s="37">
        <v>35</v>
      </c>
      <c r="E986" s="38" t="s">
        <v>284</v>
      </c>
      <c r="F986" s="41" t="s">
        <v>113</v>
      </c>
      <c r="G986" s="42">
        <v>2188</v>
      </c>
      <c r="H986" s="43">
        <v>1293</v>
      </c>
      <c r="I986" s="42">
        <v>1096</v>
      </c>
      <c r="J986" s="40">
        <f>I986/H986</f>
        <v>0.84764114462490336</v>
      </c>
      <c r="K986" s="40">
        <f>S986/H986*100</f>
        <v>22.66047950502707</v>
      </c>
      <c r="L986" s="42">
        <v>1000</v>
      </c>
      <c r="M986" s="42">
        <v>197</v>
      </c>
      <c r="N986" s="42">
        <v>77</v>
      </c>
      <c r="O986" s="42"/>
      <c r="P986" s="42"/>
      <c r="Q986" s="42">
        <v>19</v>
      </c>
      <c r="R986" s="42"/>
      <c r="S986" s="43">
        <f>SUM(M986:R986)</f>
        <v>293</v>
      </c>
      <c r="T986" s="42">
        <v>20</v>
      </c>
      <c r="U986" s="42">
        <v>146</v>
      </c>
      <c r="V986" s="42">
        <v>65</v>
      </c>
      <c r="W986" s="104">
        <f t="shared" si="179"/>
        <v>77.33952049497293</v>
      </c>
      <c r="X986" s="105">
        <f t="shared" si="180"/>
        <v>15.235885537509667</v>
      </c>
      <c r="Y986" s="105">
        <f t="shared" si="181"/>
        <v>5.9551430781129158</v>
      </c>
      <c r="Z986" s="105">
        <f t="shared" si="182"/>
        <v>1.4694508894044858</v>
      </c>
      <c r="AA986" s="105">
        <f t="shared" si="183"/>
        <v>0</v>
      </c>
      <c r="AB986" s="105">
        <f t="shared" si="184"/>
        <v>22.66047950502707</v>
      </c>
    </row>
    <row r="987" spans="1:28" s="7" customFormat="1" hidden="1">
      <c r="A987" s="37">
        <v>2007</v>
      </c>
      <c r="B987" s="102">
        <v>2</v>
      </c>
      <c r="C987" s="102" t="s">
        <v>182</v>
      </c>
      <c r="D987" s="37">
        <v>37</v>
      </c>
      <c r="E987" s="38" t="s">
        <v>327</v>
      </c>
      <c r="F987" s="41" t="s">
        <v>101</v>
      </c>
      <c r="G987" s="42">
        <v>4220</v>
      </c>
      <c r="H987" s="43">
        <v>3564</v>
      </c>
      <c r="I987" s="42">
        <v>3167</v>
      </c>
      <c r="J987" s="40">
        <f t="shared" si="186"/>
        <v>0.88860830527497192</v>
      </c>
      <c r="K987" s="40">
        <f t="shared" si="187"/>
        <v>30.892255892255893</v>
      </c>
      <c r="L987" s="42">
        <v>2463</v>
      </c>
      <c r="M987" s="42">
        <v>666</v>
      </c>
      <c r="N987" s="42">
        <v>335</v>
      </c>
      <c r="O987" s="42"/>
      <c r="P987" s="42"/>
      <c r="Q987" s="42">
        <v>100</v>
      </c>
      <c r="R987" s="42"/>
      <c r="S987" s="43">
        <f t="shared" si="188"/>
        <v>1101</v>
      </c>
      <c r="T987" s="42">
        <v>67</v>
      </c>
      <c r="U987" s="42">
        <v>415</v>
      </c>
      <c r="V987" s="42">
        <v>144</v>
      </c>
      <c r="W987" s="104">
        <f t="shared" si="179"/>
        <v>69.107744107744111</v>
      </c>
      <c r="X987" s="105">
        <f t="shared" si="180"/>
        <v>18.686868686868689</v>
      </c>
      <c r="Y987" s="105">
        <f t="shared" si="181"/>
        <v>9.3995510662177324</v>
      </c>
      <c r="Z987" s="105">
        <f t="shared" si="182"/>
        <v>2.8058361391694726</v>
      </c>
      <c r="AA987" s="105">
        <f t="shared" si="183"/>
        <v>0</v>
      </c>
      <c r="AB987" s="105">
        <f t="shared" si="184"/>
        <v>30.892255892255893</v>
      </c>
    </row>
    <row r="988" spans="1:28" s="7" customFormat="1" hidden="1">
      <c r="A988" s="37">
        <v>2007</v>
      </c>
      <c r="B988" s="102">
        <v>2</v>
      </c>
      <c r="C988" s="102" t="s">
        <v>182</v>
      </c>
      <c r="D988" s="37">
        <v>38</v>
      </c>
      <c r="E988" s="38" t="s">
        <v>328</v>
      </c>
      <c r="F988" s="41" t="s">
        <v>102</v>
      </c>
      <c r="G988" s="42">
        <v>4593</v>
      </c>
      <c r="H988" s="43">
        <v>3755</v>
      </c>
      <c r="I988" s="42">
        <v>4031</v>
      </c>
      <c r="J988" s="40">
        <f t="shared" si="186"/>
        <v>1.0735019973368842</v>
      </c>
      <c r="K988" s="40">
        <f t="shared" si="187"/>
        <v>26.25832223701731</v>
      </c>
      <c r="L988" s="42">
        <v>2769</v>
      </c>
      <c r="M988" s="42">
        <v>622</v>
      </c>
      <c r="N988" s="42">
        <v>266</v>
      </c>
      <c r="O988" s="42"/>
      <c r="P988" s="42"/>
      <c r="Q988" s="42">
        <v>98</v>
      </c>
      <c r="R988" s="42"/>
      <c r="S988" s="43">
        <f t="shared" si="188"/>
        <v>986</v>
      </c>
      <c r="T988" s="42">
        <v>5</v>
      </c>
      <c r="U988" s="42">
        <v>933</v>
      </c>
      <c r="V988" s="42">
        <v>187</v>
      </c>
      <c r="W988" s="104">
        <f t="shared" si="179"/>
        <v>73.74167776298269</v>
      </c>
      <c r="X988" s="105">
        <f t="shared" si="180"/>
        <v>16.564580559254328</v>
      </c>
      <c r="Y988" s="105">
        <f t="shared" si="181"/>
        <v>7.0838881491344878</v>
      </c>
      <c r="Z988" s="105">
        <f t="shared" si="182"/>
        <v>2.6098535286284954</v>
      </c>
      <c r="AA988" s="105">
        <f t="shared" si="183"/>
        <v>0</v>
      </c>
      <c r="AB988" s="105">
        <f t="shared" si="184"/>
        <v>26.25832223701731</v>
      </c>
    </row>
    <row r="989" spans="1:28" s="7" customFormat="1" hidden="1">
      <c r="A989" s="37">
        <v>2007</v>
      </c>
      <c r="B989" s="102">
        <v>2</v>
      </c>
      <c r="C989" s="102" t="s">
        <v>182</v>
      </c>
      <c r="D989" s="37">
        <v>39</v>
      </c>
      <c r="E989" s="38" t="s">
        <v>329</v>
      </c>
      <c r="F989" s="41" t="s">
        <v>103</v>
      </c>
      <c r="G989" s="42">
        <v>3016</v>
      </c>
      <c r="H989" s="43">
        <v>2216</v>
      </c>
      <c r="I989" s="42">
        <v>2361</v>
      </c>
      <c r="J989" s="40">
        <f t="shared" si="186"/>
        <v>1.0654332129963899</v>
      </c>
      <c r="K989" s="40">
        <f t="shared" si="187"/>
        <v>28.203971119133577</v>
      </c>
      <c r="L989" s="42">
        <v>1591</v>
      </c>
      <c r="M989" s="42">
        <v>414</v>
      </c>
      <c r="N989" s="42">
        <v>158</v>
      </c>
      <c r="O989" s="42"/>
      <c r="P989" s="42"/>
      <c r="Q989" s="42">
        <v>53</v>
      </c>
      <c r="R989" s="42"/>
      <c r="S989" s="43">
        <f t="shared" si="188"/>
        <v>625</v>
      </c>
      <c r="T989" s="42">
        <v>95</v>
      </c>
      <c r="U989" s="42">
        <v>406</v>
      </c>
      <c r="V989" s="42">
        <v>246</v>
      </c>
      <c r="W989" s="104">
        <f t="shared" si="179"/>
        <v>71.79602888086643</v>
      </c>
      <c r="X989" s="105">
        <f t="shared" si="180"/>
        <v>18.682310469314078</v>
      </c>
      <c r="Y989" s="105">
        <f t="shared" si="181"/>
        <v>7.1299638989169676</v>
      </c>
      <c r="Z989" s="105">
        <f t="shared" si="182"/>
        <v>2.3916967509025269</v>
      </c>
      <c r="AA989" s="105">
        <f t="shared" si="183"/>
        <v>0</v>
      </c>
      <c r="AB989" s="105">
        <f t="shared" si="184"/>
        <v>28.203971119133577</v>
      </c>
    </row>
    <row r="990" spans="1:28" s="7" customFormat="1" hidden="1">
      <c r="A990" s="37">
        <v>2007</v>
      </c>
      <c r="B990" s="102">
        <v>2</v>
      </c>
      <c r="C990" s="102" t="s">
        <v>182</v>
      </c>
      <c r="D990" s="37">
        <v>40</v>
      </c>
      <c r="E990" s="38" t="s">
        <v>285</v>
      </c>
      <c r="F990" s="41" t="s">
        <v>337</v>
      </c>
      <c r="G990" s="42">
        <v>2878</v>
      </c>
      <c r="H990" s="43">
        <v>1888</v>
      </c>
      <c r="I990" s="42">
        <v>1950</v>
      </c>
      <c r="J990" s="40">
        <f>I990/H990</f>
        <v>1.0328389830508475</v>
      </c>
      <c r="K990" s="40">
        <f>S990/H990*100</f>
        <v>27.489406779661017</v>
      </c>
      <c r="L990" s="42">
        <v>1369</v>
      </c>
      <c r="M990" s="42">
        <v>315</v>
      </c>
      <c r="N990" s="42">
        <v>138</v>
      </c>
      <c r="O990" s="42"/>
      <c r="P990" s="42"/>
      <c r="Q990" s="42">
        <v>43</v>
      </c>
      <c r="R990" s="42">
        <v>23</v>
      </c>
      <c r="S990" s="43">
        <f t="shared" si="188"/>
        <v>519</v>
      </c>
      <c r="T990" s="42">
        <v>46</v>
      </c>
      <c r="U990" s="42">
        <v>128</v>
      </c>
      <c r="V990" s="42">
        <v>87</v>
      </c>
      <c r="W990" s="104">
        <f t="shared" ref="W990:W1053" si="189">L990/$H990*100</f>
        <v>72.510593220338976</v>
      </c>
      <c r="X990" s="105">
        <f t="shared" ref="X990:X1053" si="190">M990/$H990*100</f>
        <v>16.684322033898304</v>
      </c>
      <c r="Y990" s="105">
        <f t="shared" ref="Y990:Y1053" si="191">N990/$H990*100</f>
        <v>7.3093220338983054</v>
      </c>
      <c r="Z990" s="105">
        <f t="shared" ref="Z990:Z1053" si="192">Q990/$H990*100</f>
        <v>2.277542372881356</v>
      </c>
      <c r="AA990" s="105">
        <f t="shared" ref="AA990:AA1053" si="193">R990/$H990*100</f>
        <v>1.2182203389830508</v>
      </c>
      <c r="AB990" s="105">
        <f t="shared" ref="AB990:AB1053" si="194">S990/$H990*100</f>
        <v>27.489406779661017</v>
      </c>
    </row>
    <row r="991" spans="1:28" s="7" customFormat="1" hidden="1">
      <c r="A991" s="37">
        <v>2007</v>
      </c>
      <c r="B991" s="102">
        <v>2</v>
      </c>
      <c r="C991" s="102" t="s">
        <v>182</v>
      </c>
      <c r="D991" s="37">
        <v>42</v>
      </c>
      <c r="E991" s="38" t="s">
        <v>286</v>
      </c>
      <c r="F991" s="41" t="s">
        <v>104</v>
      </c>
      <c r="G991" s="42">
        <v>3544</v>
      </c>
      <c r="H991" s="43">
        <v>3197</v>
      </c>
      <c r="I991" s="42">
        <v>4710</v>
      </c>
      <c r="J991" s="40">
        <f t="shared" si="186"/>
        <v>1.4732561776665625</v>
      </c>
      <c r="K991" s="40">
        <f t="shared" si="187"/>
        <v>35.533312480450427</v>
      </c>
      <c r="L991" s="42">
        <v>2061</v>
      </c>
      <c r="M991" s="42">
        <v>663</v>
      </c>
      <c r="N991" s="42">
        <v>367</v>
      </c>
      <c r="O991" s="42"/>
      <c r="P991" s="42"/>
      <c r="Q991" s="42">
        <v>106</v>
      </c>
      <c r="R991" s="42"/>
      <c r="S991" s="43">
        <f t="shared" si="188"/>
        <v>1136</v>
      </c>
      <c r="T991" s="42">
        <v>94</v>
      </c>
      <c r="U991" s="42">
        <v>491</v>
      </c>
      <c r="V991" s="42">
        <v>439</v>
      </c>
      <c r="W991" s="104">
        <f t="shared" si="189"/>
        <v>64.466687519549581</v>
      </c>
      <c r="X991" s="105">
        <f t="shared" si="190"/>
        <v>20.738192055051609</v>
      </c>
      <c r="Y991" s="105">
        <f t="shared" si="191"/>
        <v>11.479512042539881</v>
      </c>
      <c r="Z991" s="105">
        <f t="shared" si="192"/>
        <v>3.3156083828589304</v>
      </c>
      <c r="AA991" s="105">
        <f t="shared" si="193"/>
        <v>0</v>
      </c>
      <c r="AB991" s="105">
        <f t="shared" si="194"/>
        <v>35.533312480450427</v>
      </c>
    </row>
    <row r="992" spans="1:28" s="7" customFormat="1" hidden="1">
      <c r="A992" s="37">
        <v>2007</v>
      </c>
      <c r="B992" s="102">
        <v>2</v>
      </c>
      <c r="C992" s="102" t="s">
        <v>182</v>
      </c>
      <c r="D992" s="37">
        <v>43</v>
      </c>
      <c r="E992" s="38" t="s">
        <v>287</v>
      </c>
      <c r="F992" s="41" t="s">
        <v>105</v>
      </c>
      <c r="G992" s="42">
        <v>6553</v>
      </c>
      <c r="H992" s="43">
        <v>6171</v>
      </c>
      <c r="I992" s="42">
        <v>5888</v>
      </c>
      <c r="J992" s="40">
        <f t="shared" si="186"/>
        <v>0.95414033381947816</v>
      </c>
      <c r="K992" s="40">
        <f t="shared" si="187"/>
        <v>23.399773132393452</v>
      </c>
      <c r="L992" s="42">
        <v>4727</v>
      </c>
      <c r="M992" s="42">
        <v>902</v>
      </c>
      <c r="N992" s="42">
        <v>446</v>
      </c>
      <c r="O992" s="42"/>
      <c r="P992" s="42"/>
      <c r="Q992" s="42">
        <v>96</v>
      </c>
      <c r="R992" s="42"/>
      <c r="S992" s="43">
        <f t="shared" si="188"/>
        <v>1444</v>
      </c>
      <c r="T992" s="42">
        <v>1311</v>
      </c>
      <c r="U992" s="42">
        <v>1318</v>
      </c>
      <c r="V992" s="42">
        <v>724</v>
      </c>
      <c r="W992" s="104">
        <f t="shared" si="189"/>
        <v>76.600226867606551</v>
      </c>
      <c r="X992" s="105">
        <f t="shared" si="190"/>
        <v>14.616755793226382</v>
      </c>
      <c r="Y992" s="105">
        <f t="shared" si="191"/>
        <v>7.2273537514179225</v>
      </c>
      <c r="Z992" s="105">
        <f t="shared" si="192"/>
        <v>1.5556635877491491</v>
      </c>
      <c r="AA992" s="105">
        <f t="shared" si="193"/>
        <v>0</v>
      </c>
      <c r="AB992" s="105">
        <f t="shared" si="194"/>
        <v>23.399773132393452</v>
      </c>
    </row>
    <row r="993" spans="1:28" s="7" customFormat="1" hidden="1">
      <c r="A993" s="37">
        <v>2007</v>
      </c>
      <c r="B993" s="102">
        <v>2</v>
      </c>
      <c r="C993" s="102" t="s">
        <v>182</v>
      </c>
      <c r="D993" s="37">
        <v>44</v>
      </c>
      <c r="E993" s="38" t="s">
        <v>288</v>
      </c>
      <c r="F993" s="41" t="s">
        <v>106</v>
      </c>
      <c r="G993" s="42">
        <v>4368</v>
      </c>
      <c r="H993" s="43">
        <v>3925</v>
      </c>
      <c r="I993" s="42">
        <v>5912</v>
      </c>
      <c r="J993" s="40">
        <f t="shared" si="186"/>
        <v>1.5062420382165604</v>
      </c>
      <c r="K993" s="40">
        <f t="shared" si="187"/>
        <v>37.07006369426751</v>
      </c>
      <c r="L993" s="42">
        <v>2470</v>
      </c>
      <c r="M993" s="42">
        <v>881</v>
      </c>
      <c r="N993" s="42">
        <v>482</v>
      </c>
      <c r="O993" s="42"/>
      <c r="P993" s="42"/>
      <c r="Q993" s="42">
        <v>92</v>
      </c>
      <c r="R993" s="42"/>
      <c r="S993" s="43">
        <f t="shared" si="188"/>
        <v>1455</v>
      </c>
      <c r="T993" s="42">
        <v>119</v>
      </c>
      <c r="U993" s="42">
        <v>454</v>
      </c>
      <c r="V993" s="42">
        <v>215</v>
      </c>
      <c r="W993" s="104">
        <f t="shared" si="189"/>
        <v>62.929936305732483</v>
      </c>
      <c r="X993" s="105">
        <f t="shared" si="190"/>
        <v>22.445859872611464</v>
      </c>
      <c r="Y993" s="105">
        <f t="shared" si="191"/>
        <v>12.280254777070065</v>
      </c>
      <c r="Z993" s="105">
        <f t="shared" si="192"/>
        <v>2.3439490445859872</v>
      </c>
      <c r="AA993" s="105">
        <f t="shared" si="193"/>
        <v>0</v>
      </c>
      <c r="AB993" s="105">
        <f t="shared" si="194"/>
        <v>37.07006369426751</v>
      </c>
    </row>
    <row r="994" spans="1:28" s="7" customFormat="1" hidden="1">
      <c r="A994" s="37">
        <v>2007</v>
      </c>
      <c r="B994" s="102">
        <v>2</v>
      </c>
      <c r="C994" s="102" t="s">
        <v>182</v>
      </c>
      <c r="D994" s="37">
        <v>45</v>
      </c>
      <c r="E994" s="38" t="s">
        <v>289</v>
      </c>
      <c r="F994" s="41" t="s">
        <v>107</v>
      </c>
      <c r="G994" s="42">
        <v>3557</v>
      </c>
      <c r="H994" s="43">
        <v>3109</v>
      </c>
      <c r="I994" s="42">
        <v>3393</v>
      </c>
      <c r="J994" s="40">
        <f t="shared" si="186"/>
        <v>1.0913477002251528</v>
      </c>
      <c r="K994" s="40">
        <f t="shared" si="187"/>
        <v>27.597298166613061</v>
      </c>
      <c r="L994" s="42">
        <v>2251</v>
      </c>
      <c r="M994" s="42">
        <v>503</v>
      </c>
      <c r="N994" s="42">
        <v>289</v>
      </c>
      <c r="O994" s="42"/>
      <c r="P994" s="42"/>
      <c r="Q994" s="42">
        <v>66</v>
      </c>
      <c r="R994" s="42"/>
      <c r="S994" s="43">
        <f t="shared" si="188"/>
        <v>858</v>
      </c>
      <c r="T994" s="42">
        <v>48</v>
      </c>
      <c r="U994" s="42">
        <v>438</v>
      </c>
      <c r="V994" s="42">
        <v>786</v>
      </c>
      <c r="W994" s="104">
        <f t="shared" si="189"/>
        <v>72.402701833386942</v>
      </c>
      <c r="X994" s="105">
        <f t="shared" si="190"/>
        <v>16.178835638468961</v>
      </c>
      <c r="Y994" s="105">
        <f t="shared" si="191"/>
        <v>9.2955934384046319</v>
      </c>
      <c r="Z994" s="105">
        <f t="shared" si="192"/>
        <v>2.1228690897394662</v>
      </c>
      <c r="AA994" s="105">
        <f t="shared" si="193"/>
        <v>0</v>
      </c>
      <c r="AB994" s="105">
        <f t="shared" si="194"/>
        <v>27.597298166613061</v>
      </c>
    </row>
    <row r="995" spans="1:28" s="7" customFormat="1" hidden="1">
      <c r="A995" s="37">
        <v>2007</v>
      </c>
      <c r="B995" s="102">
        <v>2</v>
      </c>
      <c r="C995" s="102" t="s">
        <v>182</v>
      </c>
      <c r="D995" s="37">
        <v>46</v>
      </c>
      <c r="E995" s="38" t="s">
        <v>290</v>
      </c>
      <c r="F995" s="41" t="s">
        <v>11</v>
      </c>
      <c r="G995" s="42">
        <v>5528</v>
      </c>
      <c r="H995" s="43">
        <v>5156</v>
      </c>
      <c r="I995" s="42">
        <v>6062</v>
      </c>
      <c r="J995" s="40">
        <f t="shared" si="186"/>
        <v>1.1757176105508147</v>
      </c>
      <c r="K995" s="40">
        <f t="shared" si="187"/>
        <v>29.402637703646239</v>
      </c>
      <c r="L995" s="42">
        <v>3640</v>
      </c>
      <c r="M995" s="42">
        <v>928</v>
      </c>
      <c r="N995" s="42">
        <v>467</v>
      </c>
      <c r="O995" s="42"/>
      <c r="P995" s="42"/>
      <c r="Q995" s="42">
        <v>121</v>
      </c>
      <c r="R995" s="42"/>
      <c r="S995" s="43">
        <f t="shared" si="188"/>
        <v>1516</v>
      </c>
      <c r="T995" s="42">
        <v>35</v>
      </c>
      <c r="U995" s="42">
        <v>629</v>
      </c>
      <c r="V995" s="42"/>
      <c r="W995" s="104">
        <f t="shared" si="189"/>
        <v>70.597362296353765</v>
      </c>
      <c r="X995" s="105">
        <f t="shared" si="190"/>
        <v>17.998448409619861</v>
      </c>
      <c r="Y995" s="105">
        <f t="shared" si="191"/>
        <v>9.0574088440651668</v>
      </c>
      <c r="Z995" s="105">
        <f t="shared" si="192"/>
        <v>2.3467804499612104</v>
      </c>
      <c r="AA995" s="105">
        <f t="shared" si="193"/>
        <v>0</v>
      </c>
      <c r="AB995" s="105">
        <f t="shared" si="194"/>
        <v>29.402637703646239</v>
      </c>
    </row>
    <row r="996" spans="1:28" s="7" customFormat="1" hidden="1">
      <c r="A996" s="37">
        <v>2007</v>
      </c>
      <c r="B996" s="102">
        <v>2</v>
      </c>
      <c r="C996" s="102" t="s">
        <v>182</v>
      </c>
      <c r="D996" s="37">
        <v>1</v>
      </c>
      <c r="E996" s="38" t="s">
        <v>291</v>
      </c>
      <c r="F996" s="41" t="s">
        <v>108</v>
      </c>
      <c r="G996" s="42">
        <v>793</v>
      </c>
      <c r="H996" s="43">
        <v>722</v>
      </c>
      <c r="I996" s="42">
        <v>745</v>
      </c>
      <c r="J996" s="40">
        <f t="shared" si="186"/>
        <v>1.0318559556786704</v>
      </c>
      <c r="K996" s="40">
        <f t="shared" si="187"/>
        <v>27.008310249307478</v>
      </c>
      <c r="L996" s="42">
        <v>527</v>
      </c>
      <c r="M996" s="42">
        <v>126</v>
      </c>
      <c r="N996" s="42">
        <v>57</v>
      </c>
      <c r="O996" s="42"/>
      <c r="P996" s="42"/>
      <c r="Q996" s="42">
        <v>12</v>
      </c>
      <c r="R996" s="42"/>
      <c r="S996" s="43">
        <f>SUM(M996:R996)</f>
        <v>195</v>
      </c>
      <c r="T996" s="42">
        <v>3</v>
      </c>
      <c r="U996" s="42">
        <v>115</v>
      </c>
      <c r="V996" s="42">
        <v>54</v>
      </c>
      <c r="W996" s="104">
        <f t="shared" si="189"/>
        <v>72.99168975069253</v>
      </c>
      <c r="X996" s="105">
        <f t="shared" si="190"/>
        <v>17.451523545706372</v>
      </c>
      <c r="Y996" s="105">
        <f t="shared" si="191"/>
        <v>7.8947368421052628</v>
      </c>
      <c r="Z996" s="105">
        <f t="shared" si="192"/>
        <v>1.662049861495845</v>
      </c>
      <c r="AA996" s="105">
        <f t="shared" si="193"/>
        <v>0</v>
      </c>
      <c r="AB996" s="105">
        <f t="shared" si="194"/>
        <v>27.008310249307478</v>
      </c>
    </row>
    <row r="997" spans="1:28" s="7" customFormat="1" hidden="1">
      <c r="A997" s="37">
        <v>2007</v>
      </c>
      <c r="B997" s="102">
        <v>2</v>
      </c>
      <c r="C997" s="102" t="s">
        <v>182</v>
      </c>
      <c r="D997" s="37">
        <v>13</v>
      </c>
      <c r="E997" s="38" t="s">
        <v>292</v>
      </c>
      <c r="F997" s="41" t="s">
        <v>338</v>
      </c>
      <c r="G997" s="42">
        <v>4677</v>
      </c>
      <c r="H997" s="43">
        <v>3968</v>
      </c>
      <c r="I997" s="42">
        <v>3608</v>
      </c>
      <c r="J997" s="40">
        <f>I997/H997</f>
        <v>0.90927419354838712</v>
      </c>
      <c r="K997" s="40">
        <f>S997/H997*100</f>
        <v>22.90826612903226</v>
      </c>
      <c r="L997" s="42">
        <v>3059</v>
      </c>
      <c r="M997" s="42">
        <v>587</v>
      </c>
      <c r="N997" s="42">
        <v>250</v>
      </c>
      <c r="O997" s="42"/>
      <c r="P997" s="42"/>
      <c r="Q997" s="42">
        <v>72</v>
      </c>
      <c r="R997" s="42"/>
      <c r="S997" s="43">
        <f>SUM(M997:R997)</f>
        <v>909</v>
      </c>
      <c r="T997" s="42">
        <v>222</v>
      </c>
      <c r="U997" s="42">
        <v>671</v>
      </c>
      <c r="V997" s="42">
        <v>415</v>
      </c>
      <c r="W997" s="104">
        <f t="shared" si="189"/>
        <v>77.091733870967744</v>
      </c>
      <c r="X997" s="105">
        <f t="shared" si="190"/>
        <v>14.793346774193546</v>
      </c>
      <c r="Y997" s="105">
        <f t="shared" si="191"/>
        <v>6.300403225806452</v>
      </c>
      <c r="Z997" s="105">
        <f t="shared" si="192"/>
        <v>1.8145161290322582</v>
      </c>
      <c r="AA997" s="105">
        <f t="shared" si="193"/>
        <v>0</v>
      </c>
      <c r="AB997" s="105">
        <f t="shared" si="194"/>
        <v>22.90826612903226</v>
      </c>
    </row>
    <row r="998" spans="1:28" s="7" customFormat="1" hidden="1">
      <c r="A998" s="37">
        <v>2007</v>
      </c>
      <c r="B998" s="102">
        <v>2</v>
      </c>
      <c r="C998" s="102" t="s">
        <v>182</v>
      </c>
      <c r="D998" s="37">
        <v>14</v>
      </c>
      <c r="E998" s="38" t="s">
        <v>293</v>
      </c>
      <c r="F998" s="41" t="s">
        <v>330</v>
      </c>
      <c r="G998" s="42">
        <v>3901</v>
      </c>
      <c r="H998" s="43">
        <v>3375</v>
      </c>
      <c r="I998" s="42">
        <v>2049</v>
      </c>
      <c r="J998" s="40">
        <f>I998/H998</f>
        <v>0.60711111111111116</v>
      </c>
      <c r="K998" s="40">
        <f>S998/H998*100</f>
        <v>20.68148148148148</v>
      </c>
      <c r="L998" s="42">
        <v>2677</v>
      </c>
      <c r="M998" s="42">
        <v>478</v>
      </c>
      <c r="N998" s="42">
        <v>185</v>
      </c>
      <c r="O998" s="42"/>
      <c r="P998" s="42"/>
      <c r="Q998" s="42">
        <v>35</v>
      </c>
      <c r="R998" s="42"/>
      <c r="S998" s="43">
        <f>SUM(M998:R998)</f>
        <v>698</v>
      </c>
      <c r="T998" s="42">
        <v>92</v>
      </c>
      <c r="U998" s="42">
        <v>481</v>
      </c>
      <c r="V998" s="42">
        <v>189</v>
      </c>
      <c r="W998" s="104">
        <f t="shared" si="189"/>
        <v>79.318518518518516</v>
      </c>
      <c r="X998" s="105">
        <f t="shared" si="190"/>
        <v>14.162962962962963</v>
      </c>
      <c r="Y998" s="105">
        <f t="shared" si="191"/>
        <v>5.4814814814814818</v>
      </c>
      <c r="Z998" s="105">
        <f t="shared" si="192"/>
        <v>1.037037037037037</v>
      </c>
      <c r="AA998" s="105">
        <f t="shared" si="193"/>
        <v>0</v>
      </c>
      <c r="AB998" s="105">
        <f t="shared" si="194"/>
        <v>20.68148148148148</v>
      </c>
    </row>
    <row r="999" spans="1:28" s="7" customFormat="1" hidden="1">
      <c r="A999" s="37">
        <v>2007</v>
      </c>
      <c r="B999" s="102">
        <v>2</v>
      </c>
      <c r="C999" s="102" t="s">
        <v>182</v>
      </c>
      <c r="D999" s="37">
        <v>24</v>
      </c>
      <c r="E999" s="38" t="s">
        <v>294</v>
      </c>
      <c r="F999" s="41" t="s">
        <v>339</v>
      </c>
      <c r="G999" s="42">
        <v>3075</v>
      </c>
      <c r="H999" s="43">
        <v>2813</v>
      </c>
      <c r="I999" s="42">
        <v>2611</v>
      </c>
      <c r="J999" s="40">
        <f t="shared" si="186"/>
        <v>0.92819054390330613</v>
      </c>
      <c r="K999" s="40">
        <f t="shared" si="187"/>
        <v>24.920014219694274</v>
      </c>
      <c r="L999" s="42">
        <v>2112</v>
      </c>
      <c r="M999" s="42">
        <v>476</v>
      </c>
      <c r="N999" s="42">
        <v>181</v>
      </c>
      <c r="O999" s="42"/>
      <c r="P999" s="42"/>
      <c r="Q999" s="42">
        <v>44</v>
      </c>
      <c r="R999" s="42"/>
      <c r="S999" s="43">
        <f t="shared" ref="S999:S1026" si="195">SUM(M999:R999)</f>
        <v>701</v>
      </c>
      <c r="T999" s="42">
        <v>55</v>
      </c>
      <c r="U999" s="42">
        <v>335</v>
      </c>
      <c r="V999" s="42"/>
      <c r="W999" s="104">
        <f t="shared" si="189"/>
        <v>75.079985780305719</v>
      </c>
      <c r="X999" s="105">
        <f t="shared" si="190"/>
        <v>16.921436189121934</v>
      </c>
      <c r="Y999" s="105">
        <f t="shared" si="191"/>
        <v>6.4344116601493067</v>
      </c>
      <c r="Z999" s="105">
        <f t="shared" si="192"/>
        <v>1.5641663704230357</v>
      </c>
      <c r="AA999" s="105">
        <f t="shared" si="193"/>
        <v>0</v>
      </c>
      <c r="AB999" s="105">
        <f t="shared" si="194"/>
        <v>24.920014219694274</v>
      </c>
    </row>
    <row r="1000" spans="1:28" s="7" customFormat="1" hidden="1">
      <c r="A1000" s="37">
        <v>2007</v>
      </c>
      <c r="B1000" s="102">
        <v>2</v>
      </c>
      <c r="C1000" s="102" t="s">
        <v>182</v>
      </c>
      <c r="D1000" s="37">
        <v>28</v>
      </c>
      <c r="E1000" s="38" t="s">
        <v>295</v>
      </c>
      <c r="F1000" s="41" t="s">
        <v>110</v>
      </c>
      <c r="G1000" s="42">
        <v>4081</v>
      </c>
      <c r="H1000" s="43">
        <v>3548</v>
      </c>
      <c r="I1000" s="42">
        <v>2445</v>
      </c>
      <c r="J1000" s="40">
        <f t="shared" si="186"/>
        <v>0.68912063134160095</v>
      </c>
      <c r="K1000" s="40">
        <f t="shared" si="187"/>
        <v>19.475760992108228</v>
      </c>
      <c r="L1000" s="42">
        <v>2857</v>
      </c>
      <c r="M1000" s="42">
        <v>502</v>
      </c>
      <c r="N1000" s="42">
        <v>156</v>
      </c>
      <c r="O1000" s="42"/>
      <c r="P1000" s="42"/>
      <c r="Q1000" s="42">
        <v>33</v>
      </c>
      <c r="R1000" s="42"/>
      <c r="S1000" s="43">
        <f t="shared" si="195"/>
        <v>691</v>
      </c>
      <c r="T1000" s="42">
        <v>59</v>
      </c>
      <c r="U1000" s="42">
        <v>320</v>
      </c>
      <c r="V1000" s="42">
        <v>188</v>
      </c>
      <c r="W1000" s="104">
        <f t="shared" si="189"/>
        <v>80.524239007891779</v>
      </c>
      <c r="X1000" s="105">
        <f t="shared" si="190"/>
        <v>14.148816234498311</v>
      </c>
      <c r="Y1000" s="105">
        <f t="shared" si="191"/>
        <v>4.3968432919954905</v>
      </c>
      <c r="Z1000" s="105">
        <f t="shared" si="192"/>
        <v>0.93010146561443074</v>
      </c>
      <c r="AA1000" s="105">
        <f t="shared" si="193"/>
        <v>0</v>
      </c>
      <c r="AB1000" s="105">
        <f t="shared" si="194"/>
        <v>19.475760992108228</v>
      </c>
    </row>
    <row r="1001" spans="1:28" s="7" customFormat="1" hidden="1">
      <c r="A1001" s="37">
        <v>2007</v>
      </c>
      <c r="B1001" s="102">
        <v>2</v>
      </c>
      <c r="C1001" s="102" t="s">
        <v>182</v>
      </c>
      <c r="D1001" s="37">
        <v>34</v>
      </c>
      <c r="E1001" s="38" t="s">
        <v>296</v>
      </c>
      <c r="F1001" s="41" t="s">
        <v>112</v>
      </c>
      <c r="G1001" s="42">
        <v>1978</v>
      </c>
      <c r="H1001" s="43">
        <v>1764</v>
      </c>
      <c r="I1001" s="42">
        <v>1796</v>
      </c>
      <c r="J1001" s="40">
        <f t="shared" si="186"/>
        <v>1.0181405895691611</v>
      </c>
      <c r="K1001" s="40">
        <f t="shared" si="187"/>
        <v>28.968253968253972</v>
      </c>
      <c r="L1001" s="42">
        <v>1253</v>
      </c>
      <c r="M1001" s="42">
        <v>319</v>
      </c>
      <c r="N1001" s="42">
        <v>159</v>
      </c>
      <c r="O1001" s="42"/>
      <c r="P1001" s="42"/>
      <c r="Q1001" s="42">
        <v>33</v>
      </c>
      <c r="R1001" s="42"/>
      <c r="S1001" s="43">
        <f t="shared" si="195"/>
        <v>511</v>
      </c>
      <c r="T1001" s="42">
        <v>8</v>
      </c>
      <c r="U1001" s="42">
        <v>192</v>
      </c>
      <c r="V1001" s="42">
        <v>2</v>
      </c>
      <c r="W1001" s="104">
        <f t="shared" si="189"/>
        <v>71.031746031746039</v>
      </c>
      <c r="X1001" s="105">
        <f t="shared" si="190"/>
        <v>18.083900226757368</v>
      </c>
      <c r="Y1001" s="105">
        <f t="shared" si="191"/>
        <v>9.0136054421768712</v>
      </c>
      <c r="Z1001" s="105">
        <f t="shared" si="192"/>
        <v>1.870748299319728</v>
      </c>
      <c r="AA1001" s="105">
        <f t="shared" si="193"/>
        <v>0</v>
      </c>
      <c r="AB1001" s="105">
        <f t="shared" si="194"/>
        <v>28.968253968253972</v>
      </c>
    </row>
    <row r="1002" spans="1:28" s="7" customFormat="1" hidden="1">
      <c r="A1002" s="37">
        <v>2007</v>
      </c>
      <c r="B1002" s="102">
        <v>2</v>
      </c>
      <c r="C1002" s="102" t="s">
        <v>182</v>
      </c>
      <c r="D1002" s="37">
        <v>40</v>
      </c>
      <c r="E1002" s="38" t="s">
        <v>297</v>
      </c>
      <c r="F1002" s="41" t="s">
        <v>15</v>
      </c>
      <c r="G1002" s="42">
        <v>936</v>
      </c>
      <c r="H1002" s="43">
        <v>762</v>
      </c>
      <c r="I1002" s="42">
        <v>992</v>
      </c>
      <c r="J1002" s="40">
        <f t="shared" si="186"/>
        <v>1.3018372703412073</v>
      </c>
      <c r="K1002" s="40">
        <f t="shared" si="187"/>
        <v>33.202099737532805</v>
      </c>
      <c r="L1002" s="42">
        <v>509</v>
      </c>
      <c r="M1002" s="42">
        <v>164</v>
      </c>
      <c r="N1002" s="42">
        <v>76</v>
      </c>
      <c r="O1002" s="42"/>
      <c r="P1002" s="42"/>
      <c r="Q1002" s="42">
        <v>13</v>
      </c>
      <c r="R1002" s="42"/>
      <c r="S1002" s="43">
        <f t="shared" si="195"/>
        <v>253</v>
      </c>
      <c r="T1002" s="42">
        <v>44</v>
      </c>
      <c r="U1002" s="42">
        <v>153</v>
      </c>
      <c r="V1002" s="42">
        <v>144</v>
      </c>
      <c r="W1002" s="104">
        <f t="shared" si="189"/>
        <v>66.797900262467195</v>
      </c>
      <c r="X1002" s="105">
        <f t="shared" si="190"/>
        <v>21.522309711286088</v>
      </c>
      <c r="Y1002" s="105">
        <f t="shared" si="191"/>
        <v>9.9737532808398957</v>
      </c>
      <c r="Z1002" s="105">
        <f t="shared" si="192"/>
        <v>1.7060367454068242</v>
      </c>
      <c r="AA1002" s="105">
        <f t="shared" si="193"/>
        <v>0</v>
      </c>
      <c r="AB1002" s="105">
        <f t="shared" si="194"/>
        <v>33.202099737532805</v>
      </c>
    </row>
    <row r="1003" spans="1:28" s="7" customFormat="1" hidden="1">
      <c r="A1003" s="37">
        <v>2007</v>
      </c>
      <c r="B1003" s="102">
        <v>2</v>
      </c>
      <c r="C1003" s="102" t="s">
        <v>182</v>
      </c>
      <c r="D1003" s="37">
        <v>42</v>
      </c>
      <c r="E1003" s="38" t="s">
        <v>298</v>
      </c>
      <c r="F1003" s="41" t="s">
        <v>16</v>
      </c>
      <c r="G1003" s="42">
        <v>2339</v>
      </c>
      <c r="H1003" s="43">
        <v>2017</v>
      </c>
      <c r="I1003" s="42">
        <v>2462</v>
      </c>
      <c r="J1003" s="40">
        <f t="shared" si="186"/>
        <v>1.2206246901338622</v>
      </c>
      <c r="K1003" s="40">
        <f t="shared" si="187"/>
        <v>30.292513634110062</v>
      </c>
      <c r="L1003" s="42">
        <v>1406</v>
      </c>
      <c r="M1003" s="42">
        <v>389</v>
      </c>
      <c r="N1003" s="42">
        <v>181</v>
      </c>
      <c r="O1003" s="42"/>
      <c r="P1003" s="42"/>
      <c r="Q1003" s="42">
        <v>41</v>
      </c>
      <c r="R1003" s="42"/>
      <c r="S1003" s="43">
        <f t="shared" si="195"/>
        <v>611</v>
      </c>
      <c r="T1003" s="42">
        <v>73</v>
      </c>
      <c r="U1003" s="42">
        <v>107</v>
      </c>
      <c r="V1003" s="42">
        <v>79</v>
      </c>
      <c r="W1003" s="104">
        <f t="shared" si="189"/>
        <v>69.707486365889935</v>
      </c>
      <c r="X1003" s="105">
        <f t="shared" si="190"/>
        <v>19.286068418443232</v>
      </c>
      <c r="Y1003" s="105">
        <f t="shared" si="191"/>
        <v>8.9737233515121471</v>
      </c>
      <c r="Z1003" s="105">
        <f t="shared" si="192"/>
        <v>2.0327218641546851</v>
      </c>
      <c r="AA1003" s="105">
        <f t="shared" si="193"/>
        <v>0</v>
      </c>
      <c r="AB1003" s="105">
        <f t="shared" si="194"/>
        <v>30.292513634110062</v>
      </c>
    </row>
    <row r="1004" spans="1:28" s="7" customFormat="1" hidden="1">
      <c r="A1004" s="37">
        <v>2007</v>
      </c>
      <c r="B1004" s="102">
        <v>2</v>
      </c>
      <c r="C1004" s="102" t="s">
        <v>182</v>
      </c>
      <c r="D1004" s="37">
        <v>13</v>
      </c>
      <c r="E1004" s="38" t="s">
        <v>299</v>
      </c>
      <c r="F1004" s="41" t="s">
        <v>17</v>
      </c>
      <c r="G1004" s="42">
        <v>316</v>
      </c>
      <c r="H1004" s="43">
        <v>251</v>
      </c>
      <c r="I1004" s="42">
        <v>110</v>
      </c>
      <c r="J1004" s="40">
        <f t="shared" si="186"/>
        <v>0.43824701195219123</v>
      </c>
      <c r="K1004" s="40">
        <f t="shared" si="187"/>
        <v>12.350597609561753</v>
      </c>
      <c r="L1004" s="42">
        <v>220</v>
      </c>
      <c r="M1004" s="42">
        <v>19</v>
      </c>
      <c r="N1004" s="42">
        <v>11</v>
      </c>
      <c r="O1004" s="42"/>
      <c r="P1004" s="42"/>
      <c r="Q1004" s="42">
        <v>1</v>
      </c>
      <c r="R1004" s="42"/>
      <c r="S1004" s="43">
        <f t="shared" si="195"/>
        <v>31</v>
      </c>
      <c r="T1004" s="42">
        <v>1</v>
      </c>
      <c r="U1004" s="42">
        <v>68</v>
      </c>
      <c r="V1004" s="42">
        <v>13</v>
      </c>
      <c r="W1004" s="104">
        <f t="shared" si="189"/>
        <v>87.64940239043824</v>
      </c>
      <c r="X1004" s="105">
        <f t="shared" si="190"/>
        <v>7.569721115537849</v>
      </c>
      <c r="Y1004" s="105">
        <f t="shared" si="191"/>
        <v>4.3824701195219129</v>
      </c>
      <c r="Z1004" s="105">
        <f t="shared" si="192"/>
        <v>0.39840637450199201</v>
      </c>
      <c r="AA1004" s="105">
        <f t="shared" si="193"/>
        <v>0</v>
      </c>
      <c r="AB1004" s="105">
        <f t="shared" si="194"/>
        <v>12.350597609561753</v>
      </c>
    </row>
    <row r="1005" spans="1:28" s="7" customFormat="1" hidden="1">
      <c r="A1005" s="37">
        <v>2007</v>
      </c>
      <c r="B1005" s="102">
        <v>2</v>
      </c>
      <c r="C1005" s="102" t="s">
        <v>182</v>
      </c>
      <c r="D1005" s="37">
        <v>13</v>
      </c>
      <c r="E1005" s="38" t="s">
        <v>300</v>
      </c>
      <c r="F1005" s="41" t="s">
        <v>114</v>
      </c>
      <c r="G1005" s="42">
        <v>830</v>
      </c>
      <c r="H1005" s="43">
        <v>713</v>
      </c>
      <c r="I1005" s="42">
        <v>288</v>
      </c>
      <c r="J1005" s="40">
        <f t="shared" si="186"/>
        <v>0.40392706872370265</v>
      </c>
      <c r="K1005" s="40">
        <f t="shared" si="187"/>
        <v>13.604488078541374</v>
      </c>
      <c r="L1005" s="42">
        <v>616</v>
      </c>
      <c r="M1005" s="42">
        <v>74</v>
      </c>
      <c r="N1005" s="42">
        <v>21</v>
      </c>
      <c r="O1005" s="42"/>
      <c r="P1005" s="42"/>
      <c r="Q1005" s="42">
        <v>2</v>
      </c>
      <c r="R1005" s="42"/>
      <c r="S1005" s="43">
        <f t="shared" si="195"/>
        <v>97</v>
      </c>
      <c r="T1005" s="42">
        <v>13</v>
      </c>
      <c r="U1005" s="42">
        <v>95</v>
      </c>
      <c r="V1005" s="42">
        <v>16</v>
      </c>
      <c r="W1005" s="104">
        <f t="shared" si="189"/>
        <v>86.39551192145862</v>
      </c>
      <c r="X1005" s="105">
        <f t="shared" si="190"/>
        <v>10.37868162692847</v>
      </c>
      <c r="Y1005" s="105">
        <f t="shared" si="191"/>
        <v>2.9453015427769986</v>
      </c>
      <c r="Z1005" s="105">
        <f t="shared" si="192"/>
        <v>0.28050490883590462</v>
      </c>
      <c r="AA1005" s="105">
        <f t="shared" si="193"/>
        <v>0</v>
      </c>
      <c r="AB1005" s="105">
        <f t="shared" si="194"/>
        <v>13.604488078541374</v>
      </c>
    </row>
    <row r="1006" spans="1:28" s="7" customFormat="1" hidden="1">
      <c r="A1006" s="37">
        <v>2007</v>
      </c>
      <c r="B1006" s="102">
        <v>2</v>
      </c>
      <c r="C1006" s="102" t="s">
        <v>182</v>
      </c>
      <c r="D1006" s="37">
        <v>13</v>
      </c>
      <c r="E1006" s="38" t="s">
        <v>301</v>
      </c>
      <c r="F1006" s="41" t="s">
        <v>115</v>
      </c>
      <c r="G1006" s="42">
        <v>1748</v>
      </c>
      <c r="H1006" s="43">
        <v>1179</v>
      </c>
      <c r="I1006" s="42">
        <v>573</v>
      </c>
      <c r="J1006" s="40">
        <f t="shared" si="186"/>
        <v>0.48600508905852419</v>
      </c>
      <c r="K1006" s="40">
        <f t="shared" si="187"/>
        <v>14.673452078032231</v>
      </c>
      <c r="L1006" s="42">
        <v>1006</v>
      </c>
      <c r="M1006" s="42">
        <v>122</v>
      </c>
      <c r="N1006" s="42">
        <v>44</v>
      </c>
      <c r="O1006" s="42"/>
      <c r="P1006" s="42"/>
      <c r="Q1006" s="42">
        <v>7</v>
      </c>
      <c r="R1006" s="42"/>
      <c r="S1006" s="43">
        <f t="shared" si="195"/>
        <v>173</v>
      </c>
      <c r="T1006" s="42">
        <v>20</v>
      </c>
      <c r="U1006" s="42">
        <v>180</v>
      </c>
      <c r="V1006" s="42">
        <v>125</v>
      </c>
      <c r="W1006" s="104">
        <f t="shared" si="189"/>
        <v>85.326547921967773</v>
      </c>
      <c r="X1006" s="105">
        <f t="shared" si="190"/>
        <v>10.347752332485156</v>
      </c>
      <c r="Y1006" s="105">
        <f t="shared" si="191"/>
        <v>3.7319762510602206</v>
      </c>
      <c r="Z1006" s="105">
        <f t="shared" si="192"/>
        <v>0.59372349448685324</v>
      </c>
      <c r="AA1006" s="105">
        <f t="shared" si="193"/>
        <v>0</v>
      </c>
      <c r="AB1006" s="105">
        <f t="shared" si="194"/>
        <v>14.673452078032231</v>
      </c>
    </row>
    <row r="1007" spans="1:28" s="7" customFormat="1" hidden="1">
      <c r="A1007" s="37">
        <v>2007</v>
      </c>
      <c r="B1007" s="102">
        <v>2</v>
      </c>
      <c r="C1007" s="102" t="s">
        <v>182</v>
      </c>
      <c r="D1007" s="37">
        <v>13</v>
      </c>
      <c r="E1007" s="38" t="s">
        <v>302</v>
      </c>
      <c r="F1007" s="41" t="s">
        <v>116</v>
      </c>
      <c r="G1007" s="42">
        <v>1831</v>
      </c>
      <c r="H1007" s="43">
        <v>1487</v>
      </c>
      <c r="I1007" s="42">
        <v>842</v>
      </c>
      <c r="J1007" s="40">
        <f t="shared" si="186"/>
        <v>0.56624075319435108</v>
      </c>
      <c r="K1007" s="40">
        <f t="shared" si="187"/>
        <v>17.619367854741089</v>
      </c>
      <c r="L1007" s="42">
        <v>1225</v>
      </c>
      <c r="M1007" s="42">
        <v>193</v>
      </c>
      <c r="N1007" s="42">
        <v>59</v>
      </c>
      <c r="O1007" s="42"/>
      <c r="P1007" s="42"/>
      <c r="Q1007" s="42">
        <v>10</v>
      </c>
      <c r="R1007" s="42"/>
      <c r="S1007" s="43">
        <f t="shared" si="195"/>
        <v>262</v>
      </c>
      <c r="T1007" s="42">
        <v>53</v>
      </c>
      <c r="U1007" s="42">
        <v>264</v>
      </c>
      <c r="V1007" s="42">
        <v>106</v>
      </c>
      <c r="W1007" s="104">
        <f t="shared" si="189"/>
        <v>82.380632145258915</v>
      </c>
      <c r="X1007" s="105">
        <f t="shared" si="190"/>
        <v>12.979152656355078</v>
      </c>
      <c r="Y1007" s="105">
        <f t="shared" si="191"/>
        <v>3.9677202420981841</v>
      </c>
      <c r="Z1007" s="105">
        <f t="shared" si="192"/>
        <v>0.67249495628782785</v>
      </c>
      <c r="AA1007" s="105">
        <f t="shared" si="193"/>
        <v>0</v>
      </c>
      <c r="AB1007" s="105">
        <f t="shared" si="194"/>
        <v>17.619367854741089</v>
      </c>
    </row>
    <row r="1008" spans="1:28" s="7" customFormat="1" hidden="1">
      <c r="A1008" s="37">
        <v>2007</v>
      </c>
      <c r="B1008" s="102">
        <v>2</v>
      </c>
      <c r="C1008" s="102" t="s">
        <v>182</v>
      </c>
      <c r="D1008" s="37">
        <v>13</v>
      </c>
      <c r="E1008" s="38" t="s">
        <v>303</v>
      </c>
      <c r="F1008" s="41" t="s">
        <v>117</v>
      </c>
      <c r="G1008" s="42">
        <v>1325</v>
      </c>
      <c r="H1008" s="43">
        <v>1190</v>
      </c>
      <c r="I1008" s="42">
        <v>504</v>
      </c>
      <c r="J1008" s="40">
        <f t="shared" si="186"/>
        <v>0.42352941176470588</v>
      </c>
      <c r="K1008" s="40">
        <f t="shared" si="187"/>
        <v>14.369747899159663</v>
      </c>
      <c r="L1008" s="42">
        <v>1019</v>
      </c>
      <c r="M1008" s="42">
        <v>123</v>
      </c>
      <c r="N1008" s="42">
        <v>41</v>
      </c>
      <c r="O1008" s="42"/>
      <c r="P1008" s="42"/>
      <c r="Q1008" s="42">
        <v>7</v>
      </c>
      <c r="R1008" s="42"/>
      <c r="S1008" s="43">
        <f t="shared" si="195"/>
        <v>171</v>
      </c>
      <c r="T1008" s="42">
        <v>9</v>
      </c>
      <c r="U1008" s="42">
        <v>187</v>
      </c>
      <c r="V1008" s="42">
        <v>147</v>
      </c>
      <c r="W1008" s="104">
        <f t="shared" si="189"/>
        <v>85.630252100840337</v>
      </c>
      <c r="X1008" s="105">
        <f t="shared" si="190"/>
        <v>10.336134453781511</v>
      </c>
      <c r="Y1008" s="105">
        <f t="shared" si="191"/>
        <v>3.4453781512605044</v>
      </c>
      <c r="Z1008" s="105">
        <f t="shared" si="192"/>
        <v>0.58823529411764708</v>
      </c>
      <c r="AA1008" s="105">
        <f t="shared" si="193"/>
        <v>0</v>
      </c>
      <c r="AB1008" s="105">
        <f t="shared" si="194"/>
        <v>14.369747899159663</v>
      </c>
    </row>
    <row r="1009" spans="1:28" s="7" customFormat="1" hidden="1">
      <c r="A1009" s="37">
        <v>2007</v>
      </c>
      <c r="B1009" s="102">
        <v>2</v>
      </c>
      <c r="C1009" s="102" t="s">
        <v>182</v>
      </c>
      <c r="D1009" s="37">
        <v>13</v>
      </c>
      <c r="E1009" s="38" t="s">
        <v>304</v>
      </c>
      <c r="F1009" s="41" t="s">
        <v>118</v>
      </c>
      <c r="G1009" s="42">
        <v>1093</v>
      </c>
      <c r="H1009" s="43">
        <v>973</v>
      </c>
      <c r="I1009" s="42">
        <v>701</v>
      </c>
      <c r="J1009" s="40">
        <f t="shared" si="186"/>
        <v>0.72045220966084278</v>
      </c>
      <c r="K1009" s="40">
        <f t="shared" si="187"/>
        <v>20.657759506680371</v>
      </c>
      <c r="L1009" s="42">
        <v>772</v>
      </c>
      <c r="M1009" s="42">
        <v>134</v>
      </c>
      <c r="N1009" s="42">
        <v>56</v>
      </c>
      <c r="O1009" s="42"/>
      <c r="P1009" s="42"/>
      <c r="Q1009" s="42">
        <v>11</v>
      </c>
      <c r="R1009" s="42"/>
      <c r="S1009" s="43">
        <f t="shared" si="195"/>
        <v>201</v>
      </c>
      <c r="T1009" s="42">
        <v>31</v>
      </c>
      <c r="U1009" s="42">
        <v>145</v>
      </c>
      <c r="V1009" s="42">
        <v>107</v>
      </c>
      <c r="W1009" s="104">
        <f t="shared" si="189"/>
        <v>79.342240493319622</v>
      </c>
      <c r="X1009" s="105">
        <f t="shared" si="190"/>
        <v>13.771839671120247</v>
      </c>
      <c r="Y1009" s="105">
        <f t="shared" si="191"/>
        <v>5.755395683453238</v>
      </c>
      <c r="Z1009" s="105">
        <f t="shared" si="192"/>
        <v>1.1305241521068858</v>
      </c>
      <c r="AA1009" s="105">
        <f t="shared" si="193"/>
        <v>0</v>
      </c>
      <c r="AB1009" s="105">
        <f t="shared" si="194"/>
        <v>20.657759506680371</v>
      </c>
    </row>
    <row r="1010" spans="1:28" s="7" customFormat="1" hidden="1">
      <c r="A1010" s="37">
        <v>2007</v>
      </c>
      <c r="B1010" s="102">
        <v>2</v>
      </c>
      <c r="C1010" s="102" t="s">
        <v>182</v>
      </c>
      <c r="D1010" s="37">
        <v>13</v>
      </c>
      <c r="E1010" s="38" t="s">
        <v>305</v>
      </c>
      <c r="F1010" s="41" t="s">
        <v>119</v>
      </c>
      <c r="G1010" s="42">
        <v>1772</v>
      </c>
      <c r="H1010" s="43">
        <v>1633</v>
      </c>
      <c r="I1010" s="42">
        <v>972</v>
      </c>
      <c r="J1010" s="40">
        <f t="shared" si="186"/>
        <v>0.59522351500306181</v>
      </c>
      <c r="K1010" s="40">
        <f t="shared" si="187"/>
        <v>15.370483772198407</v>
      </c>
      <c r="L1010" s="42">
        <v>1382</v>
      </c>
      <c r="M1010" s="42">
        <v>158</v>
      </c>
      <c r="N1010" s="42">
        <v>74</v>
      </c>
      <c r="O1010" s="42"/>
      <c r="P1010" s="42"/>
      <c r="Q1010" s="42">
        <v>19</v>
      </c>
      <c r="R1010" s="42"/>
      <c r="S1010" s="43">
        <f t="shared" si="195"/>
        <v>251</v>
      </c>
      <c r="T1010" s="42">
        <v>4</v>
      </c>
      <c r="U1010" s="42">
        <v>58</v>
      </c>
      <c r="V1010" s="42">
        <v>6</v>
      </c>
      <c r="W1010" s="104">
        <f t="shared" si="189"/>
        <v>84.629516227801588</v>
      </c>
      <c r="X1010" s="105">
        <f t="shared" si="190"/>
        <v>9.6754439681567668</v>
      </c>
      <c r="Y1010" s="105">
        <f t="shared" si="191"/>
        <v>4.5315370483772197</v>
      </c>
      <c r="Z1010" s="105">
        <f t="shared" si="192"/>
        <v>1.1635027556644213</v>
      </c>
      <c r="AA1010" s="105">
        <f t="shared" si="193"/>
        <v>0</v>
      </c>
      <c r="AB1010" s="105">
        <f t="shared" si="194"/>
        <v>15.370483772198407</v>
      </c>
    </row>
    <row r="1011" spans="1:28" s="7" customFormat="1" hidden="1">
      <c r="A1011" s="37">
        <v>2007</v>
      </c>
      <c r="B1011" s="102">
        <v>2</v>
      </c>
      <c r="C1011" s="102" t="s">
        <v>182</v>
      </c>
      <c r="D1011" s="37">
        <v>13</v>
      </c>
      <c r="E1011" s="38" t="s">
        <v>306</v>
      </c>
      <c r="F1011" s="41" t="s">
        <v>120</v>
      </c>
      <c r="G1011" s="42">
        <v>3887</v>
      </c>
      <c r="H1011" s="43">
        <v>3483</v>
      </c>
      <c r="I1011" s="42">
        <v>1771</v>
      </c>
      <c r="J1011" s="40">
        <f t="shared" ref="J1011:J1026" si="196">I1011/H1011</f>
        <v>0.50846971002009766</v>
      </c>
      <c r="K1011" s="40">
        <f t="shared" ref="K1011:K1026" si="197">S1011/H1011*100</f>
        <v>15.331610680447891</v>
      </c>
      <c r="L1011" s="42">
        <v>2949</v>
      </c>
      <c r="M1011" s="42">
        <v>382</v>
      </c>
      <c r="N1011" s="42">
        <v>115</v>
      </c>
      <c r="O1011" s="42"/>
      <c r="P1011" s="42"/>
      <c r="Q1011" s="42">
        <v>37</v>
      </c>
      <c r="R1011" s="42"/>
      <c r="S1011" s="43">
        <f t="shared" si="195"/>
        <v>534</v>
      </c>
      <c r="T1011" s="42">
        <v>147</v>
      </c>
      <c r="U1011" s="42">
        <v>511</v>
      </c>
      <c r="V1011" s="42">
        <v>314</v>
      </c>
      <c r="W1011" s="104">
        <f t="shared" si="189"/>
        <v>84.668389319552105</v>
      </c>
      <c r="X1011" s="105">
        <f t="shared" si="190"/>
        <v>10.967556703990812</v>
      </c>
      <c r="Y1011" s="105">
        <f t="shared" si="191"/>
        <v>3.3017513637668672</v>
      </c>
      <c r="Z1011" s="105">
        <f t="shared" si="192"/>
        <v>1.0623026126902095</v>
      </c>
      <c r="AA1011" s="105">
        <f t="shared" si="193"/>
        <v>0</v>
      </c>
      <c r="AB1011" s="105">
        <f t="shared" si="194"/>
        <v>15.331610680447891</v>
      </c>
    </row>
    <row r="1012" spans="1:28" s="7" customFormat="1" hidden="1">
      <c r="A1012" s="37">
        <v>2007</v>
      </c>
      <c r="B1012" s="102">
        <v>2</v>
      </c>
      <c r="C1012" s="102" t="s">
        <v>182</v>
      </c>
      <c r="D1012" s="37">
        <v>13</v>
      </c>
      <c r="E1012" s="38" t="s">
        <v>307</v>
      </c>
      <c r="F1012" s="41" t="s">
        <v>121</v>
      </c>
      <c r="G1012" s="42">
        <v>2537</v>
      </c>
      <c r="H1012" s="43">
        <v>2201</v>
      </c>
      <c r="I1012" s="42">
        <v>1093</v>
      </c>
      <c r="J1012" s="40">
        <f t="shared" si="196"/>
        <v>0.49659245797364832</v>
      </c>
      <c r="K1012" s="40">
        <f t="shared" si="197"/>
        <v>15.720127214902316</v>
      </c>
      <c r="L1012" s="42">
        <v>1855</v>
      </c>
      <c r="M1012" s="42">
        <v>246</v>
      </c>
      <c r="N1012" s="42">
        <v>78</v>
      </c>
      <c r="O1012" s="42"/>
      <c r="P1012" s="42"/>
      <c r="Q1012" s="42">
        <v>22</v>
      </c>
      <c r="R1012" s="42"/>
      <c r="S1012" s="43">
        <f t="shared" si="195"/>
        <v>346</v>
      </c>
      <c r="T1012" s="42">
        <v>57</v>
      </c>
      <c r="U1012" s="42">
        <v>281</v>
      </c>
      <c r="V1012" s="42">
        <v>189</v>
      </c>
      <c r="W1012" s="104">
        <f t="shared" si="189"/>
        <v>84.27987278509768</v>
      </c>
      <c r="X1012" s="105">
        <f t="shared" si="190"/>
        <v>11.17673784643344</v>
      </c>
      <c r="Y1012" s="105">
        <f t="shared" si="191"/>
        <v>3.543843707405725</v>
      </c>
      <c r="Z1012" s="105">
        <f t="shared" si="192"/>
        <v>0.99954566106315312</v>
      </c>
      <c r="AA1012" s="105">
        <f t="shared" si="193"/>
        <v>0</v>
      </c>
      <c r="AB1012" s="105">
        <f t="shared" si="194"/>
        <v>15.720127214902316</v>
      </c>
    </row>
    <row r="1013" spans="1:28" s="7" customFormat="1" hidden="1">
      <c r="A1013" s="37">
        <v>2007</v>
      </c>
      <c r="B1013" s="102">
        <v>2</v>
      </c>
      <c r="C1013" s="102" t="s">
        <v>182</v>
      </c>
      <c r="D1013" s="37">
        <v>13</v>
      </c>
      <c r="E1013" s="38" t="s">
        <v>308</v>
      </c>
      <c r="F1013" s="41" t="s">
        <v>122</v>
      </c>
      <c r="G1013" s="42">
        <v>1726</v>
      </c>
      <c r="H1013" s="43">
        <v>1321</v>
      </c>
      <c r="I1013" s="42">
        <v>735</v>
      </c>
      <c r="J1013" s="40">
        <f t="shared" si="196"/>
        <v>0.55639666919000752</v>
      </c>
      <c r="K1013" s="40">
        <f t="shared" si="197"/>
        <v>17.259651778955337</v>
      </c>
      <c r="L1013" s="42">
        <v>1093</v>
      </c>
      <c r="M1013" s="42">
        <v>153</v>
      </c>
      <c r="N1013" s="42">
        <v>62</v>
      </c>
      <c r="O1013" s="42"/>
      <c r="P1013" s="42"/>
      <c r="Q1013" s="42">
        <v>13</v>
      </c>
      <c r="R1013" s="42"/>
      <c r="S1013" s="43">
        <f t="shared" si="195"/>
        <v>228</v>
      </c>
      <c r="T1013" s="42">
        <v>39</v>
      </c>
      <c r="U1013" s="42">
        <v>289</v>
      </c>
      <c r="V1013" s="42">
        <v>265</v>
      </c>
      <c r="W1013" s="104">
        <f t="shared" si="189"/>
        <v>82.74034822104467</v>
      </c>
      <c r="X1013" s="105">
        <f t="shared" si="190"/>
        <v>11.58213474640424</v>
      </c>
      <c r="Y1013" s="105">
        <f t="shared" si="191"/>
        <v>4.6934140802422402</v>
      </c>
      <c r="Z1013" s="105">
        <f t="shared" si="192"/>
        <v>0.98410295230885703</v>
      </c>
      <c r="AA1013" s="105">
        <f t="shared" si="193"/>
        <v>0</v>
      </c>
      <c r="AB1013" s="105">
        <f t="shared" si="194"/>
        <v>17.259651778955337</v>
      </c>
    </row>
    <row r="1014" spans="1:28" s="7" customFormat="1" hidden="1">
      <c r="A1014" s="37">
        <v>2007</v>
      </c>
      <c r="B1014" s="102">
        <v>2</v>
      </c>
      <c r="C1014" s="102" t="s">
        <v>182</v>
      </c>
      <c r="D1014" s="37">
        <v>13</v>
      </c>
      <c r="E1014" s="38" t="s">
        <v>309</v>
      </c>
      <c r="F1014" s="41" t="s">
        <v>123</v>
      </c>
      <c r="G1014" s="42">
        <v>5317</v>
      </c>
      <c r="H1014" s="43">
        <v>4772</v>
      </c>
      <c r="I1014" s="42">
        <v>3310</v>
      </c>
      <c r="J1014" s="40">
        <f t="shared" si="196"/>
        <v>0.69362950544844926</v>
      </c>
      <c r="K1014" s="40">
        <f t="shared" si="197"/>
        <v>19.823973176865046</v>
      </c>
      <c r="L1014" s="42">
        <v>3826</v>
      </c>
      <c r="M1014" s="42">
        <v>649</v>
      </c>
      <c r="N1014" s="42">
        <v>234</v>
      </c>
      <c r="O1014" s="42"/>
      <c r="P1014" s="42"/>
      <c r="Q1014" s="42">
        <v>63</v>
      </c>
      <c r="R1014" s="42"/>
      <c r="S1014" s="43">
        <f t="shared" si="195"/>
        <v>946</v>
      </c>
      <c r="T1014" s="42">
        <v>196</v>
      </c>
      <c r="U1014" s="42">
        <v>904</v>
      </c>
      <c r="V1014" s="42">
        <v>839</v>
      </c>
      <c r="W1014" s="104">
        <f t="shared" si="189"/>
        <v>80.176026823134947</v>
      </c>
      <c r="X1014" s="105">
        <f t="shared" si="190"/>
        <v>13.60016764459346</v>
      </c>
      <c r="Y1014" s="105">
        <f t="shared" si="191"/>
        <v>4.9036043587594298</v>
      </c>
      <c r="Z1014" s="105">
        <f t="shared" si="192"/>
        <v>1.3202011735121544</v>
      </c>
      <c r="AA1014" s="105">
        <f t="shared" si="193"/>
        <v>0</v>
      </c>
      <c r="AB1014" s="105">
        <f t="shared" si="194"/>
        <v>19.823973176865046</v>
      </c>
    </row>
    <row r="1015" spans="1:28" s="7" customFormat="1" hidden="1">
      <c r="A1015" s="37">
        <v>2007</v>
      </c>
      <c r="B1015" s="102">
        <v>2</v>
      </c>
      <c r="C1015" s="102" t="s">
        <v>182</v>
      </c>
      <c r="D1015" s="37">
        <v>13</v>
      </c>
      <c r="E1015" s="38" t="s">
        <v>310</v>
      </c>
      <c r="F1015" s="41" t="s">
        <v>18</v>
      </c>
      <c r="G1015" s="42">
        <v>6160</v>
      </c>
      <c r="H1015" s="43">
        <v>5360</v>
      </c>
      <c r="I1015" s="42">
        <v>2595</v>
      </c>
      <c r="J1015" s="40">
        <f t="shared" si="196"/>
        <v>0.48414179104477612</v>
      </c>
      <c r="K1015" s="40">
        <f t="shared" si="197"/>
        <v>14.235074626865671</v>
      </c>
      <c r="L1015" s="42">
        <v>4597</v>
      </c>
      <c r="M1015" s="42">
        <v>557</v>
      </c>
      <c r="N1015" s="42">
        <v>174</v>
      </c>
      <c r="O1015" s="42"/>
      <c r="P1015" s="42"/>
      <c r="Q1015" s="42">
        <v>32</v>
      </c>
      <c r="R1015" s="42"/>
      <c r="S1015" s="43">
        <f t="shared" si="195"/>
        <v>763</v>
      </c>
      <c r="T1015" s="42">
        <v>181</v>
      </c>
      <c r="U1015" s="42">
        <v>791</v>
      </c>
      <c r="V1015" s="42">
        <v>40</v>
      </c>
      <c r="W1015" s="104">
        <f t="shared" si="189"/>
        <v>85.764925373134332</v>
      </c>
      <c r="X1015" s="105">
        <f t="shared" si="190"/>
        <v>10.391791044776118</v>
      </c>
      <c r="Y1015" s="105">
        <f t="shared" si="191"/>
        <v>3.2462686567164183</v>
      </c>
      <c r="Z1015" s="105">
        <f t="shared" si="192"/>
        <v>0.59701492537313439</v>
      </c>
      <c r="AA1015" s="105">
        <f t="shared" si="193"/>
        <v>0</v>
      </c>
      <c r="AB1015" s="105">
        <f t="shared" si="194"/>
        <v>14.235074626865671</v>
      </c>
    </row>
    <row r="1016" spans="1:28" s="7" customFormat="1" hidden="1">
      <c r="A1016" s="37">
        <v>2007</v>
      </c>
      <c r="B1016" s="102">
        <v>2</v>
      </c>
      <c r="C1016" s="102" t="s">
        <v>182</v>
      </c>
      <c r="D1016" s="37">
        <v>13</v>
      </c>
      <c r="E1016" s="38" t="s">
        <v>311</v>
      </c>
      <c r="F1016" s="41" t="s">
        <v>124</v>
      </c>
      <c r="G1016" s="42">
        <v>1275</v>
      </c>
      <c r="H1016" s="43">
        <v>955</v>
      </c>
      <c r="I1016" s="42">
        <v>674</v>
      </c>
      <c r="J1016" s="40">
        <f t="shared" si="196"/>
        <v>0.70575916230366487</v>
      </c>
      <c r="K1016" s="40">
        <f t="shared" si="197"/>
        <v>18.010471204188484</v>
      </c>
      <c r="L1016" s="42">
        <v>783</v>
      </c>
      <c r="M1016" s="42">
        <v>106</v>
      </c>
      <c r="N1016" s="42">
        <v>50</v>
      </c>
      <c r="O1016" s="42"/>
      <c r="P1016" s="42"/>
      <c r="Q1016" s="42">
        <v>16</v>
      </c>
      <c r="R1016" s="42"/>
      <c r="S1016" s="43">
        <f t="shared" si="195"/>
        <v>172</v>
      </c>
      <c r="T1016" s="42">
        <v>80</v>
      </c>
      <c r="U1016" s="42">
        <v>222</v>
      </c>
      <c r="V1016" s="42">
        <v>365</v>
      </c>
      <c r="W1016" s="104">
        <f t="shared" si="189"/>
        <v>81.989528795811523</v>
      </c>
      <c r="X1016" s="105">
        <f t="shared" si="190"/>
        <v>11.099476439790577</v>
      </c>
      <c r="Y1016" s="105">
        <f t="shared" si="191"/>
        <v>5.2356020942408374</v>
      </c>
      <c r="Z1016" s="105">
        <f t="shared" si="192"/>
        <v>1.6753926701570683</v>
      </c>
      <c r="AA1016" s="105">
        <f t="shared" si="193"/>
        <v>0</v>
      </c>
      <c r="AB1016" s="105">
        <f t="shared" si="194"/>
        <v>18.010471204188484</v>
      </c>
    </row>
    <row r="1017" spans="1:28" s="7" customFormat="1" hidden="1">
      <c r="A1017" s="37">
        <v>2007</v>
      </c>
      <c r="B1017" s="102">
        <v>2</v>
      </c>
      <c r="C1017" s="102" t="s">
        <v>182</v>
      </c>
      <c r="D1017" s="37">
        <v>13</v>
      </c>
      <c r="E1017" s="38" t="s">
        <v>312</v>
      </c>
      <c r="F1017" s="41" t="s">
        <v>125</v>
      </c>
      <c r="G1017" s="42">
        <v>1805</v>
      </c>
      <c r="H1017" s="43">
        <v>1636</v>
      </c>
      <c r="I1017" s="42">
        <v>856</v>
      </c>
      <c r="J1017" s="40">
        <f t="shared" si="196"/>
        <v>0.52322738386308065</v>
      </c>
      <c r="K1017" s="40">
        <f t="shared" si="197"/>
        <v>14.119804400977994</v>
      </c>
      <c r="L1017" s="42">
        <v>1405</v>
      </c>
      <c r="M1017" s="42">
        <v>161</v>
      </c>
      <c r="N1017" s="42">
        <v>65</v>
      </c>
      <c r="O1017" s="42"/>
      <c r="P1017" s="42"/>
      <c r="Q1017" s="42">
        <v>5</v>
      </c>
      <c r="R1017" s="42"/>
      <c r="S1017" s="43">
        <f t="shared" si="195"/>
        <v>231</v>
      </c>
      <c r="T1017" s="42">
        <v>15</v>
      </c>
      <c r="U1017" s="42">
        <v>227</v>
      </c>
      <c r="V1017" s="42">
        <v>139</v>
      </c>
      <c r="W1017" s="104">
        <f t="shared" si="189"/>
        <v>85.880195599022002</v>
      </c>
      <c r="X1017" s="105">
        <f t="shared" si="190"/>
        <v>9.8410757946210268</v>
      </c>
      <c r="Y1017" s="105">
        <f t="shared" si="191"/>
        <v>3.973105134474328</v>
      </c>
      <c r="Z1017" s="105">
        <f t="shared" si="192"/>
        <v>0.30562347188264061</v>
      </c>
      <c r="AA1017" s="105">
        <f t="shared" si="193"/>
        <v>0</v>
      </c>
      <c r="AB1017" s="105">
        <f t="shared" si="194"/>
        <v>14.119804400977994</v>
      </c>
    </row>
    <row r="1018" spans="1:28" s="7" customFormat="1" hidden="1">
      <c r="A1018" s="37">
        <v>2007</v>
      </c>
      <c r="B1018" s="102">
        <v>2</v>
      </c>
      <c r="C1018" s="102" t="s">
        <v>182</v>
      </c>
      <c r="D1018" s="37">
        <v>13</v>
      </c>
      <c r="E1018" s="38" t="s">
        <v>313</v>
      </c>
      <c r="F1018" s="41" t="s">
        <v>126</v>
      </c>
      <c r="G1018" s="42">
        <v>3373</v>
      </c>
      <c r="H1018" s="43">
        <v>3185</v>
      </c>
      <c r="I1018" s="42">
        <v>1641</v>
      </c>
      <c r="J1018" s="40">
        <f t="shared" si="196"/>
        <v>0.51522762951334378</v>
      </c>
      <c r="K1018" s="40">
        <f t="shared" si="197"/>
        <v>15.729984301412872</v>
      </c>
      <c r="L1018" s="42">
        <v>2684</v>
      </c>
      <c r="M1018" s="42">
        <v>364</v>
      </c>
      <c r="N1018" s="42">
        <v>125</v>
      </c>
      <c r="O1018" s="42"/>
      <c r="P1018" s="42"/>
      <c r="Q1018" s="42">
        <v>12</v>
      </c>
      <c r="R1018" s="42"/>
      <c r="S1018" s="43">
        <f t="shared" si="195"/>
        <v>501</v>
      </c>
      <c r="T1018" s="42">
        <v>28</v>
      </c>
      <c r="U1018" s="42">
        <v>257</v>
      </c>
      <c r="V1018" s="42">
        <v>208</v>
      </c>
      <c r="W1018" s="104">
        <f t="shared" si="189"/>
        <v>84.27001569858713</v>
      </c>
      <c r="X1018" s="105">
        <f t="shared" si="190"/>
        <v>11.428571428571429</v>
      </c>
      <c r="Y1018" s="105">
        <f t="shared" si="191"/>
        <v>3.9246467817896389</v>
      </c>
      <c r="Z1018" s="105">
        <f t="shared" si="192"/>
        <v>0.37676609105180531</v>
      </c>
      <c r="AA1018" s="105">
        <f t="shared" si="193"/>
        <v>0</v>
      </c>
      <c r="AB1018" s="105">
        <f t="shared" si="194"/>
        <v>15.729984301412872</v>
      </c>
    </row>
    <row r="1019" spans="1:28" s="7" customFormat="1" hidden="1">
      <c r="A1019" s="37">
        <v>2007</v>
      </c>
      <c r="B1019" s="102">
        <v>2</v>
      </c>
      <c r="C1019" s="102" t="s">
        <v>182</v>
      </c>
      <c r="D1019" s="37">
        <v>13</v>
      </c>
      <c r="E1019" s="38" t="s">
        <v>314</v>
      </c>
      <c r="F1019" s="41" t="s">
        <v>127</v>
      </c>
      <c r="G1019" s="42">
        <v>1404</v>
      </c>
      <c r="H1019" s="43">
        <v>1191</v>
      </c>
      <c r="I1019" s="42">
        <v>802</v>
      </c>
      <c r="J1019" s="40">
        <f t="shared" si="196"/>
        <v>0.67338371116708651</v>
      </c>
      <c r="K1019" s="40">
        <f t="shared" si="197"/>
        <v>18.97565071368598</v>
      </c>
      <c r="L1019" s="42">
        <v>965</v>
      </c>
      <c r="M1019" s="42">
        <v>153</v>
      </c>
      <c r="N1019" s="42">
        <v>62</v>
      </c>
      <c r="O1019" s="42"/>
      <c r="P1019" s="42"/>
      <c r="Q1019" s="42">
        <v>11</v>
      </c>
      <c r="R1019" s="42"/>
      <c r="S1019" s="43">
        <f t="shared" si="195"/>
        <v>226</v>
      </c>
      <c r="T1019" s="42">
        <v>10</v>
      </c>
      <c r="U1019" s="42">
        <v>85</v>
      </c>
      <c r="V1019" s="42">
        <v>68</v>
      </c>
      <c r="W1019" s="104">
        <f t="shared" si="189"/>
        <v>81.02434928631402</v>
      </c>
      <c r="X1019" s="105">
        <f t="shared" si="190"/>
        <v>12.846347607052897</v>
      </c>
      <c r="Y1019" s="105">
        <f t="shared" si="191"/>
        <v>5.2057094878253567</v>
      </c>
      <c r="Z1019" s="105">
        <f t="shared" si="192"/>
        <v>0.92359361880772461</v>
      </c>
      <c r="AA1019" s="105">
        <f t="shared" si="193"/>
        <v>0</v>
      </c>
      <c r="AB1019" s="105">
        <f t="shared" si="194"/>
        <v>18.97565071368598</v>
      </c>
    </row>
    <row r="1020" spans="1:28" s="7" customFormat="1" hidden="1">
      <c r="A1020" s="37">
        <v>2007</v>
      </c>
      <c r="B1020" s="102">
        <v>2</v>
      </c>
      <c r="C1020" s="102" t="s">
        <v>182</v>
      </c>
      <c r="D1020" s="37">
        <v>13</v>
      </c>
      <c r="E1020" s="38" t="s">
        <v>331</v>
      </c>
      <c r="F1020" s="41" t="s">
        <v>128</v>
      </c>
      <c r="G1020" s="42">
        <v>2136</v>
      </c>
      <c r="H1020" s="43">
        <v>1957</v>
      </c>
      <c r="I1020" s="42">
        <v>1083</v>
      </c>
      <c r="J1020" s="40">
        <f t="shared" si="196"/>
        <v>0.55339805825242716</v>
      </c>
      <c r="K1020" s="40">
        <f t="shared" si="197"/>
        <v>17.1691364333163</v>
      </c>
      <c r="L1020" s="42">
        <v>1621</v>
      </c>
      <c r="M1020" s="42">
        <v>231</v>
      </c>
      <c r="N1020" s="42">
        <v>94</v>
      </c>
      <c r="O1020" s="42"/>
      <c r="P1020" s="42"/>
      <c r="Q1020" s="42">
        <v>11</v>
      </c>
      <c r="R1020" s="42"/>
      <c r="S1020" s="43">
        <f t="shared" si="195"/>
        <v>336</v>
      </c>
      <c r="T1020" s="42">
        <v>4</v>
      </c>
      <c r="U1020" s="42">
        <v>226</v>
      </c>
      <c r="V1020" s="42">
        <v>153</v>
      </c>
      <c r="W1020" s="104">
        <f t="shared" si="189"/>
        <v>82.830863566683703</v>
      </c>
      <c r="X1020" s="105">
        <f t="shared" si="190"/>
        <v>11.803781297904957</v>
      </c>
      <c r="Y1020" s="105">
        <f t="shared" si="191"/>
        <v>4.803270311701584</v>
      </c>
      <c r="Z1020" s="105">
        <f t="shared" si="192"/>
        <v>0.56208482370975976</v>
      </c>
      <c r="AA1020" s="105">
        <f t="shared" si="193"/>
        <v>0</v>
      </c>
      <c r="AB1020" s="105">
        <f t="shared" si="194"/>
        <v>17.1691364333163</v>
      </c>
    </row>
    <row r="1021" spans="1:28" s="7" customFormat="1" hidden="1">
      <c r="A1021" s="37">
        <v>2007</v>
      </c>
      <c r="B1021" s="102">
        <v>2</v>
      </c>
      <c r="C1021" s="102" t="s">
        <v>182</v>
      </c>
      <c r="D1021" s="37">
        <v>13</v>
      </c>
      <c r="E1021" s="38" t="s">
        <v>333</v>
      </c>
      <c r="F1021" s="41" t="s">
        <v>129</v>
      </c>
      <c r="G1021" s="42">
        <v>1484</v>
      </c>
      <c r="H1021" s="43">
        <v>1282</v>
      </c>
      <c r="I1021" s="42">
        <v>814</v>
      </c>
      <c r="J1021" s="40">
        <f t="shared" si="196"/>
        <v>0.63494539781591264</v>
      </c>
      <c r="K1021" s="40">
        <f t="shared" si="197"/>
        <v>17.316692667706711</v>
      </c>
      <c r="L1021" s="42">
        <v>1060</v>
      </c>
      <c r="M1021" s="42">
        <v>153</v>
      </c>
      <c r="N1021" s="42">
        <v>61</v>
      </c>
      <c r="O1021" s="42"/>
      <c r="P1021" s="42"/>
      <c r="Q1021" s="42">
        <v>8</v>
      </c>
      <c r="R1021" s="42"/>
      <c r="S1021" s="43">
        <f t="shared" si="195"/>
        <v>222</v>
      </c>
      <c r="T1021" s="42">
        <v>41</v>
      </c>
      <c r="U1021" s="42">
        <v>152</v>
      </c>
      <c r="V1021" s="42">
        <v>61</v>
      </c>
      <c r="W1021" s="104">
        <f t="shared" si="189"/>
        <v>82.683307332293282</v>
      </c>
      <c r="X1021" s="105">
        <f t="shared" si="190"/>
        <v>11.934477379095163</v>
      </c>
      <c r="Y1021" s="105">
        <f t="shared" si="191"/>
        <v>4.7581903276131046</v>
      </c>
      <c r="Z1021" s="105">
        <f t="shared" si="192"/>
        <v>0.62402496099843996</v>
      </c>
      <c r="AA1021" s="105">
        <f t="shared" si="193"/>
        <v>0</v>
      </c>
      <c r="AB1021" s="105">
        <f t="shared" si="194"/>
        <v>17.316692667706711</v>
      </c>
    </row>
    <row r="1022" spans="1:28" s="7" customFormat="1" hidden="1">
      <c r="A1022" s="37">
        <v>2007</v>
      </c>
      <c r="B1022" s="102">
        <v>2</v>
      </c>
      <c r="C1022" s="102" t="s">
        <v>182</v>
      </c>
      <c r="D1022" s="37">
        <v>13</v>
      </c>
      <c r="E1022" s="38" t="s">
        <v>340</v>
      </c>
      <c r="F1022" s="41" t="s">
        <v>130</v>
      </c>
      <c r="G1022" s="42">
        <v>4085</v>
      </c>
      <c r="H1022" s="43">
        <v>3702</v>
      </c>
      <c r="I1022" s="42">
        <v>2491</v>
      </c>
      <c r="J1022" s="40">
        <f t="shared" si="196"/>
        <v>0.6728795245813074</v>
      </c>
      <c r="K1022" s="40">
        <f t="shared" si="197"/>
        <v>18.827660723933011</v>
      </c>
      <c r="L1022" s="42">
        <v>3005</v>
      </c>
      <c r="M1022" s="42">
        <v>465</v>
      </c>
      <c r="N1022" s="42">
        <v>191</v>
      </c>
      <c r="O1022" s="42"/>
      <c r="P1022" s="42"/>
      <c r="Q1022" s="42">
        <v>41</v>
      </c>
      <c r="R1022" s="42"/>
      <c r="S1022" s="43">
        <f t="shared" si="195"/>
        <v>697</v>
      </c>
      <c r="T1022" s="42">
        <v>26</v>
      </c>
      <c r="U1022" s="42">
        <v>251</v>
      </c>
      <c r="V1022" s="42">
        <v>185</v>
      </c>
      <c r="W1022" s="104">
        <f t="shared" si="189"/>
        <v>81.172339276066992</v>
      </c>
      <c r="X1022" s="105">
        <f t="shared" si="190"/>
        <v>12.560777957860617</v>
      </c>
      <c r="Y1022" s="105">
        <f t="shared" si="191"/>
        <v>5.1593733117233924</v>
      </c>
      <c r="Z1022" s="105">
        <f t="shared" si="192"/>
        <v>1.1075094543490005</v>
      </c>
      <c r="AA1022" s="105">
        <f t="shared" si="193"/>
        <v>0</v>
      </c>
      <c r="AB1022" s="105">
        <f t="shared" si="194"/>
        <v>18.827660723933011</v>
      </c>
    </row>
    <row r="1023" spans="1:28" s="7" customFormat="1" hidden="1">
      <c r="A1023" s="37">
        <v>2007</v>
      </c>
      <c r="B1023" s="102">
        <v>2</v>
      </c>
      <c r="C1023" s="102" t="s">
        <v>182</v>
      </c>
      <c r="D1023" s="37">
        <v>13</v>
      </c>
      <c r="E1023" s="38" t="s">
        <v>341</v>
      </c>
      <c r="F1023" s="41" t="s">
        <v>131</v>
      </c>
      <c r="G1023" s="42">
        <v>5864</v>
      </c>
      <c r="H1023" s="43">
        <v>5211</v>
      </c>
      <c r="I1023" s="42">
        <v>3515</v>
      </c>
      <c r="J1023" s="40">
        <f t="shared" si="196"/>
        <v>0.67453463826520821</v>
      </c>
      <c r="K1023" s="40">
        <f t="shared" si="197"/>
        <v>19.842640568029168</v>
      </c>
      <c r="L1023" s="42">
        <v>4177</v>
      </c>
      <c r="M1023" s="42">
        <v>731</v>
      </c>
      <c r="N1023" s="42">
        <v>255</v>
      </c>
      <c r="O1023" s="42"/>
      <c r="P1023" s="42"/>
      <c r="Q1023" s="42">
        <v>48</v>
      </c>
      <c r="R1023" s="42"/>
      <c r="S1023" s="43">
        <f t="shared" si="195"/>
        <v>1034</v>
      </c>
      <c r="T1023" s="42">
        <v>80</v>
      </c>
      <c r="U1023" s="42">
        <v>415</v>
      </c>
      <c r="V1023" s="42">
        <v>393</v>
      </c>
      <c r="W1023" s="104">
        <f t="shared" si="189"/>
        <v>80.157359431970832</v>
      </c>
      <c r="X1023" s="105">
        <f t="shared" si="190"/>
        <v>14.028017654960658</v>
      </c>
      <c r="Y1023" s="105">
        <f t="shared" si="191"/>
        <v>4.8934945308002309</v>
      </c>
      <c r="Z1023" s="105">
        <f t="shared" si="192"/>
        <v>0.92112838226827876</v>
      </c>
      <c r="AA1023" s="105">
        <f t="shared" si="193"/>
        <v>0</v>
      </c>
      <c r="AB1023" s="105">
        <f t="shared" si="194"/>
        <v>19.842640568029168</v>
      </c>
    </row>
    <row r="1024" spans="1:28" s="7" customFormat="1" hidden="1">
      <c r="A1024" s="37">
        <v>2007</v>
      </c>
      <c r="B1024" s="102">
        <v>2</v>
      </c>
      <c r="C1024" s="102" t="s">
        <v>182</v>
      </c>
      <c r="D1024" s="37">
        <v>13</v>
      </c>
      <c r="E1024" s="38" t="s">
        <v>342</v>
      </c>
      <c r="F1024" s="41" t="s">
        <v>132</v>
      </c>
      <c r="G1024" s="42">
        <v>5402</v>
      </c>
      <c r="H1024" s="43">
        <v>4931</v>
      </c>
      <c r="I1024" s="42">
        <v>4335</v>
      </c>
      <c r="J1024" s="40">
        <f t="shared" si="196"/>
        <v>0.87913202190225104</v>
      </c>
      <c r="K1024" s="40">
        <f t="shared" si="197"/>
        <v>22.97708375583046</v>
      </c>
      <c r="L1024" s="42">
        <v>3798</v>
      </c>
      <c r="M1024" s="42">
        <v>733</v>
      </c>
      <c r="N1024" s="42">
        <v>326</v>
      </c>
      <c r="O1024" s="42"/>
      <c r="P1024" s="42"/>
      <c r="Q1024" s="42">
        <v>74</v>
      </c>
      <c r="R1024" s="42"/>
      <c r="S1024" s="43">
        <f t="shared" si="195"/>
        <v>1133</v>
      </c>
      <c r="T1024" s="42">
        <v>118</v>
      </c>
      <c r="U1024" s="42">
        <v>592</v>
      </c>
      <c r="V1024" s="42">
        <v>672</v>
      </c>
      <c r="W1024" s="104">
        <f t="shared" si="189"/>
        <v>77.022916244169537</v>
      </c>
      <c r="X1024" s="105">
        <f t="shared" si="190"/>
        <v>14.865138917055365</v>
      </c>
      <c r="Y1024" s="105">
        <f t="shared" si="191"/>
        <v>6.6112350436017024</v>
      </c>
      <c r="Z1024" s="105">
        <f t="shared" si="192"/>
        <v>1.5007097951733928</v>
      </c>
      <c r="AA1024" s="105">
        <f t="shared" si="193"/>
        <v>0</v>
      </c>
      <c r="AB1024" s="105">
        <f t="shared" si="194"/>
        <v>22.97708375583046</v>
      </c>
    </row>
    <row r="1025" spans="1:28" s="7" customFormat="1" hidden="1">
      <c r="A1025" s="37">
        <v>2007</v>
      </c>
      <c r="B1025" s="102">
        <v>2</v>
      </c>
      <c r="C1025" s="102" t="s">
        <v>182</v>
      </c>
      <c r="D1025" s="37">
        <v>13</v>
      </c>
      <c r="E1025" s="38" t="s">
        <v>343</v>
      </c>
      <c r="F1025" s="41" t="s">
        <v>133</v>
      </c>
      <c r="G1025" s="42">
        <v>3581</v>
      </c>
      <c r="H1025" s="43">
        <v>3182</v>
      </c>
      <c r="I1025" s="42">
        <v>2808</v>
      </c>
      <c r="J1025" s="40">
        <f t="shared" si="196"/>
        <v>0.88246385920804526</v>
      </c>
      <c r="K1025" s="40">
        <f t="shared" si="197"/>
        <v>22.250157133878066</v>
      </c>
      <c r="L1025" s="42">
        <v>2474</v>
      </c>
      <c r="M1025" s="42">
        <v>460</v>
      </c>
      <c r="N1025" s="42">
        <v>198</v>
      </c>
      <c r="O1025" s="42"/>
      <c r="P1025" s="42"/>
      <c r="Q1025" s="42">
        <v>50</v>
      </c>
      <c r="R1025" s="42"/>
      <c r="S1025" s="43">
        <f t="shared" si="195"/>
        <v>708</v>
      </c>
      <c r="T1025" s="42">
        <v>26</v>
      </c>
      <c r="U1025" s="42">
        <v>357</v>
      </c>
      <c r="V1025" s="42">
        <v>150</v>
      </c>
      <c r="W1025" s="104">
        <f t="shared" si="189"/>
        <v>77.749842866121938</v>
      </c>
      <c r="X1025" s="105">
        <f t="shared" si="190"/>
        <v>14.456316781898176</v>
      </c>
      <c r="Y1025" s="105">
        <f t="shared" si="191"/>
        <v>6.222501571338781</v>
      </c>
      <c r="Z1025" s="105">
        <f t="shared" si="192"/>
        <v>1.5713387806411061</v>
      </c>
      <c r="AA1025" s="105">
        <f t="shared" si="193"/>
        <v>0</v>
      </c>
      <c r="AB1025" s="105">
        <f t="shared" si="194"/>
        <v>22.250157133878066</v>
      </c>
    </row>
    <row r="1026" spans="1:28" s="7" customFormat="1" hidden="1">
      <c r="A1026" s="37">
        <v>2007</v>
      </c>
      <c r="B1026" s="102">
        <v>2</v>
      </c>
      <c r="C1026" s="102" t="s">
        <v>182</v>
      </c>
      <c r="D1026" s="37">
        <v>13</v>
      </c>
      <c r="E1026" s="38" t="s">
        <v>344</v>
      </c>
      <c r="F1026" s="41" t="s">
        <v>19</v>
      </c>
      <c r="G1026" s="42">
        <v>6713</v>
      </c>
      <c r="H1026" s="43">
        <v>5838</v>
      </c>
      <c r="I1026" s="42">
        <v>3710</v>
      </c>
      <c r="J1026" s="40">
        <f t="shared" si="196"/>
        <v>0.63549160671462834</v>
      </c>
      <c r="K1026" s="40">
        <f t="shared" si="197"/>
        <v>17.745803357314148</v>
      </c>
      <c r="L1026" s="42">
        <v>4802</v>
      </c>
      <c r="M1026" s="42">
        <v>710</v>
      </c>
      <c r="N1026" s="42">
        <v>264</v>
      </c>
      <c r="O1026" s="42"/>
      <c r="P1026" s="42"/>
      <c r="Q1026" s="42">
        <v>62</v>
      </c>
      <c r="R1026" s="42"/>
      <c r="S1026" s="43">
        <f t="shared" si="195"/>
        <v>1036</v>
      </c>
      <c r="T1026" s="42">
        <v>166</v>
      </c>
      <c r="U1026" s="42">
        <v>732</v>
      </c>
      <c r="V1026" s="42">
        <v>505</v>
      </c>
      <c r="W1026" s="104">
        <f t="shared" si="189"/>
        <v>82.254196642685855</v>
      </c>
      <c r="X1026" s="105">
        <f t="shared" si="190"/>
        <v>12.161699212058924</v>
      </c>
      <c r="Y1026" s="105">
        <f t="shared" si="191"/>
        <v>4.5220966084275434</v>
      </c>
      <c r="Z1026" s="105">
        <f t="shared" si="192"/>
        <v>1.0620075368276807</v>
      </c>
      <c r="AA1026" s="105">
        <f t="shared" si="193"/>
        <v>0</v>
      </c>
      <c r="AB1026" s="105">
        <f t="shared" si="194"/>
        <v>17.745803357314148</v>
      </c>
    </row>
    <row r="1027" spans="1:28" s="7" customFormat="1" hidden="1">
      <c r="A1027" s="37">
        <v>2007</v>
      </c>
      <c r="B1027" s="102">
        <v>2</v>
      </c>
      <c r="C1027" s="102" t="s">
        <v>182</v>
      </c>
      <c r="D1027" s="37"/>
      <c r="E1027" s="37"/>
      <c r="F1027" s="37" t="s">
        <v>155</v>
      </c>
      <c r="G1027" s="43">
        <f>SUM(G940:G1026)</f>
        <v>455950</v>
      </c>
      <c r="H1027" s="43">
        <f>SUM(H940:H1026)</f>
        <v>400000</v>
      </c>
      <c r="I1027" s="43">
        <f>SUM(I940:I1026)</f>
        <v>339814</v>
      </c>
      <c r="J1027" s="40">
        <f>I1027/H1027</f>
        <v>0.84953500000000004</v>
      </c>
      <c r="K1027" s="40">
        <f>S1027/H1027*100</f>
        <v>22.787750000000003</v>
      </c>
      <c r="L1027" s="43">
        <f>SUM(L940:L1026)</f>
        <v>308849</v>
      </c>
      <c r="M1027" s="43">
        <f>SUM(M940:M1026)</f>
        <v>60178</v>
      </c>
      <c r="N1027" s="43">
        <f>SUM(N940:N1026)</f>
        <v>25313</v>
      </c>
      <c r="O1027" s="43"/>
      <c r="P1027" s="43"/>
      <c r="Q1027" s="43">
        <f>SUM(Q940:Q1026)</f>
        <v>5619</v>
      </c>
      <c r="R1027" s="43">
        <f>SUM(R940:R1026)</f>
        <v>41</v>
      </c>
      <c r="S1027" s="43">
        <f>SUM(M1027:R1027)</f>
        <v>91151</v>
      </c>
      <c r="T1027" s="43">
        <f>SUM(T940:T1026)</f>
        <v>11806</v>
      </c>
      <c r="U1027" s="43">
        <f>SUM(U940:U1026)</f>
        <v>56588</v>
      </c>
      <c r="V1027" s="43">
        <f>SUM(V940:V1026)</f>
        <v>25483</v>
      </c>
      <c r="W1027" s="104">
        <f t="shared" si="189"/>
        <v>77.212250000000012</v>
      </c>
      <c r="X1027" s="105">
        <f t="shared" si="190"/>
        <v>15.044499999999999</v>
      </c>
      <c r="Y1027" s="105">
        <f t="shared" si="191"/>
        <v>6.3282500000000006</v>
      </c>
      <c r="Z1027" s="105">
        <f t="shared" si="192"/>
        <v>1.4047499999999999</v>
      </c>
      <c r="AA1027" s="105">
        <f t="shared" si="193"/>
        <v>1.025E-2</v>
      </c>
      <c r="AB1027" s="105">
        <f t="shared" si="194"/>
        <v>22.787750000000003</v>
      </c>
    </row>
    <row r="1028" spans="1:28" s="122" customFormat="1" hidden="1">
      <c r="A1028" s="37">
        <v>2007</v>
      </c>
      <c r="B1028" s="102">
        <v>1</v>
      </c>
      <c r="C1028" s="102" t="s">
        <v>181</v>
      </c>
      <c r="D1028" s="30">
        <v>1</v>
      </c>
      <c r="E1028" s="109" t="s">
        <v>315</v>
      </c>
      <c r="F1028" s="110" t="s">
        <v>20</v>
      </c>
      <c r="G1028" s="20">
        <v>43407</v>
      </c>
      <c r="H1028" s="112">
        <v>38971</v>
      </c>
      <c r="I1028" s="20">
        <v>46288</v>
      </c>
      <c r="J1028" s="111">
        <v>1.19</v>
      </c>
      <c r="K1028" s="111">
        <v>27.36</v>
      </c>
      <c r="L1028" s="20">
        <v>28308</v>
      </c>
      <c r="M1028" s="20">
        <v>6318</v>
      </c>
      <c r="N1028" s="20">
        <v>3411</v>
      </c>
      <c r="O1028" s="20"/>
      <c r="P1028" s="20"/>
      <c r="Q1028" s="20">
        <v>848</v>
      </c>
      <c r="R1028" s="20">
        <v>86</v>
      </c>
      <c r="S1028" s="112">
        <v>10663</v>
      </c>
      <c r="T1028" s="20">
        <v>1007</v>
      </c>
      <c r="U1028" s="20">
        <v>5127</v>
      </c>
      <c r="V1028" s="20">
        <v>1220</v>
      </c>
      <c r="W1028" s="104">
        <f t="shared" si="189"/>
        <v>72.63862872392292</v>
      </c>
      <c r="X1028" s="105">
        <f t="shared" si="190"/>
        <v>16.212055117908189</v>
      </c>
      <c r="Y1028" s="105">
        <f t="shared" si="191"/>
        <v>8.7526622360216582</v>
      </c>
      <c r="Z1028" s="105">
        <f t="shared" si="192"/>
        <v>2.1759770085448151</v>
      </c>
      <c r="AA1028" s="105">
        <f t="shared" si="193"/>
        <v>0.22067691360242231</v>
      </c>
      <c r="AB1028" s="105">
        <f t="shared" si="194"/>
        <v>27.361371276077083</v>
      </c>
    </row>
    <row r="1029" spans="1:28" s="122" customFormat="1" hidden="1">
      <c r="A1029" s="37">
        <v>2007</v>
      </c>
      <c r="B1029" s="102">
        <v>1</v>
      </c>
      <c r="C1029" s="102" t="s">
        <v>181</v>
      </c>
      <c r="D1029" s="30">
        <v>2</v>
      </c>
      <c r="E1029" s="109" t="s">
        <v>316</v>
      </c>
      <c r="F1029" s="110" t="s">
        <v>21</v>
      </c>
      <c r="G1029" s="20">
        <v>11400</v>
      </c>
      <c r="H1029" s="112">
        <v>10646</v>
      </c>
      <c r="I1029" s="20">
        <v>19471</v>
      </c>
      <c r="J1029" s="111">
        <v>1.83</v>
      </c>
      <c r="K1029" s="111">
        <v>40.159999999999997</v>
      </c>
      <c r="L1029" s="20">
        <v>6371</v>
      </c>
      <c r="M1029" s="20">
        <v>2335</v>
      </c>
      <c r="N1029" s="20">
        <v>1560</v>
      </c>
      <c r="O1029" s="20"/>
      <c r="P1029" s="20"/>
      <c r="Q1029" s="20">
        <v>378</v>
      </c>
      <c r="R1029" s="20">
        <v>2</v>
      </c>
      <c r="S1029" s="112">
        <v>4275</v>
      </c>
      <c r="T1029" s="20">
        <v>85</v>
      </c>
      <c r="U1029" s="20">
        <v>1003</v>
      </c>
      <c r="V1029" s="20">
        <v>809</v>
      </c>
      <c r="W1029" s="104">
        <f t="shared" si="189"/>
        <v>59.844072891226752</v>
      </c>
      <c r="X1029" s="105">
        <f t="shared" si="190"/>
        <v>21.933120420815332</v>
      </c>
      <c r="Y1029" s="105">
        <f t="shared" si="191"/>
        <v>14.653390944955852</v>
      </c>
      <c r="Z1029" s="105">
        <f t="shared" si="192"/>
        <v>3.5506293443546872</v>
      </c>
      <c r="AA1029" s="105">
        <f t="shared" si="193"/>
        <v>1.8786398647379299E-2</v>
      </c>
      <c r="AB1029" s="105">
        <f t="shared" si="194"/>
        <v>40.155927108773248</v>
      </c>
    </row>
    <row r="1030" spans="1:28" s="122" customFormat="1" hidden="1">
      <c r="A1030" s="37">
        <v>2007</v>
      </c>
      <c r="B1030" s="102">
        <v>1</v>
      </c>
      <c r="C1030" s="102" t="s">
        <v>181</v>
      </c>
      <c r="D1030" s="30">
        <v>3</v>
      </c>
      <c r="E1030" s="109" t="s">
        <v>317</v>
      </c>
      <c r="F1030" s="110" t="s">
        <v>22</v>
      </c>
      <c r="G1030" s="20">
        <v>11286</v>
      </c>
      <c r="H1030" s="112">
        <v>10733</v>
      </c>
      <c r="I1030" s="20">
        <v>15540</v>
      </c>
      <c r="J1030" s="111">
        <v>1.45</v>
      </c>
      <c r="K1030" s="111">
        <v>33.86</v>
      </c>
      <c r="L1030" s="20">
        <v>7099</v>
      </c>
      <c r="M1030" s="20">
        <v>2090</v>
      </c>
      <c r="N1030" s="20">
        <v>1238</v>
      </c>
      <c r="O1030" s="20"/>
      <c r="P1030" s="20"/>
      <c r="Q1030" s="20">
        <v>298</v>
      </c>
      <c r="R1030" s="20">
        <v>8</v>
      </c>
      <c r="S1030" s="112">
        <v>3634</v>
      </c>
      <c r="T1030" s="20">
        <v>122</v>
      </c>
      <c r="U1030" s="20">
        <v>1060</v>
      </c>
      <c r="V1030" s="20">
        <v>163</v>
      </c>
      <c r="W1030" s="104">
        <f t="shared" si="189"/>
        <v>66.141805646138067</v>
      </c>
      <c r="X1030" s="105">
        <f t="shared" si="190"/>
        <v>19.472654430261809</v>
      </c>
      <c r="Y1030" s="105">
        <f t="shared" si="191"/>
        <v>11.534519705580919</v>
      </c>
      <c r="Z1030" s="105">
        <f t="shared" si="192"/>
        <v>2.7764837417311097</v>
      </c>
      <c r="AA1030" s="105">
        <f t="shared" si="193"/>
        <v>7.4536476288083478E-2</v>
      </c>
      <c r="AB1030" s="105">
        <f t="shared" si="194"/>
        <v>33.858194353861919</v>
      </c>
    </row>
    <row r="1031" spans="1:28" s="122" customFormat="1" hidden="1">
      <c r="A1031" s="37">
        <v>2007</v>
      </c>
      <c r="B1031" s="102">
        <v>1</v>
      </c>
      <c r="C1031" s="102" t="s">
        <v>181</v>
      </c>
      <c r="D1031" s="30">
        <v>4</v>
      </c>
      <c r="E1031" s="109" t="s">
        <v>190</v>
      </c>
      <c r="F1031" s="110" t="s">
        <v>23</v>
      </c>
      <c r="G1031" s="20">
        <v>20665</v>
      </c>
      <c r="H1031" s="112">
        <v>18572</v>
      </c>
      <c r="I1031" s="20">
        <v>30209</v>
      </c>
      <c r="J1031" s="111">
        <v>1.63</v>
      </c>
      <c r="K1031" s="111">
        <v>36.85</v>
      </c>
      <c r="L1031" s="20">
        <v>11729</v>
      </c>
      <c r="M1031" s="20">
        <v>3896</v>
      </c>
      <c r="N1031" s="20">
        <v>2351</v>
      </c>
      <c r="O1031" s="20"/>
      <c r="P1031" s="20"/>
      <c r="Q1031" s="20">
        <v>568</v>
      </c>
      <c r="R1031" s="20">
        <v>28</v>
      </c>
      <c r="S1031" s="112">
        <v>6843</v>
      </c>
      <c r="T1031" s="20">
        <v>383</v>
      </c>
      <c r="U1031" s="20">
        <v>2191</v>
      </c>
      <c r="V1031" s="20">
        <v>997</v>
      </c>
      <c r="W1031" s="104">
        <f t="shared" si="189"/>
        <v>63.154210639672627</v>
      </c>
      <c r="X1031" s="105">
        <f t="shared" si="190"/>
        <v>20.977816067197931</v>
      </c>
      <c r="Y1031" s="105">
        <f t="shared" si="191"/>
        <v>12.658841266422572</v>
      </c>
      <c r="Z1031" s="105">
        <f t="shared" si="192"/>
        <v>3.0583674348481584</v>
      </c>
      <c r="AA1031" s="105">
        <f t="shared" si="193"/>
        <v>0.15076459185871205</v>
      </c>
      <c r="AB1031" s="105">
        <f t="shared" si="194"/>
        <v>36.845789360327373</v>
      </c>
    </row>
    <row r="1032" spans="1:28" s="122" customFormat="1" hidden="1">
      <c r="A1032" s="37">
        <v>2007</v>
      </c>
      <c r="B1032" s="102">
        <v>1</v>
      </c>
      <c r="C1032" s="102" t="s">
        <v>181</v>
      </c>
      <c r="D1032" s="30">
        <v>5</v>
      </c>
      <c r="E1032" s="109" t="s">
        <v>191</v>
      </c>
      <c r="F1032" s="110" t="s">
        <v>24</v>
      </c>
      <c r="G1032" s="20">
        <v>8018</v>
      </c>
      <c r="H1032" s="112">
        <v>7630</v>
      </c>
      <c r="I1032" s="20">
        <v>13262</v>
      </c>
      <c r="J1032" s="111">
        <v>1.74</v>
      </c>
      <c r="K1032" s="111">
        <v>38.9</v>
      </c>
      <c r="L1032" s="20">
        <v>4662</v>
      </c>
      <c r="M1032" s="20">
        <v>1712</v>
      </c>
      <c r="N1032" s="20">
        <v>987</v>
      </c>
      <c r="O1032" s="20"/>
      <c r="P1032" s="20"/>
      <c r="Q1032" s="20">
        <v>269</v>
      </c>
      <c r="R1032" s="20">
        <v>0</v>
      </c>
      <c r="S1032" s="112">
        <v>2968</v>
      </c>
      <c r="T1032" s="20">
        <v>86</v>
      </c>
      <c r="U1032" s="20">
        <v>747</v>
      </c>
      <c r="V1032" s="20">
        <v>138</v>
      </c>
      <c r="W1032" s="104">
        <f t="shared" si="189"/>
        <v>61.100917431192656</v>
      </c>
      <c r="X1032" s="105">
        <f t="shared" si="190"/>
        <v>22.437745740498034</v>
      </c>
      <c r="Y1032" s="105">
        <f t="shared" si="191"/>
        <v>12.935779816513762</v>
      </c>
      <c r="Z1032" s="105">
        <f t="shared" si="192"/>
        <v>3.5255570117955437</v>
      </c>
      <c r="AA1032" s="105">
        <f t="shared" si="193"/>
        <v>0</v>
      </c>
      <c r="AB1032" s="105">
        <f t="shared" si="194"/>
        <v>38.899082568807344</v>
      </c>
    </row>
    <row r="1033" spans="1:28" s="122" customFormat="1" hidden="1">
      <c r="A1033" s="37">
        <v>2007</v>
      </c>
      <c r="B1033" s="102">
        <v>1</v>
      </c>
      <c r="C1033" s="102" t="s">
        <v>181</v>
      </c>
      <c r="D1033" s="30">
        <v>6</v>
      </c>
      <c r="E1033" s="109" t="s">
        <v>192</v>
      </c>
      <c r="F1033" s="110" t="s">
        <v>25</v>
      </c>
      <c r="G1033" s="20">
        <v>10009</v>
      </c>
      <c r="H1033" s="112">
        <v>9739</v>
      </c>
      <c r="I1033" s="20">
        <v>14897</v>
      </c>
      <c r="J1033" s="111">
        <v>1.53</v>
      </c>
      <c r="K1033" s="111">
        <v>35.659999999999997</v>
      </c>
      <c r="L1033" s="20">
        <v>6266</v>
      </c>
      <c r="M1033" s="20">
        <v>2054</v>
      </c>
      <c r="N1033" s="20">
        <v>1169</v>
      </c>
      <c r="O1033" s="20"/>
      <c r="P1033" s="20"/>
      <c r="Q1033" s="20">
        <v>250</v>
      </c>
      <c r="R1033" s="20">
        <v>0</v>
      </c>
      <c r="S1033" s="112">
        <v>3473</v>
      </c>
      <c r="T1033" s="20">
        <v>123</v>
      </c>
      <c r="U1033" s="20">
        <v>881</v>
      </c>
      <c r="V1033" s="20">
        <v>250</v>
      </c>
      <c r="W1033" s="104">
        <f t="shared" si="189"/>
        <v>64.339254543587643</v>
      </c>
      <c r="X1033" s="105">
        <f t="shared" si="190"/>
        <v>21.090461032960263</v>
      </c>
      <c r="Y1033" s="105">
        <f t="shared" si="191"/>
        <v>12.003285758291407</v>
      </c>
      <c r="Z1033" s="105">
        <f t="shared" si="192"/>
        <v>2.566998665160694</v>
      </c>
      <c r="AA1033" s="105">
        <f t="shared" si="193"/>
        <v>0</v>
      </c>
      <c r="AB1033" s="105">
        <f t="shared" si="194"/>
        <v>35.660745456412364</v>
      </c>
    </row>
    <row r="1034" spans="1:28" s="122" customFormat="1" hidden="1">
      <c r="A1034" s="37">
        <v>2007</v>
      </c>
      <c r="B1034" s="102">
        <v>1</v>
      </c>
      <c r="C1034" s="102" t="s">
        <v>181</v>
      </c>
      <c r="D1034" s="30">
        <v>7</v>
      </c>
      <c r="E1034" s="109" t="s">
        <v>193</v>
      </c>
      <c r="F1034" s="110" t="s">
        <v>26</v>
      </c>
      <c r="G1034" s="20">
        <v>18290</v>
      </c>
      <c r="H1034" s="112">
        <v>17202</v>
      </c>
      <c r="I1034" s="20">
        <v>29591</v>
      </c>
      <c r="J1034" s="111">
        <v>1.72</v>
      </c>
      <c r="K1034" s="111">
        <v>37.76</v>
      </c>
      <c r="L1034" s="20">
        <v>10707</v>
      </c>
      <c r="M1034" s="20">
        <v>3744</v>
      </c>
      <c r="N1034" s="20">
        <v>2192</v>
      </c>
      <c r="O1034" s="20"/>
      <c r="P1034" s="20"/>
      <c r="Q1034" s="20">
        <v>524</v>
      </c>
      <c r="R1034" s="20">
        <v>35</v>
      </c>
      <c r="S1034" s="112">
        <v>6495</v>
      </c>
      <c r="T1034" s="20">
        <v>364</v>
      </c>
      <c r="U1034" s="20">
        <v>1967</v>
      </c>
      <c r="V1034" s="20">
        <v>428</v>
      </c>
      <c r="W1034" s="104">
        <f t="shared" si="189"/>
        <v>62.242762469480297</v>
      </c>
      <c r="X1034" s="105">
        <f t="shared" si="190"/>
        <v>21.764911056853855</v>
      </c>
      <c r="Y1034" s="105">
        <f t="shared" si="191"/>
        <v>12.742704336705035</v>
      </c>
      <c r="Z1034" s="105">
        <f t="shared" si="192"/>
        <v>3.0461574235554005</v>
      </c>
      <c r="AA1034" s="105">
        <f t="shared" si="193"/>
        <v>0.20346471340541797</v>
      </c>
      <c r="AB1034" s="105">
        <f t="shared" si="194"/>
        <v>37.757237530519703</v>
      </c>
    </row>
    <row r="1035" spans="1:28" s="122" customFormat="1" hidden="1">
      <c r="A1035" s="37">
        <v>2007</v>
      </c>
      <c r="B1035" s="102">
        <v>1</v>
      </c>
      <c r="C1035" s="102" t="s">
        <v>181</v>
      </c>
      <c r="D1035" s="30">
        <v>8</v>
      </c>
      <c r="E1035" s="109" t="s">
        <v>194</v>
      </c>
      <c r="F1035" s="110" t="s">
        <v>27</v>
      </c>
      <c r="G1035" s="20">
        <v>26639</v>
      </c>
      <c r="H1035" s="112">
        <v>23512</v>
      </c>
      <c r="I1035" s="20">
        <v>30500</v>
      </c>
      <c r="J1035" s="111">
        <v>1.3</v>
      </c>
      <c r="K1035" s="111">
        <v>30.04</v>
      </c>
      <c r="L1035" s="20">
        <v>16449</v>
      </c>
      <c r="M1035" s="20">
        <v>4296</v>
      </c>
      <c r="N1035" s="20">
        <v>2258</v>
      </c>
      <c r="O1035" s="20"/>
      <c r="P1035" s="20"/>
      <c r="Q1035" s="20">
        <v>503</v>
      </c>
      <c r="R1035" s="20">
        <v>6</v>
      </c>
      <c r="S1035" s="112">
        <v>7063</v>
      </c>
      <c r="T1035" s="20">
        <v>327</v>
      </c>
      <c r="U1035" s="20">
        <v>2755</v>
      </c>
      <c r="V1035" s="20">
        <v>323</v>
      </c>
      <c r="W1035" s="104">
        <f t="shared" si="189"/>
        <v>69.960020415107181</v>
      </c>
      <c r="X1035" s="105">
        <f t="shared" si="190"/>
        <v>18.271520925484857</v>
      </c>
      <c r="Y1035" s="105">
        <f t="shared" si="191"/>
        <v>9.6036066689350115</v>
      </c>
      <c r="Z1035" s="105">
        <f t="shared" si="192"/>
        <v>2.1393331064988095</v>
      </c>
      <c r="AA1035" s="105">
        <f t="shared" si="193"/>
        <v>2.5518883974140861E-2</v>
      </c>
      <c r="AB1035" s="105">
        <f t="shared" si="194"/>
        <v>30.039979584892823</v>
      </c>
    </row>
    <row r="1036" spans="1:28" s="122" customFormat="1" hidden="1">
      <c r="A1036" s="37">
        <v>2007</v>
      </c>
      <c r="B1036" s="102">
        <v>1</v>
      </c>
      <c r="C1036" s="102" t="s">
        <v>181</v>
      </c>
      <c r="D1036" s="30">
        <v>9</v>
      </c>
      <c r="E1036" s="109" t="s">
        <v>195</v>
      </c>
      <c r="F1036" s="110" t="s">
        <v>28</v>
      </c>
      <c r="G1036" s="20">
        <v>18228</v>
      </c>
      <c r="H1036" s="112">
        <v>16736</v>
      </c>
      <c r="I1036" s="20">
        <v>19567</v>
      </c>
      <c r="J1036" s="111">
        <v>1.17</v>
      </c>
      <c r="K1036" s="111">
        <v>28.48</v>
      </c>
      <c r="L1036" s="20">
        <v>11969</v>
      </c>
      <c r="M1036" s="20">
        <v>2988</v>
      </c>
      <c r="N1036" s="20">
        <v>1327</v>
      </c>
      <c r="O1036" s="20"/>
      <c r="P1036" s="20"/>
      <c r="Q1036" s="20">
        <v>282</v>
      </c>
      <c r="R1036" s="20">
        <v>170</v>
      </c>
      <c r="S1036" s="112">
        <v>4767</v>
      </c>
      <c r="T1036" s="20">
        <v>446</v>
      </c>
      <c r="U1036" s="20">
        <v>2066</v>
      </c>
      <c r="V1036" s="20">
        <v>614</v>
      </c>
      <c r="W1036" s="104">
        <f t="shared" si="189"/>
        <v>71.516491395793508</v>
      </c>
      <c r="X1036" s="105">
        <f t="shared" si="190"/>
        <v>17.853728489483746</v>
      </c>
      <c r="Y1036" s="105">
        <f t="shared" si="191"/>
        <v>7.9290152963671128</v>
      </c>
      <c r="Z1036" s="105">
        <f t="shared" si="192"/>
        <v>1.6849904397705544</v>
      </c>
      <c r="AA1036" s="105">
        <f t="shared" si="193"/>
        <v>1.0157743785850861</v>
      </c>
      <c r="AB1036" s="105">
        <f t="shared" si="194"/>
        <v>28.483508604206502</v>
      </c>
    </row>
    <row r="1037" spans="1:28" s="122" customFormat="1" hidden="1">
      <c r="A1037" s="37">
        <v>2007</v>
      </c>
      <c r="B1037" s="102">
        <v>1</v>
      </c>
      <c r="C1037" s="102" t="s">
        <v>181</v>
      </c>
      <c r="D1037" s="30">
        <v>10</v>
      </c>
      <c r="E1037" s="109" t="s">
        <v>196</v>
      </c>
      <c r="F1037" s="110" t="s">
        <v>29</v>
      </c>
      <c r="G1037" s="20">
        <v>18233</v>
      </c>
      <c r="H1037" s="112">
        <v>16622</v>
      </c>
      <c r="I1037" s="20">
        <v>18379</v>
      </c>
      <c r="J1037" s="111">
        <v>1.1100000000000001</v>
      </c>
      <c r="K1037" s="111">
        <v>28.46</v>
      </c>
      <c r="L1037" s="20">
        <v>11891</v>
      </c>
      <c r="M1037" s="20">
        <v>3090</v>
      </c>
      <c r="N1037" s="20">
        <v>1355</v>
      </c>
      <c r="O1037" s="20"/>
      <c r="P1037" s="20"/>
      <c r="Q1037" s="20">
        <v>272</v>
      </c>
      <c r="R1037" s="20">
        <v>14</v>
      </c>
      <c r="S1037" s="112">
        <v>4731</v>
      </c>
      <c r="T1037" s="20">
        <v>164</v>
      </c>
      <c r="U1037" s="20">
        <v>1757</v>
      </c>
      <c r="V1037" s="20">
        <v>379</v>
      </c>
      <c r="W1037" s="104">
        <f t="shared" si="189"/>
        <v>71.537721092527974</v>
      </c>
      <c r="X1037" s="105">
        <f t="shared" si="190"/>
        <v>18.589820719528337</v>
      </c>
      <c r="Y1037" s="105">
        <f t="shared" si="191"/>
        <v>8.1518469498255328</v>
      </c>
      <c r="Z1037" s="105">
        <f t="shared" si="192"/>
        <v>1.6363855131753098</v>
      </c>
      <c r="AA1037" s="105">
        <f t="shared" si="193"/>
        <v>8.422572494284683E-2</v>
      </c>
      <c r="AB1037" s="105">
        <f t="shared" si="194"/>
        <v>28.462278907472026</v>
      </c>
    </row>
    <row r="1038" spans="1:28" s="122" customFormat="1" hidden="1">
      <c r="A1038" s="37">
        <v>2007</v>
      </c>
      <c r="B1038" s="102">
        <v>1</v>
      </c>
      <c r="C1038" s="102" t="s">
        <v>181</v>
      </c>
      <c r="D1038" s="30">
        <v>11</v>
      </c>
      <c r="E1038" s="109" t="s">
        <v>197</v>
      </c>
      <c r="F1038" s="110" t="s">
        <v>30</v>
      </c>
      <c r="G1038" s="20">
        <v>63052</v>
      </c>
      <c r="H1038" s="112">
        <v>54446</v>
      </c>
      <c r="I1038" s="20">
        <v>51514</v>
      </c>
      <c r="J1038" s="111">
        <v>0.95</v>
      </c>
      <c r="K1038" s="111">
        <v>24.6</v>
      </c>
      <c r="L1038" s="20">
        <v>41054</v>
      </c>
      <c r="M1038" s="20">
        <v>8880</v>
      </c>
      <c r="N1038" s="20">
        <v>3758</v>
      </c>
      <c r="O1038" s="20"/>
      <c r="P1038" s="20"/>
      <c r="Q1038" s="20">
        <v>674</v>
      </c>
      <c r="R1038" s="20">
        <v>80</v>
      </c>
      <c r="S1038" s="112">
        <v>13392</v>
      </c>
      <c r="T1038" s="20">
        <v>1040</v>
      </c>
      <c r="U1038" s="20">
        <v>6099</v>
      </c>
      <c r="V1038" s="20">
        <v>1686</v>
      </c>
      <c r="W1038" s="104">
        <f t="shared" si="189"/>
        <v>75.403151746684799</v>
      </c>
      <c r="X1038" s="105">
        <f t="shared" si="190"/>
        <v>16.309738089115822</v>
      </c>
      <c r="Y1038" s="105">
        <f t="shared" si="191"/>
        <v>6.9022517723983396</v>
      </c>
      <c r="Z1038" s="105">
        <f t="shared" si="192"/>
        <v>1.2379238144216287</v>
      </c>
      <c r="AA1038" s="105">
        <f t="shared" si="193"/>
        <v>0.14693457737942181</v>
      </c>
      <c r="AB1038" s="105">
        <f t="shared" si="194"/>
        <v>24.596848253315212</v>
      </c>
    </row>
    <row r="1039" spans="1:28" s="122" customFormat="1" hidden="1">
      <c r="A1039" s="37">
        <v>2007</v>
      </c>
      <c r="B1039" s="102">
        <v>1</v>
      </c>
      <c r="C1039" s="102" t="s">
        <v>181</v>
      </c>
      <c r="D1039" s="30">
        <v>12</v>
      </c>
      <c r="E1039" s="109" t="s">
        <v>198</v>
      </c>
      <c r="F1039" s="110" t="s">
        <v>31</v>
      </c>
      <c r="G1039" s="20">
        <v>58632</v>
      </c>
      <c r="H1039" s="112">
        <v>50796</v>
      </c>
      <c r="I1039" s="20">
        <v>52829</v>
      </c>
      <c r="J1039" s="111">
        <v>1.04</v>
      </c>
      <c r="K1039" s="111">
        <v>26.79</v>
      </c>
      <c r="L1039" s="20">
        <v>37188</v>
      </c>
      <c r="M1039" s="20">
        <v>8660</v>
      </c>
      <c r="N1039" s="20">
        <v>4072</v>
      </c>
      <c r="O1039" s="20"/>
      <c r="P1039" s="20"/>
      <c r="Q1039" s="20">
        <v>861</v>
      </c>
      <c r="R1039" s="20">
        <v>15</v>
      </c>
      <c r="S1039" s="112">
        <v>13608</v>
      </c>
      <c r="T1039" s="20">
        <v>1025</v>
      </c>
      <c r="U1039" s="20">
        <v>6699</v>
      </c>
      <c r="V1039" s="20">
        <v>3558</v>
      </c>
      <c r="W1039" s="104">
        <f t="shared" si="189"/>
        <v>73.210489014883066</v>
      </c>
      <c r="X1039" s="105">
        <f t="shared" si="190"/>
        <v>17.04858650287424</v>
      </c>
      <c r="Y1039" s="105">
        <f t="shared" si="191"/>
        <v>8.0163792424600366</v>
      </c>
      <c r="Z1039" s="105">
        <f t="shared" si="192"/>
        <v>1.6950153555398064</v>
      </c>
      <c r="AA1039" s="105">
        <f t="shared" si="193"/>
        <v>2.9529884242853768E-2</v>
      </c>
      <c r="AB1039" s="105">
        <f t="shared" si="194"/>
        <v>26.789510985116937</v>
      </c>
    </row>
    <row r="1040" spans="1:28" s="122" customFormat="1" hidden="1">
      <c r="A1040" s="37">
        <v>2007</v>
      </c>
      <c r="B1040" s="102">
        <v>1</v>
      </c>
      <c r="C1040" s="102" t="s">
        <v>181</v>
      </c>
      <c r="D1040" s="30">
        <v>13</v>
      </c>
      <c r="E1040" s="109" t="s">
        <v>199</v>
      </c>
      <c r="F1040" s="110" t="s">
        <v>32</v>
      </c>
      <c r="G1040" s="20">
        <v>100933</v>
      </c>
      <c r="H1040" s="112">
        <v>89647</v>
      </c>
      <c r="I1040" s="20">
        <v>58397</v>
      </c>
      <c r="J1040" s="111">
        <v>0.65</v>
      </c>
      <c r="K1040" s="111">
        <v>18.39</v>
      </c>
      <c r="L1040" s="20">
        <v>73163</v>
      </c>
      <c r="M1040" s="20">
        <v>11328</v>
      </c>
      <c r="N1040" s="20">
        <v>4249</v>
      </c>
      <c r="O1040" s="20"/>
      <c r="P1040" s="20"/>
      <c r="Q1040" s="20">
        <v>907</v>
      </c>
      <c r="R1040" s="20">
        <v>0</v>
      </c>
      <c r="S1040" s="112">
        <v>16484</v>
      </c>
      <c r="T1040" s="20">
        <v>2052</v>
      </c>
      <c r="U1040" s="20">
        <v>11262</v>
      </c>
      <c r="V1040" s="20">
        <v>8417</v>
      </c>
      <c r="W1040" s="104">
        <f t="shared" si="189"/>
        <v>81.612323892600983</v>
      </c>
      <c r="X1040" s="105">
        <f t="shared" si="190"/>
        <v>12.636228763929635</v>
      </c>
      <c r="Y1040" s="105">
        <f t="shared" si="191"/>
        <v>4.7397012727698637</v>
      </c>
      <c r="Z1040" s="105">
        <f t="shared" si="192"/>
        <v>1.0117460706995214</v>
      </c>
      <c r="AA1040" s="105">
        <f t="shared" si="193"/>
        <v>0</v>
      </c>
      <c r="AB1040" s="105">
        <f t="shared" si="194"/>
        <v>18.38767610739902</v>
      </c>
    </row>
    <row r="1041" spans="1:28" s="122" customFormat="1" hidden="1">
      <c r="A1041" s="37">
        <v>2007</v>
      </c>
      <c r="B1041" s="102">
        <v>1</v>
      </c>
      <c r="C1041" s="102" t="s">
        <v>181</v>
      </c>
      <c r="D1041" s="30">
        <v>14</v>
      </c>
      <c r="E1041" s="109" t="s">
        <v>200</v>
      </c>
      <c r="F1041" s="110" t="s">
        <v>2</v>
      </c>
      <c r="G1041" s="20">
        <v>79960</v>
      </c>
      <c r="H1041" s="112">
        <v>73149</v>
      </c>
      <c r="I1041" s="20">
        <v>52009</v>
      </c>
      <c r="J1041" s="111">
        <v>0.71</v>
      </c>
      <c r="K1041" s="111">
        <v>19.87</v>
      </c>
      <c r="L1041" s="20">
        <v>58614</v>
      </c>
      <c r="M1041" s="20">
        <v>9906</v>
      </c>
      <c r="N1041" s="20">
        <v>3883</v>
      </c>
      <c r="O1041" s="20"/>
      <c r="P1041" s="20"/>
      <c r="Q1041" s="20">
        <v>746</v>
      </c>
      <c r="R1041" s="20">
        <v>0</v>
      </c>
      <c r="S1041" s="112">
        <v>14535</v>
      </c>
      <c r="T1041" s="20">
        <v>2257</v>
      </c>
      <c r="U1041" s="20">
        <v>10288</v>
      </c>
      <c r="V1041" s="20">
        <v>4481</v>
      </c>
      <c r="W1041" s="104">
        <f t="shared" si="189"/>
        <v>80.129598490751746</v>
      </c>
      <c r="X1041" s="105">
        <f t="shared" si="190"/>
        <v>13.542222039945864</v>
      </c>
      <c r="Y1041" s="105">
        <f t="shared" si="191"/>
        <v>5.3083432446103158</v>
      </c>
      <c r="Z1041" s="105">
        <f t="shared" si="192"/>
        <v>1.0198362246920669</v>
      </c>
      <c r="AA1041" s="105">
        <f t="shared" si="193"/>
        <v>0</v>
      </c>
      <c r="AB1041" s="105">
        <f t="shared" si="194"/>
        <v>19.870401509248246</v>
      </c>
    </row>
    <row r="1042" spans="1:28" s="122" customFormat="1" hidden="1">
      <c r="A1042" s="37">
        <v>2007</v>
      </c>
      <c r="B1042" s="102">
        <v>1</v>
      </c>
      <c r="C1042" s="102" t="s">
        <v>181</v>
      </c>
      <c r="D1042" s="30">
        <v>15</v>
      </c>
      <c r="E1042" s="109" t="s">
        <v>201</v>
      </c>
      <c r="F1042" s="110" t="s">
        <v>33</v>
      </c>
      <c r="G1042" s="20">
        <v>19752</v>
      </c>
      <c r="H1042" s="112">
        <v>18780</v>
      </c>
      <c r="I1042" s="20">
        <v>17908</v>
      </c>
      <c r="J1042" s="111">
        <v>0.95</v>
      </c>
      <c r="K1042" s="111">
        <v>24.3</v>
      </c>
      <c r="L1042" s="20">
        <v>14216</v>
      </c>
      <c r="M1042" s="20">
        <v>2944</v>
      </c>
      <c r="N1042" s="20">
        <v>1272</v>
      </c>
      <c r="O1042" s="20"/>
      <c r="P1042" s="20"/>
      <c r="Q1042" s="20">
        <v>348</v>
      </c>
      <c r="R1042" s="20">
        <v>0</v>
      </c>
      <c r="S1042" s="112">
        <v>4564</v>
      </c>
      <c r="T1042" s="20">
        <v>138</v>
      </c>
      <c r="U1042" s="20">
        <v>1245</v>
      </c>
      <c r="V1042" s="113">
        <v>353</v>
      </c>
      <c r="W1042" s="104">
        <f t="shared" si="189"/>
        <v>75.697550585729502</v>
      </c>
      <c r="X1042" s="105">
        <f t="shared" si="190"/>
        <v>15.676251331203408</v>
      </c>
      <c r="Y1042" s="105">
        <f t="shared" si="191"/>
        <v>6.7731629392971238</v>
      </c>
      <c r="Z1042" s="105">
        <f t="shared" si="192"/>
        <v>1.8530351437699679</v>
      </c>
      <c r="AA1042" s="105">
        <f t="shared" si="193"/>
        <v>0</v>
      </c>
      <c r="AB1042" s="105">
        <f t="shared" si="194"/>
        <v>24.302449414270498</v>
      </c>
    </row>
    <row r="1043" spans="1:28" s="122" customFormat="1" hidden="1">
      <c r="A1043" s="37">
        <v>2007</v>
      </c>
      <c r="B1043" s="102">
        <v>1</v>
      </c>
      <c r="C1043" s="102" t="s">
        <v>181</v>
      </c>
      <c r="D1043" s="30">
        <v>16</v>
      </c>
      <c r="E1043" s="109" t="s">
        <v>203</v>
      </c>
      <c r="F1043" s="110" t="s">
        <v>34</v>
      </c>
      <c r="G1043" s="20">
        <v>9630</v>
      </c>
      <c r="H1043" s="112">
        <v>9210</v>
      </c>
      <c r="I1043" s="20">
        <v>11439</v>
      </c>
      <c r="J1043" s="111">
        <v>1.24</v>
      </c>
      <c r="K1043" s="111">
        <v>32.479999999999997</v>
      </c>
      <c r="L1043" s="20">
        <v>6219</v>
      </c>
      <c r="M1043" s="20">
        <v>2013</v>
      </c>
      <c r="N1043" s="20">
        <v>836</v>
      </c>
      <c r="O1043" s="20"/>
      <c r="P1043" s="20"/>
      <c r="Q1043" s="20">
        <v>142</v>
      </c>
      <c r="R1043" s="20">
        <v>0</v>
      </c>
      <c r="S1043" s="112">
        <v>2991</v>
      </c>
      <c r="T1043" s="20">
        <v>159</v>
      </c>
      <c r="U1043" s="20">
        <v>1217</v>
      </c>
      <c r="V1043" s="20">
        <v>523</v>
      </c>
      <c r="W1043" s="104">
        <f t="shared" si="189"/>
        <v>67.524429967426713</v>
      </c>
      <c r="X1043" s="105">
        <f t="shared" si="190"/>
        <v>21.856677524429969</v>
      </c>
      <c r="Y1043" s="105">
        <f t="shared" si="191"/>
        <v>9.0770901194353968</v>
      </c>
      <c r="Z1043" s="105">
        <f t="shared" si="192"/>
        <v>1.5418023887079262</v>
      </c>
      <c r="AA1043" s="105">
        <f t="shared" si="193"/>
        <v>0</v>
      </c>
      <c r="AB1043" s="105">
        <f t="shared" si="194"/>
        <v>32.475570032573295</v>
      </c>
    </row>
    <row r="1044" spans="1:28" s="122" customFormat="1" hidden="1">
      <c r="A1044" s="37">
        <v>2007</v>
      </c>
      <c r="B1044" s="102">
        <v>1</v>
      </c>
      <c r="C1044" s="102" t="s">
        <v>181</v>
      </c>
      <c r="D1044" s="30">
        <v>17</v>
      </c>
      <c r="E1044" s="109" t="s">
        <v>204</v>
      </c>
      <c r="F1044" s="110" t="s">
        <v>35</v>
      </c>
      <c r="G1044" s="20">
        <v>10574</v>
      </c>
      <c r="H1044" s="112">
        <v>10107</v>
      </c>
      <c r="I1044" s="20">
        <v>9696</v>
      </c>
      <c r="J1044" s="111">
        <v>0.96</v>
      </c>
      <c r="K1044" s="111">
        <v>26.64</v>
      </c>
      <c r="L1044" s="20">
        <v>7415</v>
      </c>
      <c r="M1044" s="20">
        <v>1765</v>
      </c>
      <c r="N1044" s="20">
        <v>764</v>
      </c>
      <c r="O1044" s="20"/>
      <c r="P1044" s="20"/>
      <c r="Q1044" s="20">
        <v>150</v>
      </c>
      <c r="R1044" s="20">
        <v>13</v>
      </c>
      <c r="S1044" s="112">
        <v>2692</v>
      </c>
      <c r="T1044" s="20">
        <v>168</v>
      </c>
      <c r="U1044" s="20">
        <v>1053</v>
      </c>
      <c r="V1044" s="20">
        <v>565</v>
      </c>
      <c r="W1044" s="104">
        <f t="shared" si="189"/>
        <v>73.364994558226968</v>
      </c>
      <c r="X1044" s="105">
        <f t="shared" si="190"/>
        <v>17.463144355397251</v>
      </c>
      <c r="Y1044" s="105">
        <f t="shared" si="191"/>
        <v>7.5591174433560893</v>
      </c>
      <c r="Z1044" s="105">
        <f t="shared" si="192"/>
        <v>1.4841199168892847</v>
      </c>
      <c r="AA1044" s="105">
        <f t="shared" si="193"/>
        <v>0.12862372613040468</v>
      </c>
      <c r="AB1044" s="105">
        <f t="shared" si="194"/>
        <v>26.635005441773028</v>
      </c>
    </row>
    <row r="1045" spans="1:28" s="122" customFormat="1" hidden="1">
      <c r="A1045" s="37">
        <v>2007</v>
      </c>
      <c r="B1045" s="102">
        <v>1</v>
      </c>
      <c r="C1045" s="102" t="s">
        <v>181</v>
      </c>
      <c r="D1045" s="30">
        <v>18</v>
      </c>
      <c r="E1045" s="109" t="s">
        <v>205</v>
      </c>
      <c r="F1045" s="110" t="s">
        <v>36</v>
      </c>
      <c r="G1045" s="20">
        <v>7360</v>
      </c>
      <c r="H1045" s="112">
        <v>6968</v>
      </c>
      <c r="I1045" s="20">
        <v>6147</v>
      </c>
      <c r="J1045" s="111">
        <v>0.88</v>
      </c>
      <c r="K1045" s="111">
        <v>25.69</v>
      </c>
      <c r="L1045" s="20">
        <v>5178</v>
      </c>
      <c r="M1045" s="20">
        <v>1222</v>
      </c>
      <c r="N1045" s="20">
        <v>456</v>
      </c>
      <c r="O1045" s="20"/>
      <c r="P1045" s="20"/>
      <c r="Q1045" s="20">
        <v>97</v>
      </c>
      <c r="R1045" s="20">
        <v>15</v>
      </c>
      <c r="S1045" s="112">
        <v>1790</v>
      </c>
      <c r="T1045" s="20">
        <v>50</v>
      </c>
      <c r="U1045" s="20">
        <v>522</v>
      </c>
      <c r="V1045" s="20">
        <v>282</v>
      </c>
      <c r="W1045" s="104">
        <f t="shared" si="189"/>
        <v>74.311136624569457</v>
      </c>
      <c r="X1045" s="105">
        <f t="shared" si="190"/>
        <v>17.537313432835823</v>
      </c>
      <c r="Y1045" s="105">
        <f t="shared" si="191"/>
        <v>6.5442020665901266</v>
      </c>
      <c r="Z1045" s="105">
        <f t="shared" si="192"/>
        <v>1.3920780711825489</v>
      </c>
      <c r="AA1045" s="105">
        <f t="shared" si="193"/>
        <v>0.21526980482204361</v>
      </c>
      <c r="AB1045" s="105">
        <f t="shared" si="194"/>
        <v>25.688863375430536</v>
      </c>
    </row>
    <row r="1046" spans="1:28" s="122" customFormat="1" hidden="1">
      <c r="A1046" s="37">
        <v>2007</v>
      </c>
      <c r="B1046" s="102">
        <v>1</v>
      </c>
      <c r="C1046" s="102" t="s">
        <v>181</v>
      </c>
      <c r="D1046" s="30">
        <v>19</v>
      </c>
      <c r="E1046" s="109" t="s">
        <v>206</v>
      </c>
      <c r="F1046" s="110" t="s">
        <v>37</v>
      </c>
      <c r="G1046" s="20">
        <v>7762</v>
      </c>
      <c r="H1046" s="112">
        <v>6619</v>
      </c>
      <c r="I1046" s="20">
        <v>9228</v>
      </c>
      <c r="J1046" s="111">
        <v>1.39</v>
      </c>
      <c r="K1046" s="111">
        <v>33.840000000000003</v>
      </c>
      <c r="L1046" s="20">
        <v>4379</v>
      </c>
      <c r="M1046" s="20">
        <v>1344</v>
      </c>
      <c r="N1046" s="20">
        <v>693</v>
      </c>
      <c r="O1046" s="20"/>
      <c r="P1046" s="20"/>
      <c r="Q1046" s="20">
        <v>149</v>
      </c>
      <c r="R1046" s="20">
        <v>54</v>
      </c>
      <c r="S1046" s="112">
        <v>2240</v>
      </c>
      <c r="T1046" s="20">
        <v>192</v>
      </c>
      <c r="U1046" s="20">
        <v>798</v>
      </c>
      <c r="V1046" s="20">
        <v>236</v>
      </c>
      <c r="W1046" s="104">
        <f t="shared" si="189"/>
        <v>66.158029913884278</v>
      </c>
      <c r="X1046" s="105">
        <f t="shared" si="190"/>
        <v>20.305182051669437</v>
      </c>
      <c r="Y1046" s="105">
        <f t="shared" si="191"/>
        <v>10.469859495392054</v>
      </c>
      <c r="Z1046" s="105">
        <f t="shared" si="192"/>
        <v>2.2510953316210909</v>
      </c>
      <c r="AA1046" s="105">
        <f t="shared" si="193"/>
        <v>0.81583320743314702</v>
      </c>
      <c r="AB1046" s="105">
        <f t="shared" si="194"/>
        <v>33.84197008611573</v>
      </c>
    </row>
    <row r="1047" spans="1:28" s="122" customFormat="1" hidden="1">
      <c r="A1047" s="37">
        <v>2007</v>
      </c>
      <c r="B1047" s="102">
        <v>1</v>
      </c>
      <c r="C1047" s="102" t="s">
        <v>181</v>
      </c>
      <c r="D1047" s="30">
        <v>20</v>
      </c>
      <c r="E1047" s="109" t="s">
        <v>207</v>
      </c>
      <c r="F1047" s="110" t="s">
        <v>38</v>
      </c>
      <c r="G1047" s="20">
        <v>19832</v>
      </c>
      <c r="H1047" s="112">
        <v>18047</v>
      </c>
      <c r="I1047" s="20">
        <v>17646</v>
      </c>
      <c r="J1047" s="111">
        <v>0.98</v>
      </c>
      <c r="K1047" s="111">
        <v>25.12</v>
      </c>
      <c r="L1047" s="20">
        <v>13513</v>
      </c>
      <c r="M1047" s="20">
        <v>3002</v>
      </c>
      <c r="N1047" s="20">
        <v>1183</v>
      </c>
      <c r="O1047" s="20"/>
      <c r="P1047" s="20"/>
      <c r="Q1047" s="20">
        <v>336</v>
      </c>
      <c r="R1047" s="20">
        <v>13</v>
      </c>
      <c r="S1047" s="112">
        <v>4534</v>
      </c>
      <c r="T1047" s="20">
        <v>252</v>
      </c>
      <c r="U1047" s="20">
        <v>1897</v>
      </c>
      <c r="V1047" s="20">
        <v>134</v>
      </c>
      <c r="W1047" s="104">
        <f t="shared" si="189"/>
        <v>74.876710810661052</v>
      </c>
      <c r="X1047" s="105">
        <f t="shared" si="190"/>
        <v>16.634343658225745</v>
      </c>
      <c r="Y1047" s="105">
        <f t="shared" si="191"/>
        <v>6.5551061118191392</v>
      </c>
      <c r="Z1047" s="105">
        <f t="shared" si="192"/>
        <v>1.8618052861971517</v>
      </c>
      <c r="AA1047" s="105">
        <f t="shared" si="193"/>
        <v>7.2034133096913616E-2</v>
      </c>
      <c r="AB1047" s="105">
        <f t="shared" si="194"/>
        <v>25.123289189338948</v>
      </c>
    </row>
    <row r="1048" spans="1:28" s="122" customFormat="1" hidden="1">
      <c r="A1048" s="37">
        <v>2007</v>
      </c>
      <c r="B1048" s="102">
        <v>1</v>
      </c>
      <c r="C1048" s="102" t="s">
        <v>181</v>
      </c>
      <c r="D1048" s="30">
        <v>21</v>
      </c>
      <c r="E1048" s="109" t="s">
        <v>208</v>
      </c>
      <c r="F1048" s="110" t="s">
        <v>39</v>
      </c>
      <c r="G1048" s="20">
        <v>18924</v>
      </c>
      <c r="H1048" s="112">
        <v>17632</v>
      </c>
      <c r="I1048" s="20">
        <v>12183</v>
      </c>
      <c r="J1048" s="111">
        <v>0.69</v>
      </c>
      <c r="K1048" s="111">
        <v>19.36</v>
      </c>
      <c r="L1048" s="20">
        <v>14218</v>
      </c>
      <c r="M1048" s="20">
        <v>2278</v>
      </c>
      <c r="N1048" s="20">
        <v>909</v>
      </c>
      <c r="O1048" s="20"/>
      <c r="P1048" s="20"/>
      <c r="Q1048" s="20">
        <v>227</v>
      </c>
      <c r="R1048" s="20">
        <v>0</v>
      </c>
      <c r="S1048" s="112">
        <v>3414</v>
      </c>
      <c r="T1048" s="20">
        <v>297</v>
      </c>
      <c r="U1048" s="20">
        <v>2087</v>
      </c>
      <c r="V1048" s="20">
        <v>647</v>
      </c>
      <c r="W1048" s="104">
        <f t="shared" si="189"/>
        <v>80.637477313974586</v>
      </c>
      <c r="X1048" s="105">
        <f t="shared" si="190"/>
        <v>12.919691470054445</v>
      </c>
      <c r="Y1048" s="105">
        <f t="shared" si="191"/>
        <v>5.1553992740471868</v>
      </c>
      <c r="Z1048" s="105">
        <f t="shared" si="192"/>
        <v>1.287431941923775</v>
      </c>
      <c r="AA1048" s="105">
        <f t="shared" si="193"/>
        <v>0</v>
      </c>
      <c r="AB1048" s="105">
        <f t="shared" si="194"/>
        <v>19.362522686025407</v>
      </c>
    </row>
    <row r="1049" spans="1:28" s="122" customFormat="1" hidden="1">
      <c r="A1049" s="37">
        <v>2007</v>
      </c>
      <c r="B1049" s="102">
        <v>1</v>
      </c>
      <c r="C1049" s="102" t="s">
        <v>181</v>
      </c>
      <c r="D1049" s="30">
        <v>22</v>
      </c>
      <c r="E1049" s="109" t="s">
        <v>209</v>
      </c>
      <c r="F1049" s="110" t="s">
        <v>40</v>
      </c>
      <c r="G1049" s="20">
        <v>34698</v>
      </c>
      <c r="H1049" s="112">
        <v>30132</v>
      </c>
      <c r="I1049" s="20">
        <v>21869</v>
      </c>
      <c r="J1049" s="111">
        <v>0.73</v>
      </c>
      <c r="K1049" s="111">
        <v>19.8</v>
      </c>
      <c r="L1049" s="20">
        <v>24165</v>
      </c>
      <c r="M1049" s="20">
        <v>4038</v>
      </c>
      <c r="N1049" s="20">
        <v>1537</v>
      </c>
      <c r="O1049" s="20"/>
      <c r="P1049" s="20"/>
      <c r="Q1049" s="20">
        <v>391</v>
      </c>
      <c r="R1049" s="20">
        <v>1</v>
      </c>
      <c r="S1049" s="112">
        <v>5967</v>
      </c>
      <c r="T1049" s="20">
        <v>357</v>
      </c>
      <c r="U1049" s="20">
        <v>5041</v>
      </c>
      <c r="V1049" s="20">
        <v>502</v>
      </c>
      <c r="W1049" s="104">
        <f t="shared" si="189"/>
        <v>80.197132616487451</v>
      </c>
      <c r="X1049" s="105">
        <f t="shared" si="190"/>
        <v>13.401035444046197</v>
      </c>
      <c r="Y1049" s="105">
        <f t="shared" si="191"/>
        <v>5.1008894198858359</v>
      </c>
      <c r="Z1049" s="105">
        <f t="shared" si="192"/>
        <v>1.2976237886632151</v>
      </c>
      <c r="AA1049" s="105">
        <f t="shared" si="193"/>
        <v>3.3187309172972258E-3</v>
      </c>
      <c r="AB1049" s="105">
        <f t="shared" si="194"/>
        <v>19.802867383512545</v>
      </c>
    </row>
    <row r="1050" spans="1:28" s="122" customFormat="1" hidden="1">
      <c r="A1050" s="37">
        <v>2007</v>
      </c>
      <c r="B1050" s="102">
        <v>1</v>
      </c>
      <c r="C1050" s="102" t="s">
        <v>181</v>
      </c>
      <c r="D1050" s="30">
        <v>23</v>
      </c>
      <c r="E1050" s="109" t="s">
        <v>210</v>
      </c>
      <c r="F1050" s="110" t="s">
        <v>41</v>
      </c>
      <c r="G1050" s="20">
        <v>71333</v>
      </c>
      <c r="H1050" s="112">
        <v>67373</v>
      </c>
      <c r="I1050" s="20">
        <v>45330</v>
      </c>
      <c r="J1050" s="111">
        <v>0.67</v>
      </c>
      <c r="K1050" s="111">
        <v>18.28</v>
      </c>
      <c r="L1050" s="20">
        <v>55054</v>
      </c>
      <c r="M1050" s="20">
        <v>8446</v>
      </c>
      <c r="N1050" s="20">
        <v>3141</v>
      </c>
      <c r="O1050" s="20"/>
      <c r="P1050" s="20"/>
      <c r="Q1050" s="20">
        <v>732</v>
      </c>
      <c r="R1050" s="20">
        <v>0</v>
      </c>
      <c r="S1050" s="112">
        <v>12319</v>
      </c>
      <c r="T1050" s="20">
        <v>2026</v>
      </c>
      <c r="U1050" s="20">
        <v>11230</v>
      </c>
      <c r="V1050" s="20">
        <v>4672</v>
      </c>
      <c r="W1050" s="104">
        <f t="shared" si="189"/>
        <v>81.715227168153419</v>
      </c>
      <c r="X1050" s="105">
        <f t="shared" si="190"/>
        <v>12.536179181571253</v>
      </c>
      <c r="Y1050" s="105">
        <f t="shared" si="191"/>
        <v>4.6621049975509479</v>
      </c>
      <c r="Z1050" s="105">
        <f t="shared" si="192"/>
        <v>1.0864886527243851</v>
      </c>
      <c r="AA1050" s="105">
        <f t="shared" si="193"/>
        <v>0</v>
      </c>
      <c r="AB1050" s="105">
        <f t="shared" si="194"/>
        <v>18.284772831846585</v>
      </c>
    </row>
    <row r="1051" spans="1:28" s="122" customFormat="1" hidden="1">
      <c r="A1051" s="37">
        <v>2007</v>
      </c>
      <c r="B1051" s="102">
        <v>1</v>
      </c>
      <c r="C1051" s="102" t="s">
        <v>181</v>
      </c>
      <c r="D1051" s="30">
        <v>24</v>
      </c>
      <c r="E1051" s="109" t="s">
        <v>211</v>
      </c>
      <c r="F1051" s="110" t="s">
        <v>42</v>
      </c>
      <c r="G1051" s="20">
        <v>17178</v>
      </c>
      <c r="H1051" s="112">
        <v>16032</v>
      </c>
      <c r="I1051" s="20">
        <v>19601</v>
      </c>
      <c r="J1051" s="111">
        <v>1.22</v>
      </c>
      <c r="K1051" s="111">
        <v>29.98</v>
      </c>
      <c r="L1051" s="20">
        <v>11226</v>
      </c>
      <c r="M1051" s="20">
        <v>2901</v>
      </c>
      <c r="N1051" s="20">
        <v>1441</v>
      </c>
      <c r="O1051" s="20"/>
      <c r="P1051" s="20"/>
      <c r="Q1051" s="20">
        <v>332</v>
      </c>
      <c r="R1051" s="20">
        <v>132</v>
      </c>
      <c r="S1051" s="112">
        <v>4806</v>
      </c>
      <c r="T1051" s="20">
        <v>287</v>
      </c>
      <c r="U1051" s="20">
        <v>2226</v>
      </c>
      <c r="V1051" s="20">
        <v>244</v>
      </c>
      <c r="W1051" s="104">
        <f t="shared" si="189"/>
        <v>70.022455089820355</v>
      </c>
      <c r="X1051" s="105">
        <f t="shared" si="190"/>
        <v>18.095059880239521</v>
      </c>
      <c r="Y1051" s="105">
        <f t="shared" si="191"/>
        <v>8.9882734530938126</v>
      </c>
      <c r="Z1051" s="105">
        <f t="shared" si="192"/>
        <v>2.0708582834331337</v>
      </c>
      <c r="AA1051" s="105">
        <f t="shared" si="193"/>
        <v>0.82335329341317376</v>
      </c>
      <c r="AB1051" s="105">
        <f t="shared" si="194"/>
        <v>29.977544910179642</v>
      </c>
    </row>
    <row r="1052" spans="1:28" s="122" customFormat="1" hidden="1">
      <c r="A1052" s="37">
        <v>2007</v>
      </c>
      <c r="B1052" s="102">
        <v>1</v>
      </c>
      <c r="C1052" s="102" t="s">
        <v>181</v>
      </c>
      <c r="D1052" s="30">
        <v>25</v>
      </c>
      <c r="E1052" s="109" t="s">
        <v>212</v>
      </c>
      <c r="F1052" s="110" t="s">
        <v>43</v>
      </c>
      <c r="G1052" s="20">
        <v>14149</v>
      </c>
      <c r="H1052" s="112">
        <v>12601</v>
      </c>
      <c r="I1052" s="20">
        <v>13074</v>
      </c>
      <c r="J1052" s="111">
        <v>1.04</v>
      </c>
      <c r="K1052" s="111">
        <v>26.32</v>
      </c>
      <c r="L1052" s="20">
        <v>9284</v>
      </c>
      <c r="M1052" s="20">
        <v>2122</v>
      </c>
      <c r="N1052" s="20">
        <v>1004</v>
      </c>
      <c r="O1052" s="20"/>
      <c r="P1052" s="20"/>
      <c r="Q1052" s="20">
        <v>184</v>
      </c>
      <c r="R1052" s="20">
        <v>7</v>
      </c>
      <c r="S1052" s="112">
        <v>3317</v>
      </c>
      <c r="T1052" s="20">
        <v>29</v>
      </c>
      <c r="U1052" s="20">
        <v>1647</v>
      </c>
      <c r="V1052" s="20">
        <v>0</v>
      </c>
      <c r="W1052" s="104">
        <f t="shared" si="189"/>
        <v>73.676692326005877</v>
      </c>
      <c r="X1052" s="105">
        <f t="shared" si="190"/>
        <v>16.839933338623919</v>
      </c>
      <c r="Y1052" s="105">
        <f t="shared" si="191"/>
        <v>7.9676216173319574</v>
      </c>
      <c r="Z1052" s="105">
        <f t="shared" si="192"/>
        <v>1.4602015713038647</v>
      </c>
      <c r="AA1052" s="105">
        <f t="shared" si="193"/>
        <v>5.5551146734386159E-2</v>
      </c>
      <c r="AB1052" s="105">
        <f t="shared" si="194"/>
        <v>26.32330767399413</v>
      </c>
    </row>
    <row r="1053" spans="1:28" s="122" customFormat="1" hidden="1">
      <c r="A1053" s="37">
        <v>2007</v>
      </c>
      <c r="B1053" s="102">
        <v>1</v>
      </c>
      <c r="C1053" s="102" t="s">
        <v>181</v>
      </c>
      <c r="D1053" s="30">
        <v>26</v>
      </c>
      <c r="E1053" s="109" t="s">
        <v>213</v>
      </c>
      <c r="F1053" s="110" t="s">
        <v>44</v>
      </c>
      <c r="G1053" s="20">
        <v>21815</v>
      </c>
      <c r="H1053" s="112">
        <v>20365</v>
      </c>
      <c r="I1053" s="20">
        <v>18169</v>
      </c>
      <c r="J1053" s="111">
        <v>0.89</v>
      </c>
      <c r="K1053" s="111">
        <v>24.55</v>
      </c>
      <c r="L1053" s="20">
        <v>15366</v>
      </c>
      <c r="M1053" s="20">
        <v>3349</v>
      </c>
      <c r="N1053" s="20">
        <v>1379</v>
      </c>
      <c r="O1053" s="20"/>
      <c r="P1053" s="20"/>
      <c r="Q1053" s="20">
        <v>271</v>
      </c>
      <c r="R1053" s="20">
        <v>0</v>
      </c>
      <c r="S1053" s="112">
        <v>4999</v>
      </c>
      <c r="T1053" s="20">
        <v>858</v>
      </c>
      <c r="U1053" s="20">
        <v>2940</v>
      </c>
      <c r="V1053" s="20">
        <v>1133</v>
      </c>
      <c r="W1053" s="104">
        <f t="shared" si="189"/>
        <v>75.452983059170137</v>
      </c>
      <c r="X1053" s="105">
        <f t="shared" si="190"/>
        <v>16.444880923152468</v>
      </c>
      <c r="Y1053" s="105">
        <f t="shared" si="191"/>
        <v>6.7714215565921929</v>
      </c>
      <c r="Z1053" s="105">
        <f t="shared" si="192"/>
        <v>1.3307144610851953</v>
      </c>
      <c r="AA1053" s="105">
        <f t="shared" si="193"/>
        <v>0</v>
      </c>
      <c r="AB1053" s="105">
        <f t="shared" si="194"/>
        <v>24.547016940829856</v>
      </c>
    </row>
    <row r="1054" spans="1:28" s="122" customFormat="1" hidden="1">
      <c r="A1054" s="37">
        <v>2007</v>
      </c>
      <c r="B1054" s="102">
        <v>1</v>
      </c>
      <c r="C1054" s="102" t="s">
        <v>181</v>
      </c>
      <c r="D1054" s="30">
        <v>27</v>
      </c>
      <c r="E1054" s="109" t="s">
        <v>214</v>
      </c>
      <c r="F1054" s="110" t="s">
        <v>45</v>
      </c>
      <c r="G1054" s="20">
        <v>79033</v>
      </c>
      <c r="H1054" s="112">
        <v>66105</v>
      </c>
      <c r="I1054" s="20">
        <v>62030</v>
      </c>
      <c r="J1054" s="111">
        <v>0.94</v>
      </c>
      <c r="K1054" s="111">
        <v>26.24</v>
      </c>
      <c r="L1054" s="20">
        <v>48759</v>
      </c>
      <c r="M1054" s="20">
        <v>11274</v>
      </c>
      <c r="N1054" s="20">
        <v>5033</v>
      </c>
      <c r="O1054" s="20"/>
      <c r="P1054" s="20"/>
      <c r="Q1054" s="20">
        <v>1012</v>
      </c>
      <c r="R1054" s="20">
        <v>27</v>
      </c>
      <c r="S1054" s="112">
        <v>17346</v>
      </c>
      <c r="T1054" s="20">
        <v>2202</v>
      </c>
      <c r="U1054" s="20">
        <v>7825</v>
      </c>
      <c r="V1054" s="20">
        <v>3138</v>
      </c>
      <c r="W1054" s="104">
        <f t="shared" ref="W1054:W1117" si="198">L1054/$H1054*100</f>
        <v>73.75992738824597</v>
      </c>
      <c r="X1054" s="105">
        <f t="shared" ref="X1054:X1117" si="199">M1054/$H1054*100</f>
        <v>17.0546857272521</v>
      </c>
      <c r="Y1054" s="105">
        <f t="shared" ref="Y1054:Y1117" si="200">N1054/$H1054*100</f>
        <v>7.6136449587777015</v>
      </c>
      <c r="Z1054" s="105">
        <f t="shared" ref="Z1054:Z1117" si="201">Q1054/$H1054*100</f>
        <v>1.5308978140836549</v>
      </c>
      <c r="AA1054" s="105">
        <f t="shared" ref="AA1054:AA1117" si="202">R1054/$H1054*100</f>
        <v>4.084411164057182E-2</v>
      </c>
      <c r="AB1054" s="105">
        <f t="shared" ref="AB1054:AB1117" si="203">S1054/$H1054*100</f>
        <v>26.24007261175403</v>
      </c>
    </row>
    <row r="1055" spans="1:28" s="122" customFormat="1" hidden="1">
      <c r="A1055" s="37">
        <v>2007</v>
      </c>
      <c r="B1055" s="102">
        <v>1</v>
      </c>
      <c r="C1055" s="102" t="s">
        <v>181</v>
      </c>
      <c r="D1055" s="30">
        <v>28</v>
      </c>
      <c r="E1055" s="109" t="s">
        <v>215</v>
      </c>
      <c r="F1055" s="110" t="s">
        <v>46</v>
      </c>
      <c r="G1055" s="20">
        <v>50792</v>
      </c>
      <c r="H1055" s="112">
        <v>47433</v>
      </c>
      <c r="I1055" s="20">
        <v>35732</v>
      </c>
      <c r="J1055" s="111">
        <v>0.75</v>
      </c>
      <c r="K1055" s="111">
        <v>20.9</v>
      </c>
      <c r="L1055" s="20">
        <v>37518</v>
      </c>
      <c r="M1055" s="20">
        <v>6739</v>
      </c>
      <c r="N1055" s="20">
        <v>2648</v>
      </c>
      <c r="O1055" s="20"/>
      <c r="P1055" s="20"/>
      <c r="Q1055" s="20">
        <v>528</v>
      </c>
      <c r="R1055" s="20">
        <v>0</v>
      </c>
      <c r="S1055" s="112">
        <v>9915</v>
      </c>
      <c r="T1055" s="20">
        <v>1087</v>
      </c>
      <c r="U1055" s="20">
        <v>6939</v>
      </c>
      <c r="V1055" s="20">
        <v>2862</v>
      </c>
      <c r="W1055" s="104">
        <f t="shared" si="198"/>
        <v>79.096831319967109</v>
      </c>
      <c r="X1055" s="105">
        <f t="shared" si="199"/>
        <v>14.207408344401577</v>
      </c>
      <c r="Y1055" s="105">
        <f t="shared" si="200"/>
        <v>5.5826112622014206</v>
      </c>
      <c r="Z1055" s="105">
        <f t="shared" si="201"/>
        <v>1.1131490734298906</v>
      </c>
      <c r="AA1055" s="105">
        <f t="shared" si="202"/>
        <v>0</v>
      </c>
      <c r="AB1055" s="105">
        <f t="shared" si="203"/>
        <v>20.903168680032888</v>
      </c>
    </row>
    <row r="1056" spans="1:28" s="122" customFormat="1" hidden="1">
      <c r="A1056" s="37">
        <v>2007</v>
      </c>
      <c r="B1056" s="102">
        <v>1</v>
      </c>
      <c r="C1056" s="102" t="s">
        <v>181</v>
      </c>
      <c r="D1056" s="30">
        <v>29</v>
      </c>
      <c r="E1056" s="109" t="s">
        <v>216</v>
      </c>
      <c r="F1056" s="110" t="s">
        <v>47</v>
      </c>
      <c r="G1056" s="20">
        <v>11863</v>
      </c>
      <c r="H1056" s="112">
        <v>9590</v>
      </c>
      <c r="I1056" s="20">
        <v>10205</v>
      </c>
      <c r="J1056" s="111">
        <v>1.06</v>
      </c>
      <c r="K1056" s="111">
        <v>27.71</v>
      </c>
      <c r="L1056" s="20">
        <v>6933</v>
      </c>
      <c r="M1056" s="20">
        <v>1695</v>
      </c>
      <c r="N1056" s="20">
        <v>808</v>
      </c>
      <c r="O1056" s="20"/>
      <c r="P1056" s="20"/>
      <c r="Q1056" s="20">
        <v>154</v>
      </c>
      <c r="R1056" s="20">
        <v>0</v>
      </c>
      <c r="S1056" s="112">
        <v>2657</v>
      </c>
      <c r="T1056" s="20">
        <v>181</v>
      </c>
      <c r="U1056" s="20">
        <v>1265</v>
      </c>
      <c r="V1056" s="20">
        <v>435</v>
      </c>
      <c r="W1056" s="104">
        <f t="shared" si="198"/>
        <v>72.294056308654859</v>
      </c>
      <c r="X1056" s="105">
        <f t="shared" si="199"/>
        <v>17.674661105318041</v>
      </c>
      <c r="Y1056" s="105">
        <f t="shared" si="200"/>
        <v>8.4254431699687178</v>
      </c>
      <c r="Z1056" s="105">
        <f t="shared" si="201"/>
        <v>1.6058394160583942</v>
      </c>
      <c r="AA1056" s="105">
        <f t="shared" si="202"/>
        <v>0</v>
      </c>
      <c r="AB1056" s="105">
        <f t="shared" si="203"/>
        <v>27.705943691345151</v>
      </c>
    </row>
    <row r="1057" spans="1:28" s="122" customFormat="1" hidden="1">
      <c r="A1057" s="37">
        <v>2007</v>
      </c>
      <c r="B1057" s="102">
        <v>1</v>
      </c>
      <c r="C1057" s="102" t="s">
        <v>181</v>
      </c>
      <c r="D1057" s="30">
        <v>30</v>
      </c>
      <c r="E1057" s="109" t="s">
        <v>217</v>
      </c>
      <c r="F1057" s="110" t="s">
        <v>3</v>
      </c>
      <c r="G1057" s="20">
        <v>8373</v>
      </c>
      <c r="H1057" s="112">
        <v>7502</v>
      </c>
      <c r="I1057" s="20">
        <v>9667</v>
      </c>
      <c r="J1057" s="111">
        <v>1.29</v>
      </c>
      <c r="K1057" s="111">
        <v>29.18</v>
      </c>
      <c r="L1057" s="20">
        <v>5313</v>
      </c>
      <c r="M1057" s="20">
        <v>1319</v>
      </c>
      <c r="N1057" s="20">
        <v>714</v>
      </c>
      <c r="O1057" s="20"/>
      <c r="P1057" s="20"/>
      <c r="Q1057" s="20">
        <v>156</v>
      </c>
      <c r="R1057" s="20">
        <v>0</v>
      </c>
      <c r="S1057" s="112">
        <v>2189</v>
      </c>
      <c r="T1057" s="20">
        <v>98</v>
      </c>
      <c r="U1057" s="20">
        <v>891</v>
      </c>
      <c r="V1057" s="20">
        <v>22</v>
      </c>
      <c r="W1057" s="104">
        <f t="shared" si="198"/>
        <v>70.821114369501473</v>
      </c>
      <c r="X1057" s="105">
        <f t="shared" si="199"/>
        <v>17.581978139162892</v>
      </c>
      <c r="Y1057" s="105">
        <f t="shared" si="200"/>
        <v>9.5174620101306306</v>
      </c>
      <c r="Z1057" s="105">
        <f t="shared" si="201"/>
        <v>2.079445481205012</v>
      </c>
      <c r="AA1057" s="105">
        <f t="shared" si="202"/>
        <v>0</v>
      </c>
      <c r="AB1057" s="105">
        <f t="shared" si="203"/>
        <v>29.178885630498534</v>
      </c>
    </row>
    <row r="1058" spans="1:28" s="122" customFormat="1" hidden="1">
      <c r="A1058" s="37">
        <v>2007</v>
      </c>
      <c r="B1058" s="102">
        <v>1</v>
      </c>
      <c r="C1058" s="102" t="s">
        <v>181</v>
      </c>
      <c r="D1058" s="30">
        <v>31</v>
      </c>
      <c r="E1058" s="109" t="s">
        <v>218</v>
      </c>
      <c r="F1058" s="110" t="s">
        <v>48</v>
      </c>
      <c r="G1058" s="20">
        <v>5331</v>
      </c>
      <c r="H1058" s="112">
        <v>5096</v>
      </c>
      <c r="I1058" s="20">
        <v>4996</v>
      </c>
      <c r="J1058" s="111">
        <v>0.98</v>
      </c>
      <c r="K1058" s="111">
        <v>24.8</v>
      </c>
      <c r="L1058" s="20">
        <v>3832</v>
      </c>
      <c r="M1058" s="20">
        <v>830</v>
      </c>
      <c r="N1058" s="20">
        <v>360</v>
      </c>
      <c r="O1058" s="20"/>
      <c r="P1058" s="20"/>
      <c r="Q1058" s="20">
        <v>74</v>
      </c>
      <c r="R1058" s="20">
        <v>0</v>
      </c>
      <c r="S1058" s="112">
        <v>1264</v>
      </c>
      <c r="T1058" s="20">
        <v>189</v>
      </c>
      <c r="U1058" s="20">
        <v>661</v>
      </c>
      <c r="V1058" s="20">
        <v>1295</v>
      </c>
      <c r="W1058" s="104">
        <f t="shared" si="198"/>
        <v>75.196232339089491</v>
      </c>
      <c r="X1058" s="105">
        <f t="shared" si="199"/>
        <v>16.287284144427002</v>
      </c>
      <c r="Y1058" s="105">
        <f t="shared" si="200"/>
        <v>7.0643642072213506</v>
      </c>
      <c r="Z1058" s="105">
        <f t="shared" si="201"/>
        <v>1.4521193092621665</v>
      </c>
      <c r="AA1058" s="105">
        <f t="shared" si="202"/>
        <v>0</v>
      </c>
      <c r="AB1058" s="105">
        <f t="shared" si="203"/>
        <v>24.803767660910516</v>
      </c>
    </row>
    <row r="1059" spans="1:28" s="122" customFormat="1" hidden="1">
      <c r="A1059" s="37">
        <v>2007</v>
      </c>
      <c r="B1059" s="102">
        <v>1</v>
      </c>
      <c r="C1059" s="102" t="s">
        <v>181</v>
      </c>
      <c r="D1059" s="30">
        <v>32</v>
      </c>
      <c r="E1059" s="109" t="s">
        <v>219</v>
      </c>
      <c r="F1059" s="110" t="s">
        <v>49</v>
      </c>
      <c r="G1059" s="20">
        <v>6145</v>
      </c>
      <c r="H1059" s="112">
        <v>5681</v>
      </c>
      <c r="I1059" s="20">
        <v>5357</v>
      </c>
      <c r="J1059" s="111">
        <v>0.94</v>
      </c>
      <c r="K1059" s="111">
        <v>25.98</v>
      </c>
      <c r="L1059" s="20">
        <v>4205</v>
      </c>
      <c r="M1059" s="20">
        <v>966</v>
      </c>
      <c r="N1059" s="20">
        <v>394</v>
      </c>
      <c r="O1059" s="20"/>
      <c r="P1059" s="20"/>
      <c r="Q1059" s="20">
        <v>101</v>
      </c>
      <c r="R1059" s="20">
        <v>15</v>
      </c>
      <c r="S1059" s="112">
        <v>1476</v>
      </c>
      <c r="T1059" s="20">
        <v>65</v>
      </c>
      <c r="U1059" s="20">
        <v>791</v>
      </c>
      <c r="V1059" s="20">
        <v>304</v>
      </c>
      <c r="W1059" s="104">
        <f t="shared" si="198"/>
        <v>74.018658686850898</v>
      </c>
      <c r="X1059" s="105">
        <f t="shared" si="199"/>
        <v>17.004048582995949</v>
      </c>
      <c r="Y1059" s="105">
        <f t="shared" si="200"/>
        <v>6.9353986974124275</v>
      </c>
      <c r="Z1059" s="105">
        <f t="shared" si="201"/>
        <v>1.7778560112656223</v>
      </c>
      <c r="AA1059" s="105">
        <f t="shared" si="202"/>
        <v>0.26403802147509242</v>
      </c>
      <c r="AB1059" s="105">
        <f t="shared" si="203"/>
        <v>25.981341313149091</v>
      </c>
    </row>
    <row r="1060" spans="1:28" s="122" customFormat="1" hidden="1">
      <c r="A1060" s="37">
        <v>2007</v>
      </c>
      <c r="B1060" s="102">
        <v>1</v>
      </c>
      <c r="C1060" s="102" t="s">
        <v>181</v>
      </c>
      <c r="D1060" s="30">
        <v>33</v>
      </c>
      <c r="E1060" s="109" t="s">
        <v>220</v>
      </c>
      <c r="F1060" s="110" t="s">
        <v>50</v>
      </c>
      <c r="G1060" s="20">
        <v>17547</v>
      </c>
      <c r="H1060" s="112">
        <v>14951</v>
      </c>
      <c r="I1060" s="20">
        <v>14601</v>
      </c>
      <c r="J1060" s="111">
        <v>0.98</v>
      </c>
      <c r="K1060" s="111">
        <v>25.9</v>
      </c>
      <c r="L1060" s="20">
        <v>11078</v>
      </c>
      <c r="M1060" s="20">
        <v>2492</v>
      </c>
      <c r="N1060" s="20">
        <v>1073</v>
      </c>
      <c r="O1060" s="20"/>
      <c r="P1060" s="20"/>
      <c r="Q1060" s="20">
        <v>303</v>
      </c>
      <c r="R1060" s="20">
        <v>5</v>
      </c>
      <c r="S1060" s="112">
        <v>3873</v>
      </c>
      <c r="T1060" s="20">
        <v>344</v>
      </c>
      <c r="U1060" s="20">
        <v>2828</v>
      </c>
      <c r="V1060" s="20">
        <v>366</v>
      </c>
      <c r="W1060" s="104">
        <f t="shared" si="198"/>
        <v>74.095378235569527</v>
      </c>
      <c r="X1060" s="105">
        <f t="shared" si="199"/>
        <v>16.667781419303058</v>
      </c>
      <c r="Y1060" s="105">
        <f t="shared" si="200"/>
        <v>7.1767774730787242</v>
      </c>
      <c r="Z1060" s="105">
        <f t="shared" si="201"/>
        <v>2.0266202929569928</v>
      </c>
      <c r="AA1060" s="105">
        <f t="shared" si="202"/>
        <v>3.3442579091699551E-2</v>
      </c>
      <c r="AB1060" s="105">
        <f t="shared" si="203"/>
        <v>25.904621764430473</v>
      </c>
    </row>
    <row r="1061" spans="1:28" s="122" customFormat="1" hidden="1">
      <c r="A1061" s="37">
        <v>2007</v>
      </c>
      <c r="B1061" s="102">
        <v>1</v>
      </c>
      <c r="C1061" s="102" t="s">
        <v>181</v>
      </c>
      <c r="D1061" s="30">
        <v>34</v>
      </c>
      <c r="E1061" s="109" t="s">
        <v>221</v>
      </c>
      <c r="F1061" s="110" t="s">
        <v>51</v>
      </c>
      <c r="G1061" s="20">
        <v>25895</v>
      </c>
      <c r="H1061" s="112">
        <v>21452</v>
      </c>
      <c r="I1061" s="20">
        <v>16302</v>
      </c>
      <c r="J1061" s="111">
        <v>0.76</v>
      </c>
      <c r="K1061" s="111">
        <v>21.6</v>
      </c>
      <c r="L1061" s="20">
        <v>16819</v>
      </c>
      <c r="M1061" s="20">
        <v>3113</v>
      </c>
      <c r="N1061" s="20">
        <v>1145</v>
      </c>
      <c r="O1061" s="20"/>
      <c r="P1061" s="20"/>
      <c r="Q1061" s="20">
        <v>359</v>
      </c>
      <c r="R1061" s="20">
        <v>16</v>
      </c>
      <c r="S1061" s="112">
        <v>4633</v>
      </c>
      <c r="T1061" s="20">
        <v>200</v>
      </c>
      <c r="U1061" s="20">
        <v>1999</v>
      </c>
      <c r="V1061" s="20">
        <v>255</v>
      </c>
      <c r="W1061" s="104">
        <f t="shared" si="198"/>
        <v>78.402946112250604</v>
      </c>
      <c r="X1061" s="105">
        <f t="shared" si="199"/>
        <v>14.511467462241281</v>
      </c>
      <c r="Y1061" s="105">
        <f t="shared" si="200"/>
        <v>5.3374976692149918</v>
      </c>
      <c r="Z1061" s="105">
        <f t="shared" si="201"/>
        <v>1.6735036360246129</v>
      </c>
      <c r="AA1061" s="105">
        <f t="shared" si="202"/>
        <v>7.458512026850643E-2</v>
      </c>
      <c r="AB1061" s="105">
        <f t="shared" si="203"/>
        <v>21.597053887749393</v>
      </c>
    </row>
    <row r="1062" spans="1:28" s="122" customFormat="1" hidden="1">
      <c r="A1062" s="37">
        <v>2007</v>
      </c>
      <c r="B1062" s="102">
        <v>1</v>
      </c>
      <c r="C1062" s="102" t="s">
        <v>181</v>
      </c>
      <c r="D1062" s="30">
        <v>35</v>
      </c>
      <c r="E1062" s="109" t="s">
        <v>222</v>
      </c>
      <c r="F1062" s="110" t="s">
        <v>52</v>
      </c>
      <c r="G1062" s="20">
        <v>11972</v>
      </c>
      <c r="H1062" s="112">
        <v>10440</v>
      </c>
      <c r="I1062" s="20">
        <v>9509</v>
      </c>
      <c r="J1062" s="111">
        <v>0.91</v>
      </c>
      <c r="K1062" s="111">
        <v>25.34</v>
      </c>
      <c r="L1062" s="20">
        <v>7795</v>
      </c>
      <c r="M1062" s="20">
        <v>1814</v>
      </c>
      <c r="N1062" s="20">
        <v>666</v>
      </c>
      <c r="O1062" s="20"/>
      <c r="P1062" s="20"/>
      <c r="Q1062" s="20">
        <v>165</v>
      </c>
      <c r="R1062" s="20">
        <v>0</v>
      </c>
      <c r="S1062" s="112">
        <v>2645</v>
      </c>
      <c r="T1062" s="20">
        <v>89</v>
      </c>
      <c r="U1062" s="20">
        <v>947</v>
      </c>
      <c r="V1062" s="20">
        <v>193</v>
      </c>
      <c r="W1062" s="104">
        <f t="shared" si="198"/>
        <v>74.664750957854409</v>
      </c>
      <c r="X1062" s="105">
        <f t="shared" si="199"/>
        <v>17.375478927203066</v>
      </c>
      <c r="Y1062" s="105">
        <f t="shared" si="200"/>
        <v>6.3793103448275863</v>
      </c>
      <c r="Z1062" s="105">
        <f t="shared" si="201"/>
        <v>1.5804597701149428</v>
      </c>
      <c r="AA1062" s="105">
        <f t="shared" si="202"/>
        <v>0</v>
      </c>
      <c r="AB1062" s="105">
        <f t="shared" si="203"/>
        <v>25.335249042145591</v>
      </c>
    </row>
    <row r="1063" spans="1:28" s="122" customFormat="1" hidden="1">
      <c r="A1063" s="37">
        <v>2007</v>
      </c>
      <c r="B1063" s="102">
        <v>1</v>
      </c>
      <c r="C1063" s="102" t="s">
        <v>181</v>
      </c>
      <c r="D1063" s="30">
        <v>36</v>
      </c>
      <c r="E1063" s="109" t="s">
        <v>223</v>
      </c>
      <c r="F1063" s="110" t="s">
        <v>53</v>
      </c>
      <c r="G1063" s="20">
        <v>6411</v>
      </c>
      <c r="H1063" s="112">
        <v>5802</v>
      </c>
      <c r="I1063" s="20">
        <v>7880</v>
      </c>
      <c r="J1063" s="111">
        <v>1.36</v>
      </c>
      <c r="K1063" s="111">
        <v>34.42</v>
      </c>
      <c r="L1063" s="20">
        <v>3805</v>
      </c>
      <c r="M1063" s="20">
        <v>1196</v>
      </c>
      <c r="N1063" s="20">
        <v>609</v>
      </c>
      <c r="O1063" s="20"/>
      <c r="P1063" s="20"/>
      <c r="Q1063" s="20">
        <v>182</v>
      </c>
      <c r="R1063" s="20">
        <v>10</v>
      </c>
      <c r="S1063" s="112">
        <v>1997</v>
      </c>
      <c r="T1063" s="20">
        <v>216</v>
      </c>
      <c r="U1063" s="20">
        <v>1281</v>
      </c>
      <c r="V1063" s="20">
        <v>521</v>
      </c>
      <c r="W1063" s="104">
        <f t="shared" si="198"/>
        <v>65.580834195105126</v>
      </c>
      <c r="X1063" s="105">
        <f t="shared" si="199"/>
        <v>20.613581523612549</v>
      </c>
      <c r="Y1063" s="105">
        <f t="shared" si="200"/>
        <v>10.496380558428129</v>
      </c>
      <c r="Z1063" s="105">
        <f t="shared" si="201"/>
        <v>3.1368493622888662</v>
      </c>
      <c r="AA1063" s="105">
        <f t="shared" si="202"/>
        <v>0.1723543605653223</v>
      </c>
      <c r="AB1063" s="105">
        <f t="shared" si="203"/>
        <v>34.419165804894867</v>
      </c>
    </row>
    <row r="1064" spans="1:28" s="122" customFormat="1" hidden="1">
      <c r="A1064" s="37">
        <v>2007</v>
      </c>
      <c r="B1064" s="102">
        <v>1</v>
      </c>
      <c r="C1064" s="102" t="s">
        <v>181</v>
      </c>
      <c r="D1064" s="30">
        <v>37</v>
      </c>
      <c r="E1064" s="109" t="s">
        <v>224</v>
      </c>
      <c r="F1064" s="110" t="s">
        <v>54</v>
      </c>
      <c r="G1064" s="20">
        <v>9291</v>
      </c>
      <c r="H1064" s="112">
        <v>8225</v>
      </c>
      <c r="I1064" s="20">
        <v>9659</v>
      </c>
      <c r="J1064" s="111">
        <v>1.17</v>
      </c>
      <c r="K1064" s="111">
        <v>33.07</v>
      </c>
      <c r="L1064" s="20">
        <v>5505</v>
      </c>
      <c r="M1064" s="20">
        <v>1652</v>
      </c>
      <c r="N1064" s="20">
        <v>826</v>
      </c>
      <c r="O1064" s="20"/>
      <c r="P1064" s="20"/>
      <c r="Q1064" s="20">
        <v>241</v>
      </c>
      <c r="R1064" s="20">
        <v>1</v>
      </c>
      <c r="S1064" s="112">
        <v>2720</v>
      </c>
      <c r="T1064" s="20">
        <v>88</v>
      </c>
      <c r="U1064" s="20">
        <v>896</v>
      </c>
      <c r="V1064" s="20">
        <v>169</v>
      </c>
      <c r="W1064" s="104">
        <f t="shared" si="198"/>
        <v>66.930091185410333</v>
      </c>
      <c r="X1064" s="105">
        <f t="shared" si="199"/>
        <v>20.085106382978722</v>
      </c>
      <c r="Y1064" s="105">
        <f t="shared" si="200"/>
        <v>10.042553191489361</v>
      </c>
      <c r="Z1064" s="105">
        <f t="shared" si="201"/>
        <v>2.9300911854103342</v>
      </c>
      <c r="AA1064" s="105">
        <f t="shared" si="202"/>
        <v>1.2158054711246201E-2</v>
      </c>
      <c r="AB1064" s="105">
        <f t="shared" si="203"/>
        <v>33.069908814589667</v>
      </c>
    </row>
    <row r="1065" spans="1:28" s="122" customFormat="1" hidden="1">
      <c r="A1065" s="37">
        <v>2007</v>
      </c>
      <c r="B1065" s="102">
        <v>1</v>
      </c>
      <c r="C1065" s="102" t="s">
        <v>181</v>
      </c>
      <c r="D1065" s="30">
        <v>38</v>
      </c>
      <c r="E1065" s="109" t="s">
        <v>225</v>
      </c>
      <c r="F1065" s="110" t="s">
        <v>55</v>
      </c>
      <c r="G1065" s="20">
        <v>12103</v>
      </c>
      <c r="H1065" s="112">
        <v>10146</v>
      </c>
      <c r="I1065" s="20">
        <v>11415</v>
      </c>
      <c r="J1065" s="111">
        <v>1.1299999999999999</v>
      </c>
      <c r="K1065" s="111">
        <v>27.91</v>
      </c>
      <c r="L1065" s="20">
        <v>7314</v>
      </c>
      <c r="M1065" s="20">
        <v>1797</v>
      </c>
      <c r="N1065" s="20">
        <v>785</v>
      </c>
      <c r="O1065" s="20"/>
      <c r="P1065" s="20"/>
      <c r="Q1065" s="20">
        <v>250</v>
      </c>
      <c r="R1065" s="20">
        <v>0</v>
      </c>
      <c r="S1065" s="112">
        <v>2832</v>
      </c>
      <c r="T1065" s="20">
        <v>111</v>
      </c>
      <c r="U1065" s="20">
        <v>1783</v>
      </c>
      <c r="V1065" s="20">
        <v>271</v>
      </c>
      <c r="W1065" s="104">
        <f t="shared" si="198"/>
        <v>72.087522176227083</v>
      </c>
      <c r="X1065" s="105">
        <f t="shared" si="199"/>
        <v>17.711413364872854</v>
      </c>
      <c r="Y1065" s="105">
        <f t="shared" si="200"/>
        <v>7.7370392272816879</v>
      </c>
      <c r="Z1065" s="105">
        <f t="shared" si="201"/>
        <v>2.4640252316183715</v>
      </c>
      <c r="AA1065" s="105">
        <f t="shared" si="202"/>
        <v>0</v>
      </c>
      <c r="AB1065" s="105">
        <f t="shared" si="203"/>
        <v>27.912477823772914</v>
      </c>
    </row>
    <row r="1066" spans="1:28" s="122" customFormat="1" hidden="1">
      <c r="A1066" s="37">
        <v>2007</v>
      </c>
      <c r="B1066" s="102">
        <v>1</v>
      </c>
      <c r="C1066" s="102" t="s">
        <v>181</v>
      </c>
      <c r="D1066" s="30">
        <v>39</v>
      </c>
      <c r="E1066" s="109" t="s">
        <v>226</v>
      </c>
      <c r="F1066" s="110" t="s">
        <v>56</v>
      </c>
      <c r="G1066" s="20">
        <v>9222</v>
      </c>
      <c r="H1066" s="112">
        <v>6948</v>
      </c>
      <c r="I1066" s="20">
        <v>7971</v>
      </c>
      <c r="J1066" s="111">
        <v>1.1499999999999999</v>
      </c>
      <c r="K1066" s="111">
        <v>30.27</v>
      </c>
      <c r="L1066" s="20">
        <v>4845</v>
      </c>
      <c r="M1066" s="20">
        <v>1318</v>
      </c>
      <c r="N1066" s="20">
        <v>560</v>
      </c>
      <c r="O1066" s="20"/>
      <c r="P1066" s="20"/>
      <c r="Q1066" s="20">
        <v>202</v>
      </c>
      <c r="R1066" s="20">
        <v>23</v>
      </c>
      <c r="S1066" s="112">
        <v>2103</v>
      </c>
      <c r="T1066" s="20">
        <v>233</v>
      </c>
      <c r="U1066" s="20">
        <v>1051</v>
      </c>
      <c r="V1066" s="20">
        <v>518</v>
      </c>
      <c r="W1066" s="104">
        <f t="shared" si="198"/>
        <v>69.732297063903275</v>
      </c>
      <c r="X1066" s="105">
        <f t="shared" si="199"/>
        <v>18.969487622337365</v>
      </c>
      <c r="Y1066" s="105">
        <f t="shared" si="200"/>
        <v>8.0598733448474373</v>
      </c>
      <c r="Z1066" s="105">
        <f t="shared" si="201"/>
        <v>2.9073114565342544</v>
      </c>
      <c r="AA1066" s="105">
        <f t="shared" si="202"/>
        <v>0.33103051237766262</v>
      </c>
      <c r="AB1066" s="105">
        <f t="shared" si="203"/>
        <v>30.267702936096718</v>
      </c>
    </row>
    <row r="1067" spans="1:28" s="122" customFormat="1" hidden="1">
      <c r="A1067" s="37">
        <v>2007</v>
      </c>
      <c r="B1067" s="102">
        <v>1</v>
      </c>
      <c r="C1067" s="102" t="s">
        <v>181</v>
      </c>
      <c r="D1067" s="30">
        <v>40</v>
      </c>
      <c r="E1067" s="109" t="s">
        <v>227</v>
      </c>
      <c r="F1067" s="110" t="s">
        <v>57</v>
      </c>
      <c r="G1067" s="20">
        <v>45445</v>
      </c>
      <c r="H1067" s="112">
        <v>37441</v>
      </c>
      <c r="I1067" s="20">
        <v>35690</v>
      </c>
      <c r="J1067" s="111">
        <v>0.95</v>
      </c>
      <c r="K1067" s="111">
        <v>26.29</v>
      </c>
      <c r="L1067" s="20">
        <v>27596</v>
      </c>
      <c r="M1067" s="20">
        <v>6565</v>
      </c>
      <c r="N1067" s="20">
        <v>2491</v>
      </c>
      <c r="O1067" s="20"/>
      <c r="P1067" s="20"/>
      <c r="Q1067" s="20">
        <v>732</v>
      </c>
      <c r="R1067" s="20">
        <v>57</v>
      </c>
      <c r="S1067" s="112">
        <v>9845</v>
      </c>
      <c r="T1067" s="20">
        <v>812</v>
      </c>
      <c r="U1067" s="20">
        <v>3941</v>
      </c>
      <c r="V1067" s="20">
        <v>1217</v>
      </c>
      <c r="W1067" s="104">
        <f t="shared" si="198"/>
        <v>73.705296332897092</v>
      </c>
      <c r="X1067" s="105">
        <f t="shared" si="199"/>
        <v>17.534253892791323</v>
      </c>
      <c r="Y1067" s="105">
        <f t="shared" si="200"/>
        <v>6.6531342645762672</v>
      </c>
      <c r="Z1067" s="105">
        <f t="shared" si="201"/>
        <v>1.9550759862183169</v>
      </c>
      <c r="AA1067" s="105">
        <f t="shared" si="202"/>
        <v>0.1522395235170001</v>
      </c>
      <c r="AB1067" s="105">
        <f t="shared" si="203"/>
        <v>26.294703667102908</v>
      </c>
    </row>
    <row r="1068" spans="1:28" s="122" customFormat="1" hidden="1">
      <c r="A1068" s="37">
        <v>2007</v>
      </c>
      <c r="B1068" s="102">
        <v>1</v>
      </c>
      <c r="C1068" s="102" t="s">
        <v>181</v>
      </c>
      <c r="D1068" s="30">
        <v>41</v>
      </c>
      <c r="E1068" s="109" t="s">
        <v>228</v>
      </c>
      <c r="F1068" s="110" t="s">
        <v>58</v>
      </c>
      <c r="G1068" s="20">
        <v>7944</v>
      </c>
      <c r="H1068" s="112">
        <v>7422</v>
      </c>
      <c r="I1068" s="20">
        <v>12062</v>
      </c>
      <c r="J1068" s="111">
        <v>1.63</v>
      </c>
      <c r="K1068" s="111">
        <v>38.67</v>
      </c>
      <c r="L1068" s="20">
        <v>4552</v>
      </c>
      <c r="M1068" s="20">
        <v>1728</v>
      </c>
      <c r="N1068" s="20">
        <v>914</v>
      </c>
      <c r="O1068" s="20"/>
      <c r="P1068" s="20"/>
      <c r="Q1068" s="20">
        <v>228</v>
      </c>
      <c r="R1068" s="20">
        <v>0</v>
      </c>
      <c r="S1068" s="112">
        <v>2870</v>
      </c>
      <c r="T1068" s="20">
        <v>54</v>
      </c>
      <c r="U1068" s="20">
        <v>974</v>
      </c>
      <c r="V1068" s="20">
        <v>185</v>
      </c>
      <c r="W1068" s="104">
        <f t="shared" si="198"/>
        <v>61.331177580167072</v>
      </c>
      <c r="X1068" s="105">
        <f t="shared" si="199"/>
        <v>23.282134195634598</v>
      </c>
      <c r="Y1068" s="105">
        <f t="shared" si="200"/>
        <v>12.31473996227432</v>
      </c>
      <c r="Z1068" s="105">
        <f t="shared" si="201"/>
        <v>3.0719482619240095</v>
      </c>
      <c r="AA1068" s="105">
        <f t="shared" si="202"/>
        <v>0</v>
      </c>
      <c r="AB1068" s="105">
        <f t="shared" si="203"/>
        <v>38.668822419832928</v>
      </c>
    </row>
    <row r="1069" spans="1:28" s="122" customFormat="1" hidden="1">
      <c r="A1069" s="37">
        <v>2007</v>
      </c>
      <c r="B1069" s="102">
        <v>1</v>
      </c>
      <c r="C1069" s="102" t="s">
        <v>181</v>
      </c>
      <c r="D1069" s="30">
        <v>42</v>
      </c>
      <c r="E1069" s="109" t="s">
        <v>229</v>
      </c>
      <c r="F1069" s="110" t="s">
        <v>59</v>
      </c>
      <c r="G1069" s="20">
        <v>12666</v>
      </c>
      <c r="H1069" s="112">
        <v>11494</v>
      </c>
      <c r="I1069" s="20">
        <v>18325</v>
      </c>
      <c r="J1069" s="111">
        <v>1.59</v>
      </c>
      <c r="K1069" s="111">
        <v>37.340000000000003</v>
      </c>
      <c r="L1069" s="20">
        <v>7202</v>
      </c>
      <c r="M1069" s="20">
        <v>2473</v>
      </c>
      <c r="N1069" s="20">
        <v>1453</v>
      </c>
      <c r="O1069" s="20"/>
      <c r="P1069" s="20"/>
      <c r="Q1069" s="20">
        <v>366</v>
      </c>
      <c r="R1069" s="20">
        <v>0</v>
      </c>
      <c r="S1069" s="112">
        <v>4292</v>
      </c>
      <c r="T1069" s="20">
        <v>254</v>
      </c>
      <c r="U1069" s="20">
        <v>1185</v>
      </c>
      <c r="V1069" s="20">
        <v>587</v>
      </c>
      <c r="W1069" s="104">
        <f t="shared" si="198"/>
        <v>62.658778493126853</v>
      </c>
      <c r="X1069" s="105">
        <f t="shared" si="199"/>
        <v>21.515573342613536</v>
      </c>
      <c r="Y1069" s="105">
        <f t="shared" si="200"/>
        <v>12.641378110318428</v>
      </c>
      <c r="Z1069" s="105">
        <f t="shared" si="201"/>
        <v>3.1842700539411863</v>
      </c>
      <c r="AA1069" s="105">
        <f t="shared" si="202"/>
        <v>0</v>
      </c>
      <c r="AB1069" s="105">
        <f t="shared" si="203"/>
        <v>37.341221506873154</v>
      </c>
    </row>
    <row r="1070" spans="1:28" s="122" customFormat="1" hidden="1">
      <c r="A1070" s="37">
        <v>2007</v>
      </c>
      <c r="B1070" s="102">
        <v>1</v>
      </c>
      <c r="C1070" s="102" t="s">
        <v>181</v>
      </c>
      <c r="D1070" s="30">
        <v>43</v>
      </c>
      <c r="E1070" s="109" t="s">
        <v>230</v>
      </c>
      <c r="F1070" s="110" t="s">
        <v>60</v>
      </c>
      <c r="G1070" s="20">
        <v>16527</v>
      </c>
      <c r="H1070" s="112">
        <v>15516</v>
      </c>
      <c r="I1070" s="20">
        <v>20127</v>
      </c>
      <c r="J1070" s="111">
        <v>1.3</v>
      </c>
      <c r="K1070" s="111">
        <v>30.74</v>
      </c>
      <c r="L1070" s="20">
        <v>10746</v>
      </c>
      <c r="M1070" s="20">
        <v>2931</v>
      </c>
      <c r="N1070" s="20">
        <v>1501</v>
      </c>
      <c r="O1070" s="20"/>
      <c r="P1070" s="20"/>
      <c r="Q1070" s="20">
        <v>331</v>
      </c>
      <c r="R1070" s="20">
        <v>7</v>
      </c>
      <c r="S1070" s="112">
        <v>4770</v>
      </c>
      <c r="T1070" s="20">
        <v>1435</v>
      </c>
      <c r="U1070" s="20">
        <v>2246</v>
      </c>
      <c r="V1070" s="20">
        <v>883</v>
      </c>
      <c r="W1070" s="104">
        <f t="shared" si="198"/>
        <v>69.257540603248259</v>
      </c>
      <c r="X1070" s="105">
        <f t="shared" si="199"/>
        <v>18.890177880897138</v>
      </c>
      <c r="Y1070" s="105">
        <f t="shared" si="200"/>
        <v>9.6738850219128647</v>
      </c>
      <c r="Z1070" s="105">
        <f t="shared" si="201"/>
        <v>2.1332817736530032</v>
      </c>
      <c r="AA1070" s="105">
        <f t="shared" si="202"/>
        <v>4.5114720288734214E-2</v>
      </c>
      <c r="AB1070" s="105">
        <f t="shared" si="203"/>
        <v>30.742459396751741</v>
      </c>
    </row>
    <row r="1071" spans="1:28" s="122" customFormat="1" hidden="1">
      <c r="A1071" s="37">
        <v>2007</v>
      </c>
      <c r="B1071" s="102">
        <v>1</v>
      </c>
      <c r="C1071" s="102" t="s">
        <v>181</v>
      </c>
      <c r="D1071" s="30">
        <v>44</v>
      </c>
      <c r="E1071" s="109" t="s">
        <v>231</v>
      </c>
      <c r="F1071" s="110" t="s">
        <v>61</v>
      </c>
      <c r="G1071" s="20">
        <v>9974</v>
      </c>
      <c r="H1071" s="112">
        <v>8756</v>
      </c>
      <c r="I1071" s="20">
        <v>16327</v>
      </c>
      <c r="J1071" s="111">
        <v>1.86</v>
      </c>
      <c r="K1071" s="111">
        <v>39.979999999999997</v>
      </c>
      <c r="L1071" s="20">
        <v>5255</v>
      </c>
      <c r="M1071" s="20">
        <v>2111</v>
      </c>
      <c r="N1071" s="20">
        <v>1131</v>
      </c>
      <c r="O1071" s="20"/>
      <c r="P1071" s="20"/>
      <c r="Q1071" s="20">
        <v>259</v>
      </c>
      <c r="R1071" s="20">
        <v>0</v>
      </c>
      <c r="S1071" s="112">
        <v>3501</v>
      </c>
      <c r="T1071" s="20">
        <v>161</v>
      </c>
      <c r="U1071" s="20">
        <v>815</v>
      </c>
      <c r="V1071" s="20">
        <v>251</v>
      </c>
      <c r="W1071" s="104">
        <f t="shared" si="198"/>
        <v>60.015989036089536</v>
      </c>
      <c r="X1071" s="105">
        <f t="shared" si="199"/>
        <v>24.10918227501142</v>
      </c>
      <c r="Y1071" s="105">
        <f t="shared" si="200"/>
        <v>12.916857012334399</v>
      </c>
      <c r="Z1071" s="105">
        <f t="shared" si="201"/>
        <v>2.9579716765646413</v>
      </c>
      <c r="AA1071" s="105">
        <f t="shared" si="202"/>
        <v>0</v>
      </c>
      <c r="AB1071" s="105">
        <f t="shared" si="203"/>
        <v>39.984010963910457</v>
      </c>
    </row>
    <row r="1072" spans="1:28" s="122" customFormat="1" hidden="1">
      <c r="A1072" s="37">
        <v>2007</v>
      </c>
      <c r="B1072" s="102">
        <v>1</v>
      </c>
      <c r="C1072" s="102" t="s">
        <v>181</v>
      </c>
      <c r="D1072" s="30">
        <v>45</v>
      </c>
      <c r="E1072" s="109" t="s">
        <v>232</v>
      </c>
      <c r="F1072" s="110" t="s">
        <v>62</v>
      </c>
      <c r="G1072" s="20">
        <v>10399</v>
      </c>
      <c r="H1072" s="112">
        <v>8815</v>
      </c>
      <c r="I1072" s="20">
        <v>13955</v>
      </c>
      <c r="J1072" s="111">
        <v>1.58</v>
      </c>
      <c r="K1072" s="111">
        <v>34.75</v>
      </c>
      <c r="L1072" s="20">
        <v>5752</v>
      </c>
      <c r="M1072" s="20">
        <v>1751</v>
      </c>
      <c r="N1072" s="20">
        <v>1036</v>
      </c>
      <c r="O1072" s="20"/>
      <c r="P1072" s="20"/>
      <c r="Q1072" s="20">
        <v>259</v>
      </c>
      <c r="R1072" s="20">
        <v>17</v>
      </c>
      <c r="S1072" s="112">
        <v>3063</v>
      </c>
      <c r="T1072" s="20">
        <v>82</v>
      </c>
      <c r="U1072" s="20">
        <v>819</v>
      </c>
      <c r="V1072" s="20">
        <v>840</v>
      </c>
      <c r="W1072" s="104">
        <f t="shared" si="198"/>
        <v>65.252410663641527</v>
      </c>
      <c r="X1072" s="105">
        <f t="shared" si="199"/>
        <v>19.863868406125924</v>
      </c>
      <c r="Y1072" s="105">
        <f t="shared" si="200"/>
        <v>11.752694271128759</v>
      </c>
      <c r="Z1072" s="105">
        <f t="shared" si="201"/>
        <v>2.9381735677821896</v>
      </c>
      <c r="AA1072" s="105">
        <f t="shared" si="202"/>
        <v>0.19285309132161091</v>
      </c>
      <c r="AB1072" s="105">
        <f t="shared" si="203"/>
        <v>34.74758933635848</v>
      </c>
    </row>
    <row r="1073" spans="1:28" s="122" customFormat="1" hidden="1">
      <c r="A1073" s="37">
        <v>2007</v>
      </c>
      <c r="B1073" s="102">
        <v>1</v>
      </c>
      <c r="C1073" s="102" t="s">
        <v>181</v>
      </c>
      <c r="D1073" s="30">
        <v>46</v>
      </c>
      <c r="E1073" s="109" t="s">
        <v>233</v>
      </c>
      <c r="F1073" s="110" t="s">
        <v>4</v>
      </c>
      <c r="G1073" s="20">
        <v>15028</v>
      </c>
      <c r="H1073" s="112">
        <v>13612</v>
      </c>
      <c r="I1073" s="20">
        <v>19323</v>
      </c>
      <c r="J1073" s="111">
        <v>1.42</v>
      </c>
      <c r="K1073" s="111">
        <v>33.79</v>
      </c>
      <c r="L1073" s="20">
        <v>9012</v>
      </c>
      <c r="M1073" s="20">
        <v>2769</v>
      </c>
      <c r="N1073" s="20">
        <v>1500</v>
      </c>
      <c r="O1073" s="20"/>
      <c r="P1073" s="20"/>
      <c r="Q1073" s="20">
        <v>328</v>
      </c>
      <c r="R1073" s="20">
        <v>3</v>
      </c>
      <c r="S1073" s="112">
        <v>4600</v>
      </c>
      <c r="T1073" s="20">
        <v>66</v>
      </c>
      <c r="U1073" s="20">
        <v>1183</v>
      </c>
      <c r="V1073" s="20">
        <v>46</v>
      </c>
      <c r="W1073" s="104">
        <f t="shared" si="198"/>
        <v>66.206288568909784</v>
      </c>
      <c r="X1073" s="105">
        <f t="shared" si="199"/>
        <v>20.34234498971496</v>
      </c>
      <c r="Y1073" s="105">
        <f t="shared" si="200"/>
        <v>11.019688510138113</v>
      </c>
      <c r="Z1073" s="105">
        <f t="shared" si="201"/>
        <v>2.4096385542168677</v>
      </c>
      <c r="AA1073" s="105">
        <f t="shared" si="202"/>
        <v>2.2039377020276227E-2</v>
      </c>
      <c r="AB1073" s="105">
        <f t="shared" si="203"/>
        <v>33.793711431090209</v>
      </c>
    </row>
    <row r="1074" spans="1:28" s="122" customFormat="1" hidden="1">
      <c r="A1074" s="37">
        <v>2007</v>
      </c>
      <c r="B1074" s="102">
        <v>1</v>
      </c>
      <c r="C1074" s="102" t="s">
        <v>181</v>
      </c>
      <c r="D1074" s="30">
        <v>47</v>
      </c>
      <c r="E1074" s="109" t="s">
        <v>234</v>
      </c>
      <c r="F1074" s="110" t="s">
        <v>63</v>
      </c>
      <c r="G1074" s="20">
        <v>15892</v>
      </c>
      <c r="H1074" s="112">
        <v>12480</v>
      </c>
      <c r="I1074" s="20">
        <v>22479</v>
      </c>
      <c r="J1074" s="111">
        <v>1.8</v>
      </c>
      <c r="K1074" s="111">
        <v>42.85</v>
      </c>
      <c r="L1074" s="20">
        <v>7132</v>
      </c>
      <c r="M1074" s="20">
        <v>3109</v>
      </c>
      <c r="N1074" s="20">
        <v>1874</v>
      </c>
      <c r="O1074" s="20"/>
      <c r="P1074" s="20"/>
      <c r="Q1074" s="20">
        <v>362</v>
      </c>
      <c r="R1074" s="20">
        <v>3</v>
      </c>
      <c r="S1074" s="112">
        <v>5348</v>
      </c>
      <c r="T1074" s="20">
        <v>240</v>
      </c>
      <c r="U1074" s="20">
        <v>984</v>
      </c>
      <c r="V1074" s="20">
        <v>225</v>
      </c>
      <c r="W1074" s="104">
        <f t="shared" si="198"/>
        <v>57.147435897435898</v>
      </c>
      <c r="X1074" s="105">
        <f t="shared" si="199"/>
        <v>24.911858974358974</v>
      </c>
      <c r="Y1074" s="105">
        <f t="shared" si="200"/>
        <v>15.016025641025641</v>
      </c>
      <c r="Z1074" s="105">
        <f t="shared" si="201"/>
        <v>2.9006410256410255</v>
      </c>
      <c r="AA1074" s="105">
        <f t="shared" si="202"/>
        <v>2.403846153846154E-2</v>
      </c>
      <c r="AB1074" s="105">
        <f t="shared" si="203"/>
        <v>42.852564102564102</v>
      </c>
    </row>
    <row r="1075" spans="1:28" s="122" customFormat="1" hidden="1">
      <c r="A1075" s="37">
        <v>2007</v>
      </c>
      <c r="B1075" s="102">
        <v>1</v>
      </c>
      <c r="C1075" s="102" t="s">
        <v>181</v>
      </c>
      <c r="D1075" s="30"/>
      <c r="E1075" s="123"/>
      <c r="F1075" s="114" t="s">
        <v>64</v>
      </c>
      <c r="G1075" s="112">
        <f>SUM(G1028:G1074)</f>
        <v>1129612</v>
      </c>
      <c r="H1075" s="112">
        <f>SUM(H1028:H1074)</f>
        <v>1007174</v>
      </c>
      <c r="I1075" s="112">
        <f>SUM(I1028:I1074)</f>
        <v>1018355</v>
      </c>
      <c r="J1075" s="115">
        <f>ROUND(I1075/H1075,2)</f>
        <v>1.01</v>
      </c>
      <c r="K1075" s="115">
        <f>ROUND(S1075/H1075*100,2)</f>
        <v>25.86</v>
      </c>
      <c r="L1075" s="112">
        <f>SUM(L1028:L1074)</f>
        <v>746671</v>
      </c>
      <c r="M1075" s="112">
        <f>SUM(M1028:M1074)</f>
        <v>166363</v>
      </c>
      <c r="N1075" s="112">
        <f>SUM(N1028:N1074)</f>
        <v>75946</v>
      </c>
      <c r="O1075" s="112"/>
      <c r="P1075" s="112"/>
      <c r="Q1075" s="112">
        <f t="shared" ref="Q1075:V1075" si="204">SUM(Q1028:Q1074)</f>
        <v>17331</v>
      </c>
      <c r="R1075" s="112">
        <f t="shared" si="204"/>
        <v>863</v>
      </c>
      <c r="S1075" s="112">
        <f t="shared" si="204"/>
        <v>260503</v>
      </c>
      <c r="T1075" s="112">
        <f t="shared" si="204"/>
        <v>22501</v>
      </c>
      <c r="U1075" s="112">
        <f t="shared" si="204"/>
        <v>127109</v>
      </c>
      <c r="V1075" s="112">
        <f t="shared" si="204"/>
        <v>47337</v>
      </c>
      <c r="W1075" s="104">
        <f t="shared" si="198"/>
        <v>74.135253690027739</v>
      </c>
      <c r="X1075" s="105">
        <f t="shared" si="199"/>
        <v>16.517801293520286</v>
      </c>
      <c r="Y1075" s="105">
        <f t="shared" si="200"/>
        <v>7.5405044212817254</v>
      </c>
      <c r="Z1075" s="105">
        <f t="shared" si="201"/>
        <v>1.7207553014672738</v>
      </c>
      <c r="AA1075" s="105">
        <f t="shared" si="202"/>
        <v>8.5685293702974855E-2</v>
      </c>
      <c r="AB1075" s="105">
        <f t="shared" si="203"/>
        <v>25.864746309972258</v>
      </c>
    </row>
    <row r="1076" spans="1:28" s="7" customFormat="1" hidden="1">
      <c r="A1076" s="37">
        <v>2008</v>
      </c>
      <c r="B1076" s="102">
        <v>0</v>
      </c>
      <c r="C1076" s="102" t="s">
        <v>180</v>
      </c>
      <c r="D1076" s="37">
        <v>1</v>
      </c>
      <c r="E1076" s="44" t="s">
        <v>315</v>
      </c>
      <c r="F1076" s="37" t="s">
        <v>411</v>
      </c>
      <c r="G1076" s="36">
        <v>22076</v>
      </c>
      <c r="H1076" s="39">
        <v>20167</v>
      </c>
      <c r="I1076" s="36">
        <v>24295</v>
      </c>
      <c r="J1076" s="40">
        <v>1.2046908315565032</v>
      </c>
      <c r="K1076" s="40">
        <v>28.006148658699857</v>
      </c>
      <c r="L1076" s="36">
        <v>14519</v>
      </c>
      <c r="M1076" s="36">
        <v>3261</v>
      </c>
      <c r="N1076" s="36">
        <v>1858</v>
      </c>
      <c r="O1076" s="36"/>
      <c r="P1076" s="36"/>
      <c r="Q1076" s="36">
        <v>494</v>
      </c>
      <c r="R1076" s="36">
        <v>35</v>
      </c>
      <c r="S1076" s="39">
        <v>5648</v>
      </c>
      <c r="T1076" s="36">
        <v>520</v>
      </c>
      <c r="U1076" s="36">
        <v>2548</v>
      </c>
      <c r="V1076" s="36">
        <v>580</v>
      </c>
      <c r="W1076" s="104">
        <f t="shared" si="198"/>
        <v>71.993851341300143</v>
      </c>
      <c r="X1076" s="105">
        <f t="shared" si="199"/>
        <v>16.169980661476671</v>
      </c>
      <c r="Y1076" s="105">
        <f t="shared" si="200"/>
        <v>9.2130708583329195</v>
      </c>
      <c r="Z1076" s="105">
        <f t="shared" si="201"/>
        <v>2.4495462884910992</v>
      </c>
      <c r="AA1076" s="105">
        <f t="shared" si="202"/>
        <v>0.17355085039916696</v>
      </c>
      <c r="AB1076" s="105">
        <f t="shared" si="203"/>
        <v>28.006148658699857</v>
      </c>
    </row>
    <row r="1077" spans="1:28" s="7" customFormat="1" hidden="1">
      <c r="A1077" s="37">
        <v>2008</v>
      </c>
      <c r="B1077" s="102">
        <v>0</v>
      </c>
      <c r="C1077" s="102" t="s">
        <v>180</v>
      </c>
      <c r="D1077" s="37">
        <v>2</v>
      </c>
      <c r="E1077" s="44" t="s">
        <v>316</v>
      </c>
      <c r="F1077" s="37" t="s">
        <v>412</v>
      </c>
      <c r="G1077" s="36">
        <v>8242</v>
      </c>
      <c r="H1077" s="39">
        <v>7835</v>
      </c>
      <c r="I1077" s="36">
        <v>13950</v>
      </c>
      <c r="J1077" s="40">
        <v>1.780472239948947</v>
      </c>
      <c r="K1077" s="40">
        <v>40.982769623484366</v>
      </c>
      <c r="L1077" s="36">
        <v>4624</v>
      </c>
      <c r="M1077" s="36">
        <v>1780</v>
      </c>
      <c r="N1077" s="36">
        <v>1182</v>
      </c>
      <c r="O1077" s="36"/>
      <c r="P1077" s="36"/>
      <c r="Q1077" s="36">
        <v>233</v>
      </c>
      <c r="R1077" s="36">
        <v>16</v>
      </c>
      <c r="S1077" s="39">
        <v>3211</v>
      </c>
      <c r="T1077" s="36">
        <v>88</v>
      </c>
      <c r="U1077" s="36">
        <v>728</v>
      </c>
      <c r="V1077" s="36">
        <v>305</v>
      </c>
      <c r="W1077" s="104">
        <f t="shared" si="198"/>
        <v>59.017230376515641</v>
      </c>
      <c r="X1077" s="105">
        <f t="shared" si="199"/>
        <v>22.718570516911296</v>
      </c>
      <c r="Y1077" s="105">
        <f t="shared" si="200"/>
        <v>15.086151882578175</v>
      </c>
      <c r="Z1077" s="105">
        <f t="shared" si="201"/>
        <v>2.9738353541799616</v>
      </c>
      <c r="AA1077" s="105">
        <f t="shared" si="202"/>
        <v>0.204211869814933</v>
      </c>
      <c r="AB1077" s="105">
        <f t="shared" si="203"/>
        <v>40.982769623484366</v>
      </c>
    </row>
    <row r="1078" spans="1:28" s="7" customFormat="1" hidden="1">
      <c r="A1078" s="37">
        <v>2008</v>
      </c>
      <c r="B1078" s="102">
        <v>0</v>
      </c>
      <c r="C1078" s="102" t="s">
        <v>180</v>
      </c>
      <c r="D1078" s="37">
        <v>3</v>
      </c>
      <c r="E1078" s="44" t="s">
        <v>317</v>
      </c>
      <c r="F1078" s="37" t="s">
        <v>413</v>
      </c>
      <c r="G1078" s="36">
        <v>8127</v>
      </c>
      <c r="H1078" s="39">
        <v>7786</v>
      </c>
      <c r="I1078" s="36">
        <v>11482</v>
      </c>
      <c r="J1078" s="40">
        <v>1.474698176213717</v>
      </c>
      <c r="K1078" s="40">
        <v>33.598767017724121</v>
      </c>
      <c r="L1078" s="36">
        <v>5170</v>
      </c>
      <c r="M1078" s="36">
        <v>1557</v>
      </c>
      <c r="N1078" s="36">
        <v>828</v>
      </c>
      <c r="O1078" s="36"/>
      <c r="P1078" s="36"/>
      <c r="Q1078" s="36">
        <v>226</v>
      </c>
      <c r="R1078" s="36">
        <v>5</v>
      </c>
      <c r="S1078" s="39">
        <v>2616</v>
      </c>
      <c r="T1078" s="36">
        <v>77</v>
      </c>
      <c r="U1078" s="36">
        <v>809</v>
      </c>
      <c r="V1078" s="36">
        <v>152</v>
      </c>
      <c r="W1078" s="104">
        <f t="shared" si="198"/>
        <v>66.401232982275886</v>
      </c>
      <c r="X1078" s="105">
        <f t="shared" si="199"/>
        <v>19.997431286925249</v>
      </c>
      <c r="Y1078" s="105">
        <f t="shared" si="200"/>
        <v>10.634472129463139</v>
      </c>
      <c r="Z1078" s="105">
        <f t="shared" si="201"/>
        <v>2.902645774466992</v>
      </c>
      <c r="AA1078" s="105">
        <f t="shared" si="202"/>
        <v>6.4217826868738767E-2</v>
      </c>
      <c r="AB1078" s="105">
        <f t="shared" si="203"/>
        <v>33.598767017724121</v>
      </c>
    </row>
    <row r="1079" spans="1:28" s="7" customFormat="1" hidden="1">
      <c r="A1079" s="37">
        <v>2008</v>
      </c>
      <c r="B1079" s="102">
        <v>0</v>
      </c>
      <c r="C1079" s="102" t="s">
        <v>180</v>
      </c>
      <c r="D1079" s="37">
        <v>4</v>
      </c>
      <c r="E1079" s="44" t="s">
        <v>190</v>
      </c>
      <c r="F1079" s="37" t="s">
        <v>414</v>
      </c>
      <c r="G1079" s="36">
        <v>10844</v>
      </c>
      <c r="H1079" s="39">
        <v>10146</v>
      </c>
      <c r="I1079" s="36">
        <v>17599</v>
      </c>
      <c r="J1079" s="40">
        <v>1.7345752020500691</v>
      </c>
      <c r="K1079" s="40">
        <v>40.094618568894148</v>
      </c>
      <c r="L1079" s="36">
        <v>6078</v>
      </c>
      <c r="M1079" s="36">
        <v>2353</v>
      </c>
      <c r="N1079" s="36">
        <v>1385</v>
      </c>
      <c r="O1079" s="36"/>
      <c r="P1079" s="36"/>
      <c r="Q1079" s="36">
        <v>310</v>
      </c>
      <c r="R1079" s="36">
        <v>20</v>
      </c>
      <c r="S1079" s="39">
        <v>4068</v>
      </c>
      <c r="T1079" s="36">
        <v>97</v>
      </c>
      <c r="U1079" s="36">
        <v>1052</v>
      </c>
      <c r="V1079" s="36">
        <v>216</v>
      </c>
      <c r="W1079" s="104">
        <f t="shared" si="198"/>
        <v>59.905381431105852</v>
      </c>
      <c r="X1079" s="105">
        <f t="shared" si="199"/>
        <v>23.191405479992113</v>
      </c>
      <c r="Y1079" s="105">
        <f t="shared" si="200"/>
        <v>13.650699783165779</v>
      </c>
      <c r="Z1079" s="105">
        <f t="shared" si="201"/>
        <v>3.0553912872067808</v>
      </c>
      <c r="AA1079" s="105">
        <f t="shared" si="202"/>
        <v>0.19712201852946973</v>
      </c>
      <c r="AB1079" s="105">
        <f t="shared" si="203"/>
        <v>40.094618568894148</v>
      </c>
    </row>
    <row r="1080" spans="1:28" s="7" customFormat="1" hidden="1">
      <c r="A1080" s="37">
        <v>2008</v>
      </c>
      <c r="B1080" s="102">
        <v>0</v>
      </c>
      <c r="C1080" s="102" t="s">
        <v>180</v>
      </c>
      <c r="D1080" s="37">
        <v>5</v>
      </c>
      <c r="E1080" s="44" t="s">
        <v>191</v>
      </c>
      <c r="F1080" s="37" t="s">
        <v>415</v>
      </c>
      <c r="G1080" s="36">
        <v>5352</v>
      </c>
      <c r="H1080" s="39">
        <v>5161</v>
      </c>
      <c r="I1080" s="36">
        <v>8692</v>
      </c>
      <c r="J1080" s="40">
        <v>1.6841697345475684</v>
      </c>
      <c r="K1080" s="40">
        <v>38.519666731253629</v>
      </c>
      <c r="L1080" s="36">
        <v>3173</v>
      </c>
      <c r="M1080" s="36">
        <v>1169</v>
      </c>
      <c r="N1080" s="36">
        <v>669</v>
      </c>
      <c r="O1080" s="36"/>
      <c r="P1080" s="36"/>
      <c r="Q1080" s="36">
        <v>148</v>
      </c>
      <c r="R1080" s="36">
        <v>2</v>
      </c>
      <c r="S1080" s="39">
        <v>1988</v>
      </c>
      <c r="T1080" s="36">
        <v>31</v>
      </c>
      <c r="U1080" s="36">
        <v>553</v>
      </c>
      <c r="V1080" s="36">
        <v>89</v>
      </c>
      <c r="W1080" s="104">
        <f t="shared" si="198"/>
        <v>61.480333268746371</v>
      </c>
      <c r="X1080" s="105">
        <f t="shared" si="199"/>
        <v>22.650649099011819</v>
      </c>
      <c r="Y1080" s="105">
        <f t="shared" si="200"/>
        <v>12.962604146483239</v>
      </c>
      <c r="Z1080" s="105">
        <f t="shared" si="201"/>
        <v>2.8676613059484595</v>
      </c>
      <c r="AA1080" s="105">
        <f t="shared" si="202"/>
        <v>3.8752179810114314E-2</v>
      </c>
      <c r="AB1080" s="105">
        <f t="shared" si="203"/>
        <v>38.519666731253629</v>
      </c>
    </row>
    <row r="1081" spans="1:28" s="7" customFormat="1" hidden="1">
      <c r="A1081" s="37">
        <v>2008</v>
      </c>
      <c r="B1081" s="102">
        <v>0</v>
      </c>
      <c r="C1081" s="102" t="s">
        <v>180</v>
      </c>
      <c r="D1081" s="37">
        <v>6</v>
      </c>
      <c r="E1081" s="44" t="s">
        <v>192</v>
      </c>
      <c r="F1081" s="37" t="s">
        <v>416</v>
      </c>
      <c r="G1081" s="36">
        <v>9524</v>
      </c>
      <c r="H1081" s="39">
        <v>9291</v>
      </c>
      <c r="I1081" s="36">
        <v>13655</v>
      </c>
      <c r="J1081" s="40">
        <v>1.4697018620170057</v>
      </c>
      <c r="K1081" s="40">
        <v>33.742331288343557</v>
      </c>
      <c r="L1081" s="36">
        <v>6156</v>
      </c>
      <c r="M1081" s="36">
        <v>1859</v>
      </c>
      <c r="N1081" s="36">
        <v>1056</v>
      </c>
      <c r="O1081" s="36"/>
      <c r="P1081" s="36"/>
      <c r="Q1081" s="36">
        <v>218</v>
      </c>
      <c r="R1081" s="36">
        <v>2</v>
      </c>
      <c r="S1081" s="39">
        <v>3135</v>
      </c>
      <c r="T1081" s="36">
        <v>101</v>
      </c>
      <c r="U1081" s="36">
        <v>851</v>
      </c>
      <c r="V1081" s="36">
        <v>218</v>
      </c>
      <c r="W1081" s="104">
        <f t="shared" si="198"/>
        <v>66.257668711656436</v>
      </c>
      <c r="X1081" s="105">
        <f t="shared" si="199"/>
        <v>20.008610483263372</v>
      </c>
      <c r="Y1081" s="105">
        <f t="shared" si="200"/>
        <v>11.365837907652567</v>
      </c>
      <c r="Z1081" s="105">
        <f t="shared" si="201"/>
        <v>2.3463566892691854</v>
      </c>
      <c r="AA1081" s="105">
        <f t="shared" si="202"/>
        <v>2.1526208158432893E-2</v>
      </c>
      <c r="AB1081" s="105">
        <f t="shared" si="203"/>
        <v>33.742331288343557</v>
      </c>
    </row>
    <row r="1082" spans="1:28" s="7" customFormat="1" hidden="1">
      <c r="A1082" s="37">
        <v>2008</v>
      </c>
      <c r="B1082" s="102">
        <v>0</v>
      </c>
      <c r="C1082" s="102" t="s">
        <v>180</v>
      </c>
      <c r="D1082" s="37">
        <v>7</v>
      </c>
      <c r="E1082" s="44" t="s">
        <v>193</v>
      </c>
      <c r="F1082" s="37" t="s">
        <v>417</v>
      </c>
      <c r="G1082" s="36">
        <v>11382</v>
      </c>
      <c r="H1082" s="39">
        <v>10755</v>
      </c>
      <c r="I1082" s="36">
        <v>19655</v>
      </c>
      <c r="J1082" s="40">
        <v>1.8275220827522083</v>
      </c>
      <c r="K1082" s="40">
        <v>40.018596001859599</v>
      </c>
      <c r="L1082" s="36">
        <v>6451</v>
      </c>
      <c r="M1082" s="36">
        <v>2441</v>
      </c>
      <c r="N1082" s="36">
        <v>1489</v>
      </c>
      <c r="O1082" s="36"/>
      <c r="P1082" s="36"/>
      <c r="Q1082" s="36">
        <v>343</v>
      </c>
      <c r="R1082" s="36">
        <v>31</v>
      </c>
      <c r="S1082" s="39">
        <v>4304</v>
      </c>
      <c r="T1082" s="36">
        <v>116</v>
      </c>
      <c r="U1082" s="36">
        <v>1007</v>
      </c>
      <c r="V1082" s="36">
        <v>290</v>
      </c>
      <c r="W1082" s="104">
        <f t="shared" si="198"/>
        <v>59.981403998140401</v>
      </c>
      <c r="X1082" s="105">
        <f t="shared" si="199"/>
        <v>22.696420269642026</v>
      </c>
      <c r="Y1082" s="105">
        <f t="shared" si="200"/>
        <v>13.844723384472339</v>
      </c>
      <c r="Z1082" s="105">
        <f t="shared" si="201"/>
        <v>3.1892143189214317</v>
      </c>
      <c r="AA1082" s="105">
        <f t="shared" si="202"/>
        <v>0.28823802882380289</v>
      </c>
      <c r="AB1082" s="105">
        <f t="shared" si="203"/>
        <v>40.018596001859599</v>
      </c>
    </row>
    <row r="1083" spans="1:28" s="7" customFormat="1" hidden="1">
      <c r="A1083" s="37">
        <v>2008</v>
      </c>
      <c r="B1083" s="102">
        <v>0</v>
      </c>
      <c r="C1083" s="102" t="s">
        <v>180</v>
      </c>
      <c r="D1083" s="37">
        <v>8</v>
      </c>
      <c r="E1083" s="44" t="s">
        <v>194</v>
      </c>
      <c r="F1083" s="37" t="s">
        <v>418</v>
      </c>
      <c r="G1083" s="36">
        <v>25035</v>
      </c>
      <c r="H1083" s="39">
        <v>22300</v>
      </c>
      <c r="I1083" s="36">
        <v>24246</v>
      </c>
      <c r="J1083" s="40">
        <v>1.0872645739910314</v>
      </c>
      <c r="K1083" s="40">
        <v>26.968609865470849</v>
      </c>
      <c r="L1083" s="36">
        <v>16286</v>
      </c>
      <c r="M1083" s="36">
        <v>3749</v>
      </c>
      <c r="N1083" s="36">
        <v>1857</v>
      </c>
      <c r="O1083" s="36"/>
      <c r="P1083" s="36"/>
      <c r="Q1083" s="36">
        <v>372</v>
      </c>
      <c r="R1083" s="36">
        <v>36</v>
      </c>
      <c r="S1083" s="39">
        <v>6014</v>
      </c>
      <c r="T1083" s="36">
        <v>301</v>
      </c>
      <c r="U1083" s="36">
        <v>2459</v>
      </c>
      <c r="V1083" s="36">
        <v>236</v>
      </c>
      <c r="W1083" s="104">
        <f t="shared" si="198"/>
        <v>73.031390134529147</v>
      </c>
      <c r="X1083" s="105">
        <f t="shared" si="199"/>
        <v>16.811659192825111</v>
      </c>
      <c r="Y1083" s="105">
        <f t="shared" si="200"/>
        <v>8.3273542600896864</v>
      </c>
      <c r="Z1083" s="105">
        <f t="shared" si="201"/>
        <v>1.6681614349775786</v>
      </c>
      <c r="AA1083" s="105">
        <f t="shared" si="202"/>
        <v>0.16143497757847536</v>
      </c>
      <c r="AB1083" s="105">
        <f t="shared" si="203"/>
        <v>26.968609865470849</v>
      </c>
    </row>
    <row r="1084" spans="1:28" s="7" customFormat="1" hidden="1">
      <c r="A1084" s="37">
        <v>2008</v>
      </c>
      <c r="B1084" s="102">
        <v>0</v>
      </c>
      <c r="C1084" s="102" t="s">
        <v>180</v>
      </c>
      <c r="D1084" s="37">
        <v>9</v>
      </c>
      <c r="E1084" s="44" t="s">
        <v>195</v>
      </c>
      <c r="F1084" s="37" t="s">
        <v>419</v>
      </c>
      <c r="G1084" s="36">
        <v>12685</v>
      </c>
      <c r="H1084" s="39">
        <v>11861</v>
      </c>
      <c r="I1084" s="36">
        <v>13922</v>
      </c>
      <c r="J1084" s="40">
        <v>1.1737627518758957</v>
      </c>
      <c r="K1084" s="40">
        <v>29.179664446505356</v>
      </c>
      <c r="L1084" s="36">
        <v>8400</v>
      </c>
      <c r="M1084" s="36">
        <v>2083</v>
      </c>
      <c r="N1084" s="36">
        <v>986</v>
      </c>
      <c r="O1084" s="36"/>
      <c r="P1084" s="36"/>
      <c r="Q1084" s="36">
        <v>226</v>
      </c>
      <c r="R1084" s="36">
        <v>166</v>
      </c>
      <c r="S1084" s="39">
        <v>3461</v>
      </c>
      <c r="T1084" s="36">
        <v>200</v>
      </c>
      <c r="U1084" s="36">
        <v>1340</v>
      </c>
      <c r="V1084" s="36">
        <v>130</v>
      </c>
      <c r="W1084" s="104">
        <f t="shared" si="198"/>
        <v>70.820335553494658</v>
      </c>
      <c r="X1084" s="105">
        <f t="shared" si="199"/>
        <v>17.561757018801114</v>
      </c>
      <c r="Y1084" s="105">
        <f t="shared" si="200"/>
        <v>8.3129584352078236</v>
      </c>
      <c r="Z1084" s="105">
        <f t="shared" si="201"/>
        <v>1.905404266082118</v>
      </c>
      <c r="AA1084" s="105">
        <f t="shared" si="202"/>
        <v>1.3995447264142991</v>
      </c>
      <c r="AB1084" s="105">
        <f t="shared" si="203"/>
        <v>29.179664446505356</v>
      </c>
    </row>
    <row r="1085" spans="1:28" s="7" customFormat="1" hidden="1">
      <c r="A1085" s="37">
        <v>2008</v>
      </c>
      <c r="B1085" s="102">
        <v>0</v>
      </c>
      <c r="C1085" s="102" t="s">
        <v>180</v>
      </c>
      <c r="D1085" s="37">
        <v>10</v>
      </c>
      <c r="E1085" s="44" t="s">
        <v>196</v>
      </c>
      <c r="F1085" s="37" t="s">
        <v>420</v>
      </c>
      <c r="G1085" s="36">
        <v>17799</v>
      </c>
      <c r="H1085" s="39">
        <v>16243</v>
      </c>
      <c r="I1085" s="36">
        <v>16056</v>
      </c>
      <c r="J1085" s="40">
        <v>0.9884873483962322</v>
      </c>
      <c r="K1085" s="40">
        <v>25.038478113648953</v>
      </c>
      <c r="L1085" s="36">
        <v>12176</v>
      </c>
      <c r="M1085" s="36">
        <v>2664</v>
      </c>
      <c r="N1085" s="36">
        <v>1178</v>
      </c>
      <c r="O1085" s="36"/>
      <c r="P1085" s="36"/>
      <c r="Q1085" s="36">
        <v>223</v>
      </c>
      <c r="R1085" s="36">
        <v>2</v>
      </c>
      <c r="S1085" s="39">
        <v>4067</v>
      </c>
      <c r="T1085" s="36">
        <v>221</v>
      </c>
      <c r="U1085" s="36">
        <v>1630</v>
      </c>
      <c r="V1085" s="36">
        <v>328</v>
      </c>
      <c r="W1085" s="104">
        <f t="shared" si="198"/>
        <v>74.961521886351051</v>
      </c>
      <c r="X1085" s="105">
        <f t="shared" si="199"/>
        <v>16.400911161731209</v>
      </c>
      <c r="Y1085" s="105">
        <f t="shared" si="200"/>
        <v>7.2523548605553154</v>
      </c>
      <c r="Z1085" s="105">
        <f t="shared" si="201"/>
        <v>1.3728990949947668</v>
      </c>
      <c r="AA1085" s="105">
        <f t="shared" si="202"/>
        <v>1.2312996367666073E-2</v>
      </c>
      <c r="AB1085" s="105">
        <f t="shared" si="203"/>
        <v>25.038478113648953</v>
      </c>
    </row>
    <row r="1086" spans="1:28" s="7" customFormat="1" hidden="1">
      <c r="A1086" s="37">
        <v>2008</v>
      </c>
      <c r="B1086" s="102">
        <v>0</v>
      </c>
      <c r="C1086" s="102" t="s">
        <v>180</v>
      </c>
      <c r="D1086" s="37">
        <v>11</v>
      </c>
      <c r="E1086" s="44" t="s">
        <v>197</v>
      </c>
      <c r="F1086" s="37" t="s">
        <v>421</v>
      </c>
      <c r="G1086" s="36">
        <v>48206</v>
      </c>
      <c r="H1086" s="39">
        <v>43463</v>
      </c>
      <c r="I1086" s="36">
        <v>40736</v>
      </c>
      <c r="J1086" s="40">
        <v>0.93725697719899681</v>
      </c>
      <c r="K1086" s="40">
        <v>24.105561051929229</v>
      </c>
      <c r="L1086" s="36">
        <v>32986</v>
      </c>
      <c r="M1086" s="36">
        <v>6956</v>
      </c>
      <c r="N1086" s="36">
        <v>2923</v>
      </c>
      <c r="O1086" s="36"/>
      <c r="P1086" s="36"/>
      <c r="Q1086" s="36">
        <v>482</v>
      </c>
      <c r="R1086" s="36">
        <v>116</v>
      </c>
      <c r="S1086" s="39">
        <v>10477</v>
      </c>
      <c r="T1086" s="36">
        <v>575</v>
      </c>
      <c r="U1086" s="36">
        <v>4385</v>
      </c>
      <c r="V1086" s="36">
        <v>1223</v>
      </c>
      <c r="W1086" s="104">
        <f t="shared" si="198"/>
        <v>75.894438948070771</v>
      </c>
      <c r="X1086" s="105">
        <f t="shared" si="199"/>
        <v>16.004417550560245</v>
      </c>
      <c r="Y1086" s="105">
        <f t="shared" si="200"/>
        <v>6.725260566458827</v>
      </c>
      <c r="Z1086" s="105">
        <f t="shared" si="201"/>
        <v>1.1089892552285854</v>
      </c>
      <c r="AA1086" s="105">
        <f t="shared" si="202"/>
        <v>0.26689367968156824</v>
      </c>
      <c r="AB1086" s="105">
        <f t="shared" si="203"/>
        <v>24.105561051929229</v>
      </c>
    </row>
    <row r="1087" spans="1:28" s="7" customFormat="1" hidden="1">
      <c r="A1087" s="37">
        <v>2008</v>
      </c>
      <c r="B1087" s="102">
        <v>0</v>
      </c>
      <c r="C1087" s="102" t="s">
        <v>180</v>
      </c>
      <c r="D1087" s="37">
        <v>12</v>
      </c>
      <c r="E1087" s="44" t="s">
        <v>198</v>
      </c>
      <c r="F1087" s="37" t="s">
        <v>422</v>
      </c>
      <c r="G1087" s="36">
        <v>35759</v>
      </c>
      <c r="H1087" s="39">
        <v>31047</v>
      </c>
      <c r="I1087" s="36">
        <v>31667</v>
      </c>
      <c r="J1087" s="40">
        <v>1.0199697233227043</v>
      </c>
      <c r="K1087" s="40">
        <v>27.497020646117175</v>
      </c>
      <c r="L1087" s="36">
        <v>22510</v>
      </c>
      <c r="M1087" s="36">
        <v>5456</v>
      </c>
      <c r="N1087" s="36">
        <v>2588</v>
      </c>
      <c r="O1087" s="36"/>
      <c r="P1087" s="36"/>
      <c r="Q1087" s="36">
        <v>482</v>
      </c>
      <c r="R1087" s="36">
        <v>11</v>
      </c>
      <c r="S1087" s="39">
        <v>8537</v>
      </c>
      <c r="T1087" s="36">
        <v>508</v>
      </c>
      <c r="U1087" s="36">
        <v>3635</v>
      </c>
      <c r="V1087" s="36">
        <v>2108</v>
      </c>
      <c r="W1087" s="104">
        <f t="shared" si="198"/>
        <v>72.502979353882822</v>
      </c>
      <c r="X1087" s="105">
        <f t="shared" si="199"/>
        <v>17.573356523979772</v>
      </c>
      <c r="Y1087" s="105">
        <f t="shared" si="200"/>
        <v>8.3357490256707578</v>
      </c>
      <c r="Z1087" s="105">
        <f t="shared" si="201"/>
        <v>1.55248494218443</v>
      </c>
      <c r="AA1087" s="105">
        <f t="shared" si="202"/>
        <v>3.5430154282217283E-2</v>
      </c>
      <c r="AB1087" s="105">
        <f t="shared" si="203"/>
        <v>27.497020646117175</v>
      </c>
    </row>
    <row r="1088" spans="1:28" s="7" customFormat="1" hidden="1">
      <c r="A1088" s="37">
        <v>2008</v>
      </c>
      <c r="B1088" s="102">
        <v>0</v>
      </c>
      <c r="C1088" s="102" t="s">
        <v>180</v>
      </c>
      <c r="D1088" s="37">
        <v>13</v>
      </c>
      <c r="E1088" s="44" t="s">
        <v>199</v>
      </c>
      <c r="F1088" s="37" t="s">
        <v>423</v>
      </c>
      <c r="G1088" s="36">
        <v>29442</v>
      </c>
      <c r="H1088" s="39">
        <v>26911</v>
      </c>
      <c r="I1088" s="36">
        <v>15904</v>
      </c>
      <c r="J1088" s="40">
        <v>0.59098509903013641</v>
      </c>
      <c r="K1088" s="40">
        <v>17.045074504849318</v>
      </c>
      <c r="L1088" s="36">
        <v>22324</v>
      </c>
      <c r="M1088" s="36">
        <v>3166</v>
      </c>
      <c r="N1088" s="36">
        <v>1209</v>
      </c>
      <c r="O1088" s="36"/>
      <c r="P1088" s="36"/>
      <c r="Q1088" s="36">
        <v>212</v>
      </c>
      <c r="R1088" s="36">
        <v>0</v>
      </c>
      <c r="S1088" s="39">
        <v>4587</v>
      </c>
      <c r="T1088" s="36">
        <v>452</v>
      </c>
      <c r="U1088" s="36">
        <v>3011</v>
      </c>
      <c r="V1088" s="36">
        <v>3122</v>
      </c>
      <c r="W1088" s="104">
        <f t="shared" si="198"/>
        <v>82.954925495150675</v>
      </c>
      <c r="X1088" s="105">
        <f t="shared" si="199"/>
        <v>11.76470588235294</v>
      </c>
      <c r="Y1088" s="105">
        <f t="shared" si="200"/>
        <v>4.4925866745940324</v>
      </c>
      <c r="Z1088" s="105">
        <f t="shared" si="201"/>
        <v>0.78778194790234468</v>
      </c>
      <c r="AA1088" s="105">
        <f t="shared" si="202"/>
        <v>0</v>
      </c>
      <c r="AB1088" s="105">
        <f t="shared" si="203"/>
        <v>17.045074504849318</v>
      </c>
    </row>
    <row r="1089" spans="1:28" s="7" customFormat="1" hidden="1">
      <c r="A1089" s="37">
        <v>2008</v>
      </c>
      <c r="B1089" s="102">
        <v>0</v>
      </c>
      <c r="C1089" s="102" t="s">
        <v>180</v>
      </c>
      <c r="D1089" s="37">
        <v>14</v>
      </c>
      <c r="E1089" s="44" t="s">
        <v>200</v>
      </c>
      <c r="F1089" s="37" t="s">
        <v>424</v>
      </c>
      <c r="G1089" s="36">
        <v>20108</v>
      </c>
      <c r="H1089" s="39">
        <v>18255</v>
      </c>
      <c r="I1089" s="36">
        <v>15044</v>
      </c>
      <c r="J1089" s="40">
        <v>0.8241029854834292</v>
      </c>
      <c r="K1089" s="40">
        <v>22.010408107367844</v>
      </c>
      <c r="L1089" s="36">
        <v>14237</v>
      </c>
      <c r="M1089" s="36">
        <v>2699</v>
      </c>
      <c r="N1089" s="36">
        <v>1135</v>
      </c>
      <c r="O1089" s="36"/>
      <c r="P1089" s="36"/>
      <c r="Q1089" s="36">
        <v>184</v>
      </c>
      <c r="R1089" s="36">
        <v>0</v>
      </c>
      <c r="S1089" s="39">
        <v>4018</v>
      </c>
      <c r="T1089" s="36">
        <v>306</v>
      </c>
      <c r="U1089" s="36">
        <v>1799</v>
      </c>
      <c r="V1089" s="36">
        <v>1616</v>
      </c>
      <c r="W1089" s="104">
        <f t="shared" si="198"/>
        <v>77.989591892632163</v>
      </c>
      <c r="X1089" s="105">
        <f t="shared" si="199"/>
        <v>14.784990413585319</v>
      </c>
      <c r="Y1089" s="105">
        <f t="shared" si="200"/>
        <v>6.2174746644754864</v>
      </c>
      <c r="Z1089" s="105">
        <f t="shared" si="201"/>
        <v>1.0079430293070391</v>
      </c>
      <c r="AA1089" s="105">
        <f t="shared" si="202"/>
        <v>0</v>
      </c>
      <c r="AB1089" s="105">
        <f t="shared" si="203"/>
        <v>22.010408107367844</v>
      </c>
    </row>
    <row r="1090" spans="1:28" s="7" customFormat="1" hidden="1">
      <c r="A1090" s="37">
        <v>2008</v>
      </c>
      <c r="B1090" s="102">
        <v>0</v>
      </c>
      <c r="C1090" s="102" t="s">
        <v>180</v>
      </c>
      <c r="D1090" s="37">
        <v>15</v>
      </c>
      <c r="E1090" s="44" t="s">
        <v>201</v>
      </c>
      <c r="F1090" s="37" t="s">
        <v>425</v>
      </c>
      <c r="G1090" s="42">
        <v>12010</v>
      </c>
      <c r="H1090" s="43">
        <v>11472</v>
      </c>
      <c r="I1090" s="36">
        <v>9869</v>
      </c>
      <c r="J1090" s="40">
        <v>0.86026847977684795</v>
      </c>
      <c r="K1090" s="40">
        <v>23.134588563458859</v>
      </c>
      <c r="L1090" s="36">
        <v>8818</v>
      </c>
      <c r="M1090" s="36">
        <v>1782</v>
      </c>
      <c r="N1090" s="36">
        <v>700</v>
      </c>
      <c r="O1090" s="36"/>
      <c r="P1090" s="36"/>
      <c r="Q1090" s="36">
        <v>163</v>
      </c>
      <c r="R1090" s="36">
        <v>9</v>
      </c>
      <c r="S1090" s="39">
        <v>2654</v>
      </c>
      <c r="T1090" s="36">
        <v>67</v>
      </c>
      <c r="U1090" s="36">
        <v>665</v>
      </c>
      <c r="V1090" s="36">
        <v>77</v>
      </c>
      <c r="W1090" s="104">
        <f t="shared" si="198"/>
        <v>76.865411436541137</v>
      </c>
      <c r="X1090" s="105">
        <f t="shared" si="199"/>
        <v>15.533472803347282</v>
      </c>
      <c r="Y1090" s="105">
        <f t="shared" si="200"/>
        <v>6.1018131101813111</v>
      </c>
      <c r="Z1090" s="105">
        <f t="shared" si="201"/>
        <v>1.4208507670850767</v>
      </c>
      <c r="AA1090" s="105">
        <f t="shared" si="202"/>
        <v>7.8451882845188281E-2</v>
      </c>
      <c r="AB1090" s="105">
        <f t="shared" si="203"/>
        <v>23.134588563458859</v>
      </c>
    </row>
    <row r="1091" spans="1:28" s="7" customFormat="1" hidden="1">
      <c r="A1091" s="37">
        <v>2008</v>
      </c>
      <c r="B1091" s="102">
        <v>0</v>
      </c>
      <c r="C1091" s="102" t="s">
        <v>180</v>
      </c>
      <c r="D1091" s="37">
        <v>16</v>
      </c>
      <c r="E1091" s="44" t="s">
        <v>203</v>
      </c>
      <c r="F1091" s="37" t="s">
        <v>426</v>
      </c>
      <c r="G1091" s="36">
        <v>5515</v>
      </c>
      <c r="H1091" s="39">
        <v>5393</v>
      </c>
      <c r="I1091" s="36">
        <v>5303</v>
      </c>
      <c r="J1091" s="40">
        <v>0.98331170035230853</v>
      </c>
      <c r="K1091" s="40">
        <v>26.163545336547379</v>
      </c>
      <c r="L1091" s="36">
        <v>3982</v>
      </c>
      <c r="M1091" s="36">
        <v>948</v>
      </c>
      <c r="N1091" s="36">
        <v>375</v>
      </c>
      <c r="O1091" s="36"/>
      <c r="P1091" s="36"/>
      <c r="Q1091" s="36">
        <v>88</v>
      </c>
      <c r="R1091" s="36">
        <v>0</v>
      </c>
      <c r="S1091" s="39">
        <v>1411</v>
      </c>
      <c r="T1091" s="36">
        <v>90</v>
      </c>
      <c r="U1091" s="36">
        <v>724</v>
      </c>
      <c r="V1091" s="36">
        <v>266</v>
      </c>
      <c r="W1091" s="104">
        <f t="shared" si="198"/>
        <v>73.836454663452628</v>
      </c>
      <c r="X1091" s="105">
        <f t="shared" si="199"/>
        <v>17.57834229556833</v>
      </c>
      <c r="Y1091" s="105">
        <f t="shared" si="200"/>
        <v>6.9534581865381044</v>
      </c>
      <c r="Z1091" s="105">
        <f t="shared" si="201"/>
        <v>1.6317448544409419</v>
      </c>
      <c r="AA1091" s="105">
        <f t="shared" si="202"/>
        <v>0</v>
      </c>
      <c r="AB1091" s="105">
        <f t="shared" si="203"/>
        <v>26.163545336547379</v>
      </c>
    </row>
    <row r="1092" spans="1:28" s="7" customFormat="1" hidden="1">
      <c r="A1092" s="37">
        <v>2008</v>
      </c>
      <c r="B1092" s="102">
        <v>0</v>
      </c>
      <c r="C1092" s="102" t="s">
        <v>180</v>
      </c>
      <c r="D1092" s="37">
        <v>17</v>
      </c>
      <c r="E1092" s="44" t="s">
        <v>204</v>
      </c>
      <c r="F1092" s="37" t="s">
        <v>427</v>
      </c>
      <c r="G1092" s="36">
        <v>6255</v>
      </c>
      <c r="H1092" s="39">
        <v>5962</v>
      </c>
      <c r="I1092" s="36">
        <v>6449</v>
      </c>
      <c r="J1092" s="40">
        <v>1.0816839986581683</v>
      </c>
      <c r="K1092" s="40">
        <v>28.782287822878228</v>
      </c>
      <c r="L1092" s="36">
        <v>4246</v>
      </c>
      <c r="M1092" s="36">
        <v>1095</v>
      </c>
      <c r="N1092" s="36">
        <v>494</v>
      </c>
      <c r="O1092" s="36"/>
      <c r="P1092" s="36"/>
      <c r="Q1092" s="36">
        <v>112</v>
      </c>
      <c r="R1092" s="36">
        <v>15</v>
      </c>
      <c r="S1092" s="39">
        <v>1716</v>
      </c>
      <c r="T1092" s="36">
        <v>32</v>
      </c>
      <c r="U1092" s="36">
        <v>626</v>
      </c>
      <c r="V1092" s="36">
        <v>77</v>
      </c>
      <c r="W1092" s="104">
        <f t="shared" si="198"/>
        <v>71.217712177121768</v>
      </c>
      <c r="X1092" s="105">
        <f t="shared" si="199"/>
        <v>18.366320026836632</v>
      </c>
      <c r="Y1092" s="105">
        <f t="shared" si="200"/>
        <v>8.2858101308285814</v>
      </c>
      <c r="Z1092" s="105">
        <f t="shared" si="201"/>
        <v>1.8785642401878564</v>
      </c>
      <c r="AA1092" s="105">
        <f t="shared" si="202"/>
        <v>0.25159342502515936</v>
      </c>
      <c r="AB1092" s="105">
        <f t="shared" si="203"/>
        <v>28.782287822878228</v>
      </c>
    </row>
    <row r="1093" spans="1:28" s="7" customFormat="1" hidden="1">
      <c r="A1093" s="37">
        <v>2008</v>
      </c>
      <c r="B1093" s="102">
        <v>0</v>
      </c>
      <c r="C1093" s="102" t="s">
        <v>180</v>
      </c>
      <c r="D1093" s="37">
        <v>18</v>
      </c>
      <c r="E1093" s="44" t="s">
        <v>205</v>
      </c>
      <c r="F1093" s="37" t="s">
        <v>428</v>
      </c>
      <c r="G1093" s="36">
        <v>7280</v>
      </c>
      <c r="H1093" s="39">
        <v>6968</v>
      </c>
      <c r="I1093" s="36">
        <v>5762</v>
      </c>
      <c r="J1093" s="40">
        <v>0.82692307692307687</v>
      </c>
      <c r="K1093" s="40">
        <v>23.363949483352471</v>
      </c>
      <c r="L1093" s="36">
        <v>5340</v>
      </c>
      <c r="M1093" s="36">
        <v>1049</v>
      </c>
      <c r="N1093" s="36">
        <v>468</v>
      </c>
      <c r="O1093" s="36"/>
      <c r="P1093" s="36"/>
      <c r="Q1093" s="36">
        <v>98</v>
      </c>
      <c r="R1093" s="36">
        <v>13</v>
      </c>
      <c r="S1093" s="39">
        <v>1628</v>
      </c>
      <c r="T1093" s="36">
        <v>22</v>
      </c>
      <c r="U1093" s="36">
        <v>486</v>
      </c>
      <c r="V1093" s="36">
        <v>392</v>
      </c>
      <c r="W1093" s="104">
        <f t="shared" si="198"/>
        <v>76.636050516647529</v>
      </c>
      <c r="X1093" s="105">
        <f t="shared" si="199"/>
        <v>15.054535017221585</v>
      </c>
      <c r="Y1093" s="105">
        <f t="shared" si="200"/>
        <v>6.7164179104477615</v>
      </c>
      <c r="Z1093" s="105">
        <f t="shared" si="201"/>
        <v>1.4064293915040185</v>
      </c>
      <c r="AA1093" s="105">
        <f t="shared" si="202"/>
        <v>0.18656716417910446</v>
      </c>
      <c r="AB1093" s="105">
        <f t="shared" si="203"/>
        <v>23.363949483352471</v>
      </c>
    </row>
    <row r="1094" spans="1:28" s="7" customFormat="1" hidden="1">
      <c r="A1094" s="37">
        <v>2008</v>
      </c>
      <c r="B1094" s="102">
        <v>0</v>
      </c>
      <c r="C1094" s="102" t="s">
        <v>180</v>
      </c>
      <c r="D1094" s="37">
        <v>19</v>
      </c>
      <c r="E1094" s="44" t="s">
        <v>206</v>
      </c>
      <c r="F1094" s="37" t="s">
        <v>429</v>
      </c>
      <c r="G1094" s="36">
        <v>7193</v>
      </c>
      <c r="H1094" s="39">
        <v>6400</v>
      </c>
      <c r="I1094" s="36">
        <v>8170</v>
      </c>
      <c r="J1094" s="40">
        <v>1.2765625</v>
      </c>
      <c r="K1094" s="40">
        <v>30.6875</v>
      </c>
      <c r="L1094" s="36">
        <v>4436</v>
      </c>
      <c r="M1094" s="36">
        <v>1202</v>
      </c>
      <c r="N1094" s="36">
        <v>541</v>
      </c>
      <c r="O1094" s="36"/>
      <c r="P1094" s="36"/>
      <c r="Q1094" s="36">
        <v>149</v>
      </c>
      <c r="R1094" s="36">
        <v>72</v>
      </c>
      <c r="S1094" s="39">
        <v>1964</v>
      </c>
      <c r="T1094" s="36">
        <v>176</v>
      </c>
      <c r="U1094" s="36">
        <v>754</v>
      </c>
      <c r="V1094" s="36">
        <v>182</v>
      </c>
      <c r="W1094" s="104">
        <f t="shared" si="198"/>
        <v>69.3125</v>
      </c>
      <c r="X1094" s="105">
        <f t="shared" si="199"/>
        <v>18.78125</v>
      </c>
      <c r="Y1094" s="105">
        <f t="shared" si="200"/>
        <v>8.453125</v>
      </c>
      <c r="Z1094" s="105">
        <f t="shared" si="201"/>
        <v>2.328125</v>
      </c>
      <c r="AA1094" s="105">
        <f t="shared" si="202"/>
        <v>1.125</v>
      </c>
      <c r="AB1094" s="105">
        <f t="shared" si="203"/>
        <v>30.6875</v>
      </c>
    </row>
    <row r="1095" spans="1:28" s="7" customFormat="1" hidden="1">
      <c r="A1095" s="37">
        <v>2008</v>
      </c>
      <c r="B1095" s="102">
        <v>0</v>
      </c>
      <c r="C1095" s="102" t="s">
        <v>180</v>
      </c>
      <c r="D1095" s="37">
        <v>20</v>
      </c>
      <c r="E1095" s="44" t="s">
        <v>207</v>
      </c>
      <c r="F1095" s="37" t="s">
        <v>430</v>
      </c>
      <c r="G1095" s="36">
        <v>15662</v>
      </c>
      <c r="H1095" s="39">
        <v>14441</v>
      </c>
      <c r="I1095" s="36">
        <v>13725</v>
      </c>
      <c r="J1095" s="40">
        <v>0.95041894605636734</v>
      </c>
      <c r="K1095" s="40">
        <v>23.79336611038017</v>
      </c>
      <c r="L1095" s="36">
        <v>11005</v>
      </c>
      <c r="M1095" s="36">
        <v>2181</v>
      </c>
      <c r="N1095" s="36">
        <v>970</v>
      </c>
      <c r="O1095" s="36"/>
      <c r="P1095" s="36"/>
      <c r="Q1095" s="36">
        <v>285</v>
      </c>
      <c r="R1095" s="36">
        <v>0</v>
      </c>
      <c r="S1095" s="39">
        <v>3436</v>
      </c>
      <c r="T1095" s="36">
        <v>263</v>
      </c>
      <c r="U1095" s="36">
        <v>1333</v>
      </c>
      <c r="V1095" s="36">
        <v>66</v>
      </c>
      <c r="W1095" s="104">
        <f t="shared" si="198"/>
        <v>76.206633889619837</v>
      </c>
      <c r="X1095" s="105">
        <f t="shared" si="199"/>
        <v>15.102832213835606</v>
      </c>
      <c r="Y1095" s="105">
        <f t="shared" si="200"/>
        <v>6.7169863582854372</v>
      </c>
      <c r="Z1095" s="105">
        <f t="shared" si="201"/>
        <v>1.9735475382591232</v>
      </c>
      <c r="AA1095" s="105">
        <f t="shared" si="202"/>
        <v>0</v>
      </c>
      <c r="AB1095" s="105">
        <f t="shared" si="203"/>
        <v>23.79336611038017</v>
      </c>
    </row>
    <row r="1096" spans="1:28" s="7" customFormat="1" hidden="1">
      <c r="A1096" s="37">
        <v>2008</v>
      </c>
      <c r="B1096" s="102">
        <v>0</v>
      </c>
      <c r="C1096" s="102" t="s">
        <v>180</v>
      </c>
      <c r="D1096" s="37">
        <v>21</v>
      </c>
      <c r="E1096" s="44" t="s">
        <v>208</v>
      </c>
      <c r="F1096" s="37" t="s">
        <v>431</v>
      </c>
      <c r="G1096" s="36">
        <v>14790</v>
      </c>
      <c r="H1096" s="39">
        <v>13814</v>
      </c>
      <c r="I1096" s="36">
        <v>8765</v>
      </c>
      <c r="J1096" s="40">
        <v>0.63450123063558705</v>
      </c>
      <c r="K1096" s="40">
        <v>18.379904444766179</v>
      </c>
      <c r="L1096" s="36">
        <v>11275</v>
      </c>
      <c r="M1096" s="36">
        <v>1703</v>
      </c>
      <c r="N1096" s="36">
        <v>678</v>
      </c>
      <c r="O1096" s="36"/>
      <c r="P1096" s="36"/>
      <c r="Q1096" s="36">
        <v>158</v>
      </c>
      <c r="R1096" s="36">
        <v>0</v>
      </c>
      <c r="S1096" s="39">
        <v>2539</v>
      </c>
      <c r="T1096" s="36">
        <v>212</v>
      </c>
      <c r="U1096" s="36">
        <v>1365</v>
      </c>
      <c r="V1096" s="36">
        <v>371</v>
      </c>
      <c r="W1096" s="104">
        <f t="shared" si="198"/>
        <v>81.620095555233817</v>
      </c>
      <c r="X1096" s="105">
        <f t="shared" si="199"/>
        <v>12.328072969451281</v>
      </c>
      <c r="Y1096" s="105">
        <f t="shared" si="200"/>
        <v>4.9080642826118428</v>
      </c>
      <c r="Z1096" s="105">
        <f t="shared" si="201"/>
        <v>1.143767192703055</v>
      </c>
      <c r="AA1096" s="105">
        <f t="shared" si="202"/>
        <v>0</v>
      </c>
      <c r="AB1096" s="105">
        <f t="shared" si="203"/>
        <v>18.379904444766179</v>
      </c>
    </row>
    <row r="1097" spans="1:28" s="7" customFormat="1" hidden="1">
      <c r="A1097" s="37">
        <v>2008</v>
      </c>
      <c r="B1097" s="102">
        <v>0</v>
      </c>
      <c r="C1097" s="102" t="s">
        <v>180</v>
      </c>
      <c r="D1097" s="37">
        <v>22</v>
      </c>
      <c r="E1097" s="44" t="s">
        <v>209</v>
      </c>
      <c r="F1097" s="37" t="s">
        <v>432</v>
      </c>
      <c r="G1097" s="36">
        <v>19987</v>
      </c>
      <c r="H1097" s="39">
        <v>18877</v>
      </c>
      <c r="I1097" s="36">
        <v>12676</v>
      </c>
      <c r="J1097" s="40">
        <v>0.67150500609206976</v>
      </c>
      <c r="K1097" s="40">
        <v>18.096095777930817</v>
      </c>
      <c r="L1097" s="36">
        <v>15461</v>
      </c>
      <c r="M1097" s="36">
        <v>2253</v>
      </c>
      <c r="N1097" s="36">
        <v>933</v>
      </c>
      <c r="O1097" s="36"/>
      <c r="P1097" s="36"/>
      <c r="Q1097" s="36">
        <v>230</v>
      </c>
      <c r="R1097" s="36">
        <v>0</v>
      </c>
      <c r="S1097" s="39">
        <v>3416</v>
      </c>
      <c r="T1097" s="36">
        <v>100</v>
      </c>
      <c r="U1097" s="36">
        <v>2148</v>
      </c>
      <c r="V1097" s="36">
        <v>0</v>
      </c>
      <c r="W1097" s="104">
        <f t="shared" si="198"/>
        <v>81.903904222069173</v>
      </c>
      <c r="X1097" s="105">
        <f t="shared" si="199"/>
        <v>11.935159188430365</v>
      </c>
      <c r="Y1097" s="105">
        <f t="shared" si="200"/>
        <v>4.9425226466069816</v>
      </c>
      <c r="Z1097" s="105">
        <f t="shared" si="201"/>
        <v>1.2184139428934684</v>
      </c>
      <c r="AA1097" s="105">
        <f t="shared" si="202"/>
        <v>0</v>
      </c>
      <c r="AB1097" s="105">
        <f t="shared" si="203"/>
        <v>18.096095777930817</v>
      </c>
    </row>
    <row r="1098" spans="1:28" s="7" customFormat="1" hidden="1">
      <c r="A1098" s="37">
        <v>2008</v>
      </c>
      <c r="B1098" s="102">
        <v>0</v>
      </c>
      <c r="C1098" s="102" t="s">
        <v>180</v>
      </c>
      <c r="D1098" s="37">
        <v>23</v>
      </c>
      <c r="E1098" s="44" t="s">
        <v>210</v>
      </c>
      <c r="F1098" s="37" t="s">
        <v>433</v>
      </c>
      <c r="G1098" s="36">
        <v>38489</v>
      </c>
      <c r="H1098" s="39">
        <v>36465</v>
      </c>
      <c r="I1098" s="36">
        <v>21031</v>
      </c>
      <c r="J1098" s="40">
        <v>0.57674482380364733</v>
      </c>
      <c r="K1098" s="40">
        <v>16.489784725078842</v>
      </c>
      <c r="L1098" s="36">
        <v>30452</v>
      </c>
      <c r="M1098" s="36">
        <v>4159</v>
      </c>
      <c r="N1098" s="36">
        <v>1516</v>
      </c>
      <c r="O1098" s="36"/>
      <c r="P1098" s="36"/>
      <c r="Q1098" s="36">
        <v>338</v>
      </c>
      <c r="R1098" s="36">
        <v>0</v>
      </c>
      <c r="S1098" s="39">
        <v>6013</v>
      </c>
      <c r="T1098" s="36">
        <v>1841</v>
      </c>
      <c r="U1098" s="36">
        <v>5464</v>
      </c>
      <c r="V1098" s="36">
        <v>2183</v>
      </c>
      <c r="W1098" s="104">
        <f t="shared" si="198"/>
        <v>83.510215274921165</v>
      </c>
      <c r="X1098" s="105">
        <f t="shared" si="199"/>
        <v>11.405457287810229</v>
      </c>
      <c r="Y1098" s="105">
        <f t="shared" si="200"/>
        <v>4.1574112162347454</v>
      </c>
      <c r="Z1098" s="105">
        <f t="shared" si="201"/>
        <v>0.92691622103386817</v>
      </c>
      <c r="AA1098" s="105">
        <f t="shared" si="202"/>
        <v>0</v>
      </c>
      <c r="AB1098" s="105">
        <f t="shared" si="203"/>
        <v>16.489784725078842</v>
      </c>
    </row>
    <row r="1099" spans="1:28" s="7" customFormat="1" hidden="1">
      <c r="A1099" s="37">
        <v>2008</v>
      </c>
      <c r="B1099" s="102">
        <v>0</v>
      </c>
      <c r="C1099" s="102" t="s">
        <v>180</v>
      </c>
      <c r="D1099" s="37">
        <v>24</v>
      </c>
      <c r="E1099" s="44" t="s">
        <v>211</v>
      </c>
      <c r="F1099" s="37" t="s">
        <v>434</v>
      </c>
      <c r="G1099" s="36">
        <v>13612</v>
      </c>
      <c r="H1099" s="39">
        <v>12715</v>
      </c>
      <c r="I1099" s="36">
        <v>14626</v>
      </c>
      <c r="J1099" s="40">
        <v>1.1502949272512779</v>
      </c>
      <c r="K1099" s="40">
        <v>28.824223358238299</v>
      </c>
      <c r="L1099" s="36">
        <v>9050</v>
      </c>
      <c r="M1099" s="36">
        <v>2323</v>
      </c>
      <c r="N1099" s="36">
        <v>1080</v>
      </c>
      <c r="O1099" s="36"/>
      <c r="P1099" s="36"/>
      <c r="Q1099" s="36">
        <v>237</v>
      </c>
      <c r="R1099" s="36">
        <v>25</v>
      </c>
      <c r="S1099" s="39">
        <v>3665</v>
      </c>
      <c r="T1099" s="36">
        <v>231</v>
      </c>
      <c r="U1099" s="36">
        <v>1809</v>
      </c>
      <c r="V1099" s="36">
        <v>287</v>
      </c>
      <c r="W1099" s="104">
        <f t="shared" si="198"/>
        <v>71.175776641761701</v>
      </c>
      <c r="X1099" s="105">
        <f t="shared" si="199"/>
        <v>18.269760125835628</v>
      </c>
      <c r="Y1099" s="105">
        <f t="shared" si="200"/>
        <v>8.4939048368069194</v>
      </c>
      <c r="Z1099" s="105">
        <f t="shared" si="201"/>
        <v>1.8639402280770743</v>
      </c>
      <c r="AA1099" s="105">
        <f t="shared" si="202"/>
        <v>0.19661816751867872</v>
      </c>
      <c r="AB1099" s="105">
        <f t="shared" si="203"/>
        <v>28.824223358238299</v>
      </c>
    </row>
    <row r="1100" spans="1:28" s="7" customFormat="1" hidden="1">
      <c r="A1100" s="37">
        <v>2008</v>
      </c>
      <c r="B1100" s="102">
        <v>0</v>
      </c>
      <c r="C1100" s="102" t="s">
        <v>180</v>
      </c>
      <c r="D1100" s="37">
        <v>25</v>
      </c>
      <c r="E1100" s="44" t="s">
        <v>212</v>
      </c>
      <c r="F1100" s="37" t="s">
        <v>435</v>
      </c>
      <c r="G1100" s="36">
        <v>13742</v>
      </c>
      <c r="H1100" s="39">
        <v>12238</v>
      </c>
      <c r="I1100" s="36">
        <v>11985</v>
      </c>
      <c r="J1100" s="40">
        <v>0.97932668736721684</v>
      </c>
      <c r="K1100" s="40">
        <v>25.16751103121425</v>
      </c>
      <c r="L1100" s="36">
        <v>9158</v>
      </c>
      <c r="M1100" s="36">
        <v>1980</v>
      </c>
      <c r="N1100" s="36">
        <v>914</v>
      </c>
      <c r="O1100" s="36"/>
      <c r="P1100" s="36"/>
      <c r="Q1100" s="36">
        <v>183</v>
      </c>
      <c r="R1100" s="36">
        <v>3</v>
      </c>
      <c r="S1100" s="39">
        <v>3080</v>
      </c>
      <c r="T1100" s="36">
        <v>29</v>
      </c>
      <c r="U1100" s="36">
        <v>1433</v>
      </c>
      <c r="V1100" s="36">
        <v>0</v>
      </c>
      <c r="W1100" s="104">
        <f t="shared" si="198"/>
        <v>74.832488968785754</v>
      </c>
      <c r="X1100" s="105">
        <f t="shared" si="199"/>
        <v>16.179114234352017</v>
      </c>
      <c r="Y1100" s="105">
        <f t="shared" si="200"/>
        <v>7.4685406112109813</v>
      </c>
      <c r="Z1100" s="105">
        <f t="shared" si="201"/>
        <v>1.4953423762052622</v>
      </c>
      <c r="AA1100" s="105">
        <f t="shared" si="202"/>
        <v>2.4513809445987904E-2</v>
      </c>
      <c r="AB1100" s="105">
        <f t="shared" si="203"/>
        <v>25.16751103121425</v>
      </c>
    </row>
    <row r="1101" spans="1:28" s="7" customFormat="1" hidden="1">
      <c r="A1101" s="37">
        <v>2008</v>
      </c>
      <c r="B1101" s="102">
        <v>0</v>
      </c>
      <c r="C1101" s="102" t="s">
        <v>180</v>
      </c>
      <c r="D1101" s="37">
        <v>26</v>
      </c>
      <c r="E1101" s="44" t="s">
        <v>213</v>
      </c>
      <c r="F1101" s="37" t="s">
        <v>436</v>
      </c>
      <c r="G1101" s="36">
        <v>10654</v>
      </c>
      <c r="H1101" s="39">
        <v>9881</v>
      </c>
      <c r="I1101" s="36">
        <v>9309</v>
      </c>
      <c r="J1101" s="40">
        <v>0.94211112235603689</v>
      </c>
      <c r="K1101" s="40">
        <v>24.663495597611579</v>
      </c>
      <c r="L1101" s="36">
        <v>7444</v>
      </c>
      <c r="M1101" s="36">
        <v>1506</v>
      </c>
      <c r="N1101" s="36">
        <v>756</v>
      </c>
      <c r="O1101" s="36"/>
      <c r="P1101" s="36"/>
      <c r="Q1101" s="36">
        <v>161</v>
      </c>
      <c r="R1101" s="36">
        <v>14</v>
      </c>
      <c r="S1101" s="39">
        <v>2437</v>
      </c>
      <c r="T1101" s="36">
        <v>286</v>
      </c>
      <c r="U1101" s="36">
        <v>1186</v>
      </c>
      <c r="V1101" s="36">
        <v>439</v>
      </c>
      <c r="W1101" s="104">
        <f t="shared" si="198"/>
        <v>75.336504402388428</v>
      </c>
      <c r="X1101" s="105">
        <f t="shared" si="199"/>
        <v>15.241372330735755</v>
      </c>
      <c r="Y1101" s="105">
        <f t="shared" si="200"/>
        <v>7.6510474648314952</v>
      </c>
      <c r="Z1101" s="105">
        <f t="shared" si="201"/>
        <v>1.6293897378807813</v>
      </c>
      <c r="AA1101" s="105">
        <f t="shared" si="202"/>
        <v>0.1416860641635462</v>
      </c>
      <c r="AB1101" s="105">
        <f t="shared" si="203"/>
        <v>24.663495597611579</v>
      </c>
    </row>
    <row r="1102" spans="1:28" s="7" customFormat="1" hidden="1">
      <c r="A1102" s="37">
        <v>2008</v>
      </c>
      <c r="B1102" s="102">
        <v>0</v>
      </c>
      <c r="C1102" s="102" t="s">
        <v>180</v>
      </c>
      <c r="D1102" s="37">
        <v>27</v>
      </c>
      <c r="E1102" s="44" t="s">
        <v>214</v>
      </c>
      <c r="F1102" s="37" t="s">
        <v>437</v>
      </c>
      <c r="G1102" s="36">
        <v>40616</v>
      </c>
      <c r="H1102" s="39">
        <v>33431</v>
      </c>
      <c r="I1102" s="36">
        <v>29073</v>
      </c>
      <c r="J1102" s="40">
        <v>0.8696419490891687</v>
      </c>
      <c r="K1102" s="40">
        <v>24.881098381741499</v>
      </c>
      <c r="L1102" s="36">
        <v>25113</v>
      </c>
      <c r="M1102" s="36">
        <v>5466</v>
      </c>
      <c r="N1102" s="36">
        <v>2306</v>
      </c>
      <c r="O1102" s="36"/>
      <c r="P1102" s="36"/>
      <c r="Q1102" s="36">
        <v>510</v>
      </c>
      <c r="R1102" s="36">
        <v>36</v>
      </c>
      <c r="S1102" s="39">
        <v>8318</v>
      </c>
      <c r="T1102" s="36">
        <v>1186</v>
      </c>
      <c r="U1102" s="36">
        <v>4222</v>
      </c>
      <c r="V1102" s="36">
        <v>1742</v>
      </c>
      <c r="W1102" s="104">
        <f t="shared" si="198"/>
        <v>75.118901618258505</v>
      </c>
      <c r="X1102" s="105">
        <f t="shared" si="199"/>
        <v>16.350094223923904</v>
      </c>
      <c r="Y1102" s="105">
        <f t="shared" si="200"/>
        <v>6.8977894768328802</v>
      </c>
      <c r="Z1102" s="105">
        <f t="shared" si="201"/>
        <v>1.5255301965241841</v>
      </c>
      <c r="AA1102" s="105">
        <f t="shared" si="202"/>
        <v>0.10768448446053065</v>
      </c>
      <c r="AB1102" s="105">
        <f t="shared" si="203"/>
        <v>24.881098381741499</v>
      </c>
    </row>
    <row r="1103" spans="1:28" s="7" customFormat="1" hidden="1">
      <c r="A1103" s="37">
        <v>2008</v>
      </c>
      <c r="B1103" s="102">
        <v>0</v>
      </c>
      <c r="C1103" s="102" t="s">
        <v>180</v>
      </c>
      <c r="D1103" s="37">
        <v>28</v>
      </c>
      <c r="E1103" s="44" t="s">
        <v>215</v>
      </c>
      <c r="F1103" s="37" t="s">
        <v>438</v>
      </c>
      <c r="G1103" s="36">
        <v>22086</v>
      </c>
      <c r="H1103" s="39">
        <v>20949</v>
      </c>
      <c r="I1103" s="36">
        <v>17372</v>
      </c>
      <c r="J1103" s="40">
        <v>0.82925199293522367</v>
      </c>
      <c r="K1103" s="40">
        <v>22.125161105542031</v>
      </c>
      <c r="L1103" s="36">
        <v>16314</v>
      </c>
      <c r="M1103" s="36">
        <v>3113</v>
      </c>
      <c r="N1103" s="36">
        <v>1250</v>
      </c>
      <c r="O1103" s="36"/>
      <c r="P1103" s="36"/>
      <c r="Q1103" s="36">
        <v>272</v>
      </c>
      <c r="R1103" s="36">
        <v>0</v>
      </c>
      <c r="S1103" s="39">
        <v>4635</v>
      </c>
      <c r="T1103" s="36">
        <v>398</v>
      </c>
      <c r="U1103" s="36">
        <v>2396</v>
      </c>
      <c r="V1103" s="36">
        <v>605</v>
      </c>
      <c r="W1103" s="104">
        <f t="shared" si="198"/>
        <v>77.874838894457966</v>
      </c>
      <c r="X1103" s="105">
        <f t="shared" si="199"/>
        <v>14.85989784715261</v>
      </c>
      <c r="Y1103" s="105">
        <f t="shared" si="200"/>
        <v>5.966871927060958</v>
      </c>
      <c r="Z1103" s="105">
        <f t="shared" si="201"/>
        <v>1.2983913313284645</v>
      </c>
      <c r="AA1103" s="105">
        <f t="shared" si="202"/>
        <v>0</v>
      </c>
      <c r="AB1103" s="105">
        <f t="shared" si="203"/>
        <v>22.125161105542031</v>
      </c>
    </row>
    <row r="1104" spans="1:28" s="7" customFormat="1" hidden="1">
      <c r="A1104" s="37">
        <v>2008</v>
      </c>
      <c r="B1104" s="102">
        <v>0</v>
      </c>
      <c r="C1104" s="102" t="s">
        <v>180</v>
      </c>
      <c r="D1104" s="37">
        <v>29</v>
      </c>
      <c r="E1104" s="44" t="s">
        <v>216</v>
      </c>
      <c r="F1104" s="37" t="s">
        <v>439</v>
      </c>
      <c r="G1104" s="36">
        <v>8813</v>
      </c>
      <c r="H1104" s="39">
        <v>7057</v>
      </c>
      <c r="I1104" s="36">
        <v>6989</v>
      </c>
      <c r="J1104" s="40">
        <v>0.99036417741249827</v>
      </c>
      <c r="K1104" s="40">
        <v>27.051154881677768</v>
      </c>
      <c r="L1104" s="36">
        <v>5148</v>
      </c>
      <c r="M1104" s="36">
        <v>1246</v>
      </c>
      <c r="N1104" s="36">
        <v>567</v>
      </c>
      <c r="O1104" s="36"/>
      <c r="P1104" s="36"/>
      <c r="Q1104" s="36">
        <v>96</v>
      </c>
      <c r="R1104" s="36">
        <v>0</v>
      </c>
      <c r="S1104" s="39">
        <v>1909</v>
      </c>
      <c r="T1104" s="36">
        <v>112</v>
      </c>
      <c r="U1104" s="36">
        <v>873</v>
      </c>
      <c r="V1104" s="36">
        <v>254</v>
      </c>
      <c r="W1104" s="104">
        <f t="shared" si="198"/>
        <v>72.94884511832224</v>
      </c>
      <c r="X1104" s="105">
        <f t="shared" si="199"/>
        <v>17.656227858863542</v>
      </c>
      <c r="Y1104" s="105">
        <f t="shared" si="200"/>
        <v>8.0345755986963301</v>
      </c>
      <c r="Z1104" s="105">
        <f t="shared" si="201"/>
        <v>1.3603514241178971</v>
      </c>
      <c r="AA1104" s="105">
        <f t="shared" si="202"/>
        <v>0</v>
      </c>
      <c r="AB1104" s="105">
        <f t="shared" si="203"/>
        <v>27.051154881677768</v>
      </c>
    </row>
    <row r="1105" spans="1:28" s="7" customFormat="1" hidden="1">
      <c r="A1105" s="37">
        <v>2008</v>
      </c>
      <c r="B1105" s="102">
        <v>0</v>
      </c>
      <c r="C1105" s="102" t="s">
        <v>180</v>
      </c>
      <c r="D1105" s="37">
        <v>30</v>
      </c>
      <c r="E1105" s="44" t="s">
        <v>217</v>
      </c>
      <c r="F1105" s="37" t="s">
        <v>440</v>
      </c>
      <c r="G1105" s="36">
        <v>4984</v>
      </c>
      <c r="H1105" s="39">
        <v>4633</v>
      </c>
      <c r="I1105" s="36">
        <v>5839</v>
      </c>
      <c r="J1105" s="40">
        <v>1.2603064968702784</v>
      </c>
      <c r="K1105" s="40">
        <v>30.218001295057199</v>
      </c>
      <c r="L1105" s="36">
        <v>3233</v>
      </c>
      <c r="M1105" s="36">
        <v>897</v>
      </c>
      <c r="N1105" s="36">
        <v>423</v>
      </c>
      <c r="O1105" s="36"/>
      <c r="P1105" s="36"/>
      <c r="Q1105" s="36">
        <v>80</v>
      </c>
      <c r="R1105" s="36">
        <v>0</v>
      </c>
      <c r="S1105" s="39">
        <v>1400</v>
      </c>
      <c r="T1105" s="36">
        <v>51</v>
      </c>
      <c r="U1105" s="36">
        <v>463</v>
      </c>
      <c r="V1105" s="36">
        <v>8</v>
      </c>
      <c r="W1105" s="104">
        <f t="shared" si="198"/>
        <v>69.781998704942808</v>
      </c>
      <c r="X1105" s="105">
        <f t="shared" si="199"/>
        <v>19.361105115475933</v>
      </c>
      <c r="Y1105" s="105">
        <f t="shared" si="200"/>
        <v>9.1301532484351391</v>
      </c>
      <c r="Z1105" s="105">
        <f t="shared" si="201"/>
        <v>1.7267429311461258</v>
      </c>
      <c r="AA1105" s="105">
        <f t="shared" si="202"/>
        <v>0</v>
      </c>
      <c r="AB1105" s="105">
        <f t="shared" si="203"/>
        <v>30.218001295057199</v>
      </c>
    </row>
    <row r="1106" spans="1:28" s="7" customFormat="1" hidden="1">
      <c r="A1106" s="37">
        <v>2008</v>
      </c>
      <c r="B1106" s="102">
        <v>0</v>
      </c>
      <c r="C1106" s="102" t="s">
        <v>180</v>
      </c>
      <c r="D1106" s="37">
        <v>31</v>
      </c>
      <c r="E1106" s="44" t="s">
        <v>218</v>
      </c>
      <c r="F1106" s="37" t="s">
        <v>441</v>
      </c>
      <c r="G1106" s="36">
        <v>5062</v>
      </c>
      <c r="H1106" s="39">
        <v>4873</v>
      </c>
      <c r="I1106" s="36">
        <v>4716</v>
      </c>
      <c r="J1106" s="40">
        <v>0.9677816540119023</v>
      </c>
      <c r="K1106" s="40">
        <v>24.29714754771188</v>
      </c>
      <c r="L1106" s="36">
        <v>3689</v>
      </c>
      <c r="M1106" s="36">
        <v>784</v>
      </c>
      <c r="N1106" s="36">
        <v>322</v>
      </c>
      <c r="O1106" s="36"/>
      <c r="P1106" s="36"/>
      <c r="Q1106" s="36">
        <v>76</v>
      </c>
      <c r="R1106" s="36">
        <v>2</v>
      </c>
      <c r="S1106" s="39">
        <v>1184</v>
      </c>
      <c r="T1106" s="36">
        <v>180</v>
      </c>
      <c r="U1106" s="36">
        <v>556</v>
      </c>
      <c r="V1106" s="36">
        <v>842</v>
      </c>
      <c r="W1106" s="104">
        <f t="shared" si="198"/>
        <v>75.702852452288113</v>
      </c>
      <c r="X1106" s="105">
        <f t="shared" si="199"/>
        <v>16.088651754565973</v>
      </c>
      <c r="Y1106" s="105">
        <f t="shared" si="200"/>
        <v>6.6078391134824539</v>
      </c>
      <c r="Z1106" s="105">
        <f t="shared" si="201"/>
        <v>1.5596142006977221</v>
      </c>
      <c r="AA1106" s="105">
        <f t="shared" si="202"/>
        <v>4.1042478965729531E-2</v>
      </c>
      <c r="AB1106" s="105">
        <f t="shared" si="203"/>
        <v>24.29714754771188</v>
      </c>
    </row>
    <row r="1107" spans="1:28" s="7" customFormat="1" hidden="1">
      <c r="A1107" s="37">
        <v>2008</v>
      </c>
      <c r="B1107" s="102">
        <v>0</v>
      </c>
      <c r="C1107" s="102" t="s">
        <v>180</v>
      </c>
      <c r="D1107" s="37">
        <v>32</v>
      </c>
      <c r="E1107" s="44" t="s">
        <v>219</v>
      </c>
      <c r="F1107" s="37" t="s">
        <v>442</v>
      </c>
      <c r="G1107" s="36">
        <v>5786</v>
      </c>
      <c r="H1107" s="39">
        <v>5452</v>
      </c>
      <c r="I1107" s="36">
        <v>4573</v>
      </c>
      <c r="J1107" s="40">
        <v>0.83877476155539255</v>
      </c>
      <c r="K1107" s="40">
        <v>26.43066764490095</v>
      </c>
      <c r="L1107" s="36">
        <v>4011</v>
      </c>
      <c r="M1107" s="36">
        <v>963</v>
      </c>
      <c r="N1107" s="36">
        <v>387</v>
      </c>
      <c r="O1107" s="36"/>
      <c r="P1107" s="36"/>
      <c r="Q1107" s="36">
        <v>77</v>
      </c>
      <c r="R1107" s="36">
        <v>14</v>
      </c>
      <c r="S1107" s="39">
        <v>1441</v>
      </c>
      <c r="T1107" s="36">
        <v>59</v>
      </c>
      <c r="U1107" s="36">
        <v>778</v>
      </c>
      <c r="V1107" s="36">
        <v>291</v>
      </c>
      <c r="W1107" s="104">
        <f t="shared" si="198"/>
        <v>73.56933235509905</v>
      </c>
      <c r="X1107" s="105">
        <f t="shared" si="199"/>
        <v>17.663242846661774</v>
      </c>
      <c r="Y1107" s="105">
        <f t="shared" si="200"/>
        <v>7.098312545854732</v>
      </c>
      <c r="Z1107" s="105">
        <f t="shared" si="201"/>
        <v>1.4123257520176082</v>
      </c>
      <c r="AA1107" s="105">
        <f t="shared" si="202"/>
        <v>0.25678650036683787</v>
      </c>
      <c r="AB1107" s="105">
        <f t="shared" si="203"/>
        <v>26.43066764490095</v>
      </c>
    </row>
    <row r="1108" spans="1:28" s="7" customFormat="1" hidden="1">
      <c r="A1108" s="37">
        <v>2008</v>
      </c>
      <c r="B1108" s="102">
        <v>0</v>
      </c>
      <c r="C1108" s="102" t="s">
        <v>180</v>
      </c>
      <c r="D1108" s="37">
        <v>33</v>
      </c>
      <c r="E1108" s="44" t="s">
        <v>220</v>
      </c>
      <c r="F1108" s="37" t="s">
        <v>443</v>
      </c>
      <c r="G1108" s="36">
        <v>6009</v>
      </c>
      <c r="H1108" s="39">
        <v>5339</v>
      </c>
      <c r="I1108" s="36">
        <v>4488</v>
      </c>
      <c r="J1108" s="40">
        <v>0.8406068552163326</v>
      </c>
      <c r="K1108" s="40">
        <v>23.637385278141974</v>
      </c>
      <c r="L1108" s="36">
        <v>4077</v>
      </c>
      <c r="M1108" s="36">
        <v>842</v>
      </c>
      <c r="N1108" s="36">
        <v>317</v>
      </c>
      <c r="O1108" s="36"/>
      <c r="P1108" s="36"/>
      <c r="Q1108" s="36">
        <v>97</v>
      </c>
      <c r="R1108" s="36">
        <v>6</v>
      </c>
      <c r="S1108" s="39">
        <v>1262</v>
      </c>
      <c r="T1108" s="36">
        <v>49</v>
      </c>
      <c r="U1108" s="36">
        <v>502</v>
      </c>
      <c r="V1108" s="36">
        <v>26</v>
      </c>
      <c r="W1108" s="104">
        <f t="shared" si="198"/>
        <v>76.362614721858023</v>
      </c>
      <c r="X1108" s="105">
        <f t="shared" si="199"/>
        <v>15.770743584941</v>
      </c>
      <c r="Y1108" s="105">
        <f t="shared" si="200"/>
        <v>5.9374414684397827</v>
      </c>
      <c r="Z1108" s="105">
        <f t="shared" si="201"/>
        <v>1.8168196291440346</v>
      </c>
      <c r="AA1108" s="105">
        <f t="shared" si="202"/>
        <v>0.11238059561715678</v>
      </c>
      <c r="AB1108" s="105">
        <f t="shared" si="203"/>
        <v>23.637385278141974</v>
      </c>
    </row>
    <row r="1109" spans="1:28" s="7" customFormat="1" hidden="1">
      <c r="A1109" s="37">
        <v>2008</v>
      </c>
      <c r="B1109" s="102">
        <v>0</v>
      </c>
      <c r="C1109" s="102" t="s">
        <v>180</v>
      </c>
      <c r="D1109" s="37">
        <v>34</v>
      </c>
      <c r="E1109" s="44" t="s">
        <v>221</v>
      </c>
      <c r="F1109" s="37" t="s">
        <v>444</v>
      </c>
      <c r="G1109" s="36">
        <v>8238</v>
      </c>
      <c r="H1109" s="39">
        <v>7070</v>
      </c>
      <c r="I1109" s="36">
        <v>5450</v>
      </c>
      <c r="J1109" s="40">
        <v>0.77086280056577083</v>
      </c>
      <c r="K1109" s="40">
        <v>22.701555869872703</v>
      </c>
      <c r="L1109" s="36">
        <v>5465</v>
      </c>
      <c r="M1109" s="36">
        <v>1061</v>
      </c>
      <c r="N1109" s="36">
        <v>409</v>
      </c>
      <c r="O1109" s="36"/>
      <c r="P1109" s="36"/>
      <c r="Q1109" s="36">
        <v>127</v>
      </c>
      <c r="R1109" s="36">
        <v>8</v>
      </c>
      <c r="S1109" s="39">
        <v>1605</v>
      </c>
      <c r="T1109" s="36">
        <v>116</v>
      </c>
      <c r="U1109" s="36">
        <v>656</v>
      </c>
      <c r="V1109" s="36">
        <v>66</v>
      </c>
      <c r="W1109" s="104">
        <f t="shared" si="198"/>
        <v>77.298444130127294</v>
      </c>
      <c r="X1109" s="105">
        <f t="shared" si="199"/>
        <v>15.007072135785007</v>
      </c>
      <c r="Y1109" s="105">
        <f t="shared" si="200"/>
        <v>5.7850070721357856</v>
      </c>
      <c r="Z1109" s="105">
        <f t="shared" si="201"/>
        <v>1.7963224893917964</v>
      </c>
      <c r="AA1109" s="105">
        <f t="shared" si="202"/>
        <v>0.11315417256011315</v>
      </c>
      <c r="AB1109" s="105">
        <f t="shared" si="203"/>
        <v>22.701555869872703</v>
      </c>
    </row>
    <row r="1110" spans="1:28" s="7" customFormat="1" hidden="1">
      <c r="A1110" s="37">
        <v>2008</v>
      </c>
      <c r="B1110" s="102">
        <v>0</v>
      </c>
      <c r="C1110" s="102" t="s">
        <v>180</v>
      </c>
      <c r="D1110" s="37">
        <v>35</v>
      </c>
      <c r="E1110" s="44" t="s">
        <v>222</v>
      </c>
      <c r="F1110" s="37" t="s">
        <v>445</v>
      </c>
      <c r="G1110" s="36">
        <v>9461</v>
      </c>
      <c r="H1110" s="39">
        <v>8822</v>
      </c>
      <c r="I1110" s="36">
        <v>7897</v>
      </c>
      <c r="J1110" s="40">
        <v>0.89514849240535022</v>
      </c>
      <c r="K1110" s="40">
        <v>25.255044207662664</v>
      </c>
      <c r="L1110" s="36">
        <v>6594</v>
      </c>
      <c r="M1110" s="36">
        <v>1505</v>
      </c>
      <c r="N1110" s="36">
        <v>586</v>
      </c>
      <c r="O1110" s="36"/>
      <c r="P1110" s="36"/>
      <c r="Q1110" s="36">
        <v>137</v>
      </c>
      <c r="R1110" s="36">
        <v>0</v>
      </c>
      <c r="S1110" s="39">
        <v>2228</v>
      </c>
      <c r="T1110" s="36">
        <v>63</v>
      </c>
      <c r="U1110" s="36">
        <v>852</v>
      </c>
      <c r="V1110" s="36">
        <v>208</v>
      </c>
      <c r="W1110" s="104">
        <f t="shared" si="198"/>
        <v>74.744955792337336</v>
      </c>
      <c r="X1110" s="105">
        <f t="shared" si="199"/>
        <v>17.059623668102471</v>
      </c>
      <c r="Y1110" s="105">
        <f t="shared" si="200"/>
        <v>6.6424846973475411</v>
      </c>
      <c r="Z1110" s="105">
        <f t="shared" si="201"/>
        <v>1.5529358422126502</v>
      </c>
      <c r="AA1110" s="105">
        <f t="shared" si="202"/>
        <v>0</v>
      </c>
      <c r="AB1110" s="105">
        <f t="shared" si="203"/>
        <v>25.255044207662664</v>
      </c>
    </row>
    <row r="1111" spans="1:28" s="7" customFormat="1" hidden="1">
      <c r="A1111" s="37">
        <v>2008</v>
      </c>
      <c r="B1111" s="102">
        <v>0</v>
      </c>
      <c r="C1111" s="102" t="s">
        <v>180</v>
      </c>
      <c r="D1111" s="37">
        <v>36</v>
      </c>
      <c r="E1111" s="44" t="s">
        <v>223</v>
      </c>
      <c r="F1111" s="37" t="s">
        <v>446</v>
      </c>
      <c r="G1111" s="36">
        <v>6111</v>
      </c>
      <c r="H1111" s="39">
        <v>5572</v>
      </c>
      <c r="I1111" s="36">
        <v>6689</v>
      </c>
      <c r="J1111" s="40">
        <v>1.2004666188083273</v>
      </c>
      <c r="K1111" s="40">
        <v>31.963388370423544</v>
      </c>
      <c r="L1111" s="36">
        <v>3791</v>
      </c>
      <c r="M1111" s="36">
        <v>1104</v>
      </c>
      <c r="N1111" s="36">
        <v>522</v>
      </c>
      <c r="O1111" s="36"/>
      <c r="P1111" s="36"/>
      <c r="Q1111" s="36">
        <v>147</v>
      </c>
      <c r="R1111" s="36">
        <v>8</v>
      </c>
      <c r="S1111" s="39">
        <v>1781</v>
      </c>
      <c r="T1111" s="36">
        <v>185</v>
      </c>
      <c r="U1111" s="36">
        <v>1230</v>
      </c>
      <c r="V1111" s="36">
        <v>612</v>
      </c>
      <c r="W1111" s="104">
        <f t="shared" si="198"/>
        <v>68.036611629576456</v>
      </c>
      <c r="X1111" s="105">
        <f t="shared" si="199"/>
        <v>19.81335247666906</v>
      </c>
      <c r="Y1111" s="105">
        <f t="shared" si="200"/>
        <v>9.3682699210337397</v>
      </c>
      <c r="Z1111" s="105">
        <f t="shared" si="201"/>
        <v>2.6381909547738691</v>
      </c>
      <c r="AA1111" s="105">
        <f t="shared" si="202"/>
        <v>0.14357501794687724</v>
      </c>
      <c r="AB1111" s="105">
        <f t="shared" si="203"/>
        <v>31.963388370423544</v>
      </c>
    </row>
    <row r="1112" spans="1:28" s="7" customFormat="1" hidden="1">
      <c r="A1112" s="37">
        <v>2008</v>
      </c>
      <c r="B1112" s="102">
        <v>0</v>
      </c>
      <c r="C1112" s="102" t="s">
        <v>180</v>
      </c>
      <c r="D1112" s="37">
        <v>37</v>
      </c>
      <c r="E1112" s="44" t="s">
        <v>224</v>
      </c>
      <c r="F1112" s="37" t="s">
        <v>447</v>
      </c>
      <c r="G1112" s="36">
        <v>4917</v>
      </c>
      <c r="H1112" s="39">
        <v>4491</v>
      </c>
      <c r="I1112" s="36">
        <v>5522</v>
      </c>
      <c r="J1112" s="40">
        <v>1.2295702516143399</v>
      </c>
      <c r="K1112" s="40">
        <v>34.936539746158985</v>
      </c>
      <c r="L1112" s="36">
        <v>2922</v>
      </c>
      <c r="M1112" s="36">
        <v>956</v>
      </c>
      <c r="N1112" s="36">
        <v>475</v>
      </c>
      <c r="O1112" s="36"/>
      <c r="P1112" s="36"/>
      <c r="Q1112" s="36">
        <v>135</v>
      </c>
      <c r="R1112" s="36">
        <v>3</v>
      </c>
      <c r="S1112" s="39">
        <v>1569</v>
      </c>
      <c r="T1112" s="36">
        <v>31</v>
      </c>
      <c r="U1112" s="36">
        <v>410</v>
      </c>
      <c r="V1112" s="36">
        <v>21</v>
      </c>
      <c r="W1112" s="104">
        <f t="shared" si="198"/>
        <v>65.063460253841015</v>
      </c>
      <c r="X1112" s="105">
        <f t="shared" si="199"/>
        <v>21.287018481407259</v>
      </c>
      <c r="Y1112" s="105">
        <f t="shared" si="200"/>
        <v>10.57670897350256</v>
      </c>
      <c r="Z1112" s="105">
        <f t="shared" si="201"/>
        <v>3.0060120240480961</v>
      </c>
      <c r="AA1112" s="105">
        <f t="shared" si="202"/>
        <v>6.6800267201068811E-2</v>
      </c>
      <c r="AB1112" s="105">
        <f t="shared" si="203"/>
        <v>34.936539746158985</v>
      </c>
    </row>
    <row r="1113" spans="1:28" s="7" customFormat="1" hidden="1">
      <c r="A1113" s="37">
        <v>2008</v>
      </c>
      <c r="B1113" s="102">
        <v>0</v>
      </c>
      <c r="C1113" s="102" t="s">
        <v>180</v>
      </c>
      <c r="D1113" s="37">
        <v>38</v>
      </c>
      <c r="E1113" s="44" t="s">
        <v>225</v>
      </c>
      <c r="F1113" s="37" t="s">
        <v>448</v>
      </c>
      <c r="G1113" s="36">
        <v>7388</v>
      </c>
      <c r="H1113" s="39">
        <v>6191</v>
      </c>
      <c r="I1113" s="36">
        <v>6584</v>
      </c>
      <c r="J1113" s="40">
        <v>1.0634792440639638</v>
      </c>
      <c r="K1113" s="40">
        <v>28.089161686318846</v>
      </c>
      <c r="L1113" s="36">
        <v>4452</v>
      </c>
      <c r="M1113" s="36">
        <v>1126</v>
      </c>
      <c r="N1113" s="36">
        <v>471</v>
      </c>
      <c r="O1113" s="36"/>
      <c r="P1113" s="36"/>
      <c r="Q1113" s="36">
        <v>142</v>
      </c>
      <c r="R1113" s="36">
        <v>0</v>
      </c>
      <c r="S1113" s="39">
        <v>1739</v>
      </c>
      <c r="T1113" s="36">
        <v>107</v>
      </c>
      <c r="U1113" s="36">
        <v>720</v>
      </c>
      <c r="V1113" s="36">
        <v>87</v>
      </c>
      <c r="W1113" s="104">
        <f t="shared" si="198"/>
        <v>71.910838313681154</v>
      </c>
      <c r="X1113" s="105">
        <f t="shared" si="199"/>
        <v>18.187691810692939</v>
      </c>
      <c r="Y1113" s="105">
        <f t="shared" si="200"/>
        <v>7.6078178000323042</v>
      </c>
      <c r="Z1113" s="105">
        <f t="shared" si="201"/>
        <v>2.2936520755936036</v>
      </c>
      <c r="AA1113" s="105">
        <f t="shared" si="202"/>
        <v>0</v>
      </c>
      <c r="AB1113" s="105">
        <f t="shared" si="203"/>
        <v>28.089161686318846</v>
      </c>
    </row>
    <row r="1114" spans="1:28" s="7" customFormat="1" hidden="1">
      <c r="A1114" s="37">
        <v>2008</v>
      </c>
      <c r="B1114" s="102">
        <v>0</v>
      </c>
      <c r="C1114" s="102" t="s">
        <v>180</v>
      </c>
      <c r="D1114" s="37">
        <v>39</v>
      </c>
      <c r="E1114" s="44" t="s">
        <v>226</v>
      </c>
      <c r="F1114" s="37" t="s">
        <v>449</v>
      </c>
      <c r="G1114" s="36">
        <v>2921</v>
      </c>
      <c r="H1114" s="39">
        <v>2465</v>
      </c>
      <c r="I1114" s="36">
        <v>2991</v>
      </c>
      <c r="J1114" s="40">
        <v>1.2133874239350912</v>
      </c>
      <c r="K1114" s="40">
        <v>32.210953346855987</v>
      </c>
      <c r="L1114" s="36">
        <v>1671</v>
      </c>
      <c r="M1114" s="36">
        <v>489</v>
      </c>
      <c r="N1114" s="36">
        <v>229</v>
      </c>
      <c r="O1114" s="36"/>
      <c r="P1114" s="36"/>
      <c r="Q1114" s="36">
        <v>67</v>
      </c>
      <c r="R1114" s="36">
        <v>9</v>
      </c>
      <c r="S1114" s="39">
        <v>794</v>
      </c>
      <c r="T1114" s="36">
        <v>34</v>
      </c>
      <c r="U1114" s="36">
        <v>245</v>
      </c>
      <c r="V1114" s="36">
        <v>26</v>
      </c>
      <c r="W1114" s="104">
        <f t="shared" si="198"/>
        <v>67.789046653144013</v>
      </c>
      <c r="X1114" s="105">
        <f t="shared" si="199"/>
        <v>19.837728194726168</v>
      </c>
      <c r="Y1114" s="105">
        <f t="shared" si="200"/>
        <v>9.2900608519269774</v>
      </c>
      <c r="Z1114" s="105">
        <f t="shared" si="201"/>
        <v>2.7180527383367141</v>
      </c>
      <c r="AA1114" s="105">
        <f t="shared" si="202"/>
        <v>0.36511156186612576</v>
      </c>
      <c r="AB1114" s="105">
        <f t="shared" si="203"/>
        <v>32.210953346855987</v>
      </c>
    </row>
    <row r="1115" spans="1:28" s="7" customFormat="1" hidden="1">
      <c r="A1115" s="37">
        <v>2008</v>
      </c>
      <c r="B1115" s="102">
        <v>0</v>
      </c>
      <c r="C1115" s="102" t="s">
        <v>180</v>
      </c>
      <c r="D1115" s="37">
        <v>40</v>
      </c>
      <c r="E1115" s="44" t="s">
        <v>227</v>
      </c>
      <c r="F1115" s="37" t="s">
        <v>450</v>
      </c>
      <c r="G1115" s="36">
        <v>19467</v>
      </c>
      <c r="H1115" s="39">
        <v>17648</v>
      </c>
      <c r="I1115" s="36">
        <v>14056</v>
      </c>
      <c r="J1115" s="40">
        <v>0.79646418857660928</v>
      </c>
      <c r="K1115" s="40">
        <v>24.161378059836807</v>
      </c>
      <c r="L1115" s="36">
        <v>13384</v>
      </c>
      <c r="M1115" s="36">
        <v>2803</v>
      </c>
      <c r="N1115" s="36">
        <v>1028</v>
      </c>
      <c r="O1115" s="36"/>
      <c r="P1115" s="36"/>
      <c r="Q1115" s="36">
        <v>345</v>
      </c>
      <c r="R1115" s="36">
        <v>88</v>
      </c>
      <c r="S1115" s="39">
        <v>4264</v>
      </c>
      <c r="T1115" s="36">
        <v>207</v>
      </c>
      <c r="U1115" s="36">
        <v>1430</v>
      </c>
      <c r="V1115" s="36">
        <v>634</v>
      </c>
      <c r="W1115" s="104">
        <f t="shared" si="198"/>
        <v>75.838621940163193</v>
      </c>
      <c r="X1115" s="105">
        <f t="shared" si="199"/>
        <v>15.882819582955577</v>
      </c>
      <c r="Y1115" s="105">
        <f t="shared" si="200"/>
        <v>5.8250226654578423</v>
      </c>
      <c r="Z1115" s="105">
        <f t="shared" si="201"/>
        <v>1.9548957388939259</v>
      </c>
      <c r="AA1115" s="105">
        <f t="shared" si="202"/>
        <v>0.49864007252946507</v>
      </c>
      <c r="AB1115" s="105">
        <f t="shared" si="203"/>
        <v>24.161378059836807</v>
      </c>
    </row>
    <row r="1116" spans="1:28" s="7" customFormat="1" hidden="1">
      <c r="A1116" s="37">
        <v>2008</v>
      </c>
      <c r="B1116" s="102">
        <v>0</v>
      </c>
      <c r="C1116" s="102" t="s">
        <v>180</v>
      </c>
      <c r="D1116" s="37">
        <v>41</v>
      </c>
      <c r="E1116" s="44" t="s">
        <v>228</v>
      </c>
      <c r="F1116" s="37" t="s">
        <v>451</v>
      </c>
      <c r="G1116" s="36">
        <v>7825</v>
      </c>
      <c r="H1116" s="39">
        <v>7388</v>
      </c>
      <c r="I1116" s="36">
        <v>11594</v>
      </c>
      <c r="J1116" s="40">
        <v>1.5693015701136979</v>
      </c>
      <c r="K1116" s="40">
        <v>36.61342717920953</v>
      </c>
      <c r="L1116" s="36">
        <v>4683</v>
      </c>
      <c r="M1116" s="36">
        <v>1591</v>
      </c>
      <c r="N1116" s="36">
        <v>907</v>
      </c>
      <c r="O1116" s="36"/>
      <c r="P1116" s="36"/>
      <c r="Q1116" s="36">
        <v>207</v>
      </c>
      <c r="R1116" s="36">
        <v>0</v>
      </c>
      <c r="S1116" s="39">
        <v>2705</v>
      </c>
      <c r="T1116" s="36">
        <v>62</v>
      </c>
      <c r="U1116" s="36">
        <v>854</v>
      </c>
      <c r="V1116" s="36">
        <v>247</v>
      </c>
      <c r="W1116" s="104">
        <f t="shared" si="198"/>
        <v>63.386572820790462</v>
      </c>
      <c r="X1116" s="105">
        <f t="shared" si="199"/>
        <v>21.534921494315107</v>
      </c>
      <c r="Y1116" s="105">
        <f t="shared" si="200"/>
        <v>12.276664861938279</v>
      </c>
      <c r="Z1116" s="105">
        <f t="shared" si="201"/>
        <v>2.8018408229561453</v>
      </c>
      <c r="AA1116" s="105">
        <f t="shared" si="202"/>
        <v>0</v>
      </c>
      <c r="AB1116" s="105">
        <f t="shared" si="203"/>
        <v>36.61342717920953</v>
      </c>
    </row>
    <row r="1117" spans="1:28" s="7" customFormat="1" hidden="1">
      <c r="A1117" s="37">
        <v>2008</v>
      </c>
      <c r="B1117" s="102">
        <v>0</v>
      </c>
      <c r="C1117" s="102" t="s">
        <v>180</v>
      </c>
      <c r="D1117" s="37">
        <v>42</v>
      </c>
      <c r="E1117" s="44" t="s">
        <v>229</v>
      </c>
      <c r="F1117" s="37" t="s">
        <v>452</v>
      </c>
      <c r="G1117" s="36">
        <v>6488</v>
      </c>
      <c r="H1117" s="39">
        <v>6071</v>
      </c>
      <c r="I1117" s="36">
        <v>10329</v>
      </c>
      <c r="J1117" s="40">
        <v>1.7013671553286114</v>
      </c>
      <c r="K1117" s="40">
        <v>40.0922418053039</v>
      </c>
      <c r="L1117" s="36">
        <v>3637</v>
      </c>
      <c r="M1117" s="36">
        <v>1406</v>
      </c>
      <c r="N1117" s="36">
        <v>842</v>
      </c>
      <c r="O1117" s="36"/>
      <c r="P1117" s="36"/>
      <c r="Q1117" s="36">
        <v>186</v>
      </c>
      <c r="R1117" s="36">
        <v>0</v>
      </c>
      <c r="S1117" s="39">
        <v>2434</v>
      </c>
      <c r="T1117" s="36">
        <v>59</v>
      </c>
      <c r="U1117" s="36">
        <v>645</v>
      </c>
      <c r="V1117" s="36">
        <v>52</v>
      </c>
      <c r="W1117" s="104">
        <f t="shared" si="198"/>
        <v>59.907758194696093</v>
      </c>
      <c r="X1117" s="105">
        <f t="shared" si="199"/>
        <v>23.159281831658703</v>
      </c>
      <c r="Y1117" s="105">
        <f t="shared" si="200"/>
        <v>13.869214297479823</v>
      </c>
      <c r="Z1117" s="105">
        <f t="shared" si="201"/>
        <v>3.0637456761653765</v>
      </c>
      <c r="AA1117" s="105">
        <f t="shared" si="202"/>
        <v>0</v>
      </c>
      <c r="AB1117" s="105">
        <f t="shared" si="203"/>
        <v>40.0922418053039</v>
      </c>
    </row>
    <row r="1118" spans="1:28" s="7" customFormat="1" hidden="1">
      <c r="A1118" s="37">
        <v>2008</v>
      </c>
      <c r="B1118" s="102">
        <v>0</v>
      </c>
      <c r="C1118" s="102" t="s">
        <v>180</v>
      </c>
      <c r="D1118" s="37">
        <v>43</v>
      </c>
      <c r="E1118" s="44" t="s">
        <v>230</v>
      </c>
      <c r="F1118" s="37" t="s">
        <v>453</v>
      </c>
      <c r="G1118" s="36">
        <v>9014</v>
      </c>
      <c r="H1118" s="39">
        <v>8602</v>
      </c>
      <c r="I1118" s="36">
        <v>12340</v>
      </c>
      <c r="J1118" s="40">
        <v>1.434550104626831</v>
      </c>
      <c r="K1118" s="40">
        <v>34.736107881887932</v>
      </c>
      <c r="L1118" s="36">
        <v>5614</v>
      </c>
      <c r="M1118" s="36">
        <v>1805</v>
      </c>
      <c r="N1118" s="36">
        <v>949</v>
      </c>
      <c r="O1118" s="36"/>
      <c r="P1118" s="36"/>
      <c r="Q1118" s="36">
        <v>219</v>
      </c>
      <c r="R1118" s="36">
        <v>15</v>
      </c>
      <c r="S1118" s="39">
        <v>2988</v>
      </c>
      <c r="T1118" s="36">
        <v>118</v>
      </c>
      <c r="U1118" s="36">
        <v>862</v>
      </c>
      <c r="V1118" s="36">
        <v>93</v>
      </c>
      <c r="W1118" s="104">
        <f t="shared" ref="W1118:W1181" si="205">L1118/$H1118*100</f>
        <v>65.263892118112068</v>
      </c>
      <c r="X1118" s="105">
        <f t="shared" ref="X1118:X1181" si="206">M1118/$H1118*100</f>
        <v>20.983492211113695</v>
      </c>
      <c r="Y1118" s="105">
        <f t="shared" ref="Y1118:Y1181" si="207">N1118/$H1118*100</f>
        <v>11.032318065566148</v>
      </c>
      <c r="Z1118" s="105">
        <f t="shared" ref="Z1118:Z1181" si="208">Q1118/$H1118*100</f>
        <v>2.5459195535921881</v>
      </c>
      <c r="AA1118" s="105">
        <f t="shared" ref="AA1118:AA1181" si="209">R1118/$H1118*100</f>
        <v>0.17437805161590328</v>
      </c>
      <c r="AB1118" s="105">
        <f t="shared" ref="AB1118:AB1181" si="210">S1118/$H1118*100</f>
        <v>34.736107881887932</v>
      </c>
    </row>
    <row r="1119" spans="1:28" s="7" customFormat="1" hidden="1">
      <c r="A1119" s="37">
        <v>2008</v>
      </c>
      <c r="B1119" s="102">
        <v>0</v>
      </c>
      <c r="C1119" s="102" t="s">
        <v>180</v>
      </c>
      <c r="D1119" s="37">
        <v>44</v>
      </c>
      <c r="E1119" s="44" t="s">
        <v>231</v>
      </c>
      <c r="F1119" s="37" t="s">
        <v>454</v>
      </c>
      <c r="G1119" s="36">
        <v>5661</v>
      </c>
      <c r="H1119" s="39">
        <v>4889</v>
      </c>
      <c r="I1119" s="36">
        <v>9137</v>
      </c>
      <c r="J1119" s="40">
        <v>1.868889343424013</v>
      </c>
      <c r="K1119" s="40">
        <v>40.908161178155041</v>
      </c>
      <c r="L1119" s="36">
        <v>2889</v>
      </c>
      <c r="M1119" s="36">
        <v>1170</v>
      </c>
      <c r="N1119" s="36">
        <v>686</v>
      </c>
      <c r="O1119" s="36"/>
      <c r="P1119" s="36"/>
      <c r="Q1119" s="36">
        <v>144</v>
      </c>
      <c r="R1119" s="36">
        <v>0</v>
      </c>
      <c r="S1119" s="39">
        <v>2000</v>
      </c>
      <c r="T1119" s="36">
        <v>36</v>
      </c>
      <c r="U1119" s="36">
        <v>331</v>
      </c>
      <c r="V1119" s="36">
        <v>27</v>
      </c>
      <c r="W1119" s="104">
        <f t="shared" si="205"/>
        <v>59.091838821844952</v>
      </c>
      <c r="X1119" s="105">
        <f t="shared" si="206"/>
        <v>23.931274289220699</v>
      </c>
      <c r="Y1119" s="105">
        <f t="shared" si="207"/>
        <v>14.031499284107179</v>
      </c>
      <c r="Z1119" s="105">
        <f t="shared" si="208"/>
        <v>2.9453876048271632</v>
      </c>
      <c r="AA1119" s="105">
        <f t="shared" si="209"/>
        <v>0</v>
      </c>
      <c r="AB1119" s="105">
        <f t="shared" si="210"/>
        <v>40.908161178155041</v>
      </c>
    </row>
    <row r="1120" spans="1:28" s="7" customFormat="1" hidden="1">
      <c r="A1120" s="37">
        <v>2008</v>
      </c>
      <c r="B1120" s="102">
        <v>0</v>
      </c>
      <c r="C1120" s="102" t="s">
        <v>180</v>
      </c>
      <c r="D1120" s="37">
        <v>45</v>
      </c>
      <c r="E1120" s="44" t="s">
        <v>232</v>
      </c>
      <c r="F1120" s="37" t="s">
        <v>455</v>
      </c>
      <c r="G1120" s="36">
        <v>6584</v>
      </c>
      <c r="H1120" s="39">
        <v>5588</v>
      </c>
      <c r="I1120" s="36">
        <v>9683</v>
      </c>
      <c r="J1120" s="40">
        <v>1.7328203292770221</v>
      </c>
      <c r="K1120" s="40">
        <v>39.566929133858267</v>
      </c>
      <c r="L1120" s="36">
        <v>3377</v>
      </c>
      <c r="M1120" s="36">
        <v>1268</v>
      </c>
      <c r="N1120" s="36">
        <v>718</v>
      </c>
      <c r="O1120" s="36"/>
      <c r="P1120" s="36"/>
      <c r="Q1120" s="36">
        <v>172</v>
      </c>
      <c r="R1120" s="36">
        <v>53</v>
      </c>
      <c r="S1120" s="39">
        <v>2211</v>
      </c>
      <c r="T1120" s="36">
        <v>36</v>
      </c>
      <c r="U1120" s="36">
        <v>363</v>
      </c>
      <c r="V1120" s="36">
        <v>30</v>
      </c>
      <c r="W1120" s="104">
        <f t="shared" si="205"/>
        <v>60.433070866141733</v>
      </c>
      <c r="X1120" s="105">
        <f t="shared" si="206"/>
        <v>22.691481746599855</v>
      </c>
      <c r="Y1120" s="105">
        <f t="shared" si="207"/>
        <v>12.848962061560487</v>
      </c>
      <c r="Z1120" s="105">
        <f t="shared" si="208"/>
        <v>3.0780243378668573</v>
      </c>
      <c r="AA1120" s="105">
        <f t="shared" si="209"/>
        <v>0.94846098783106658</v>
      </c>
      <c r="AB1120" s="105">
        <f t="shared" si="210"/>
        <v>39.566929133858267</v>
      </c>
    </row>
    <row r="1121" spans="1:28" s="7" customFormat="1" hidden="1">
      <c r="A1121" s="37">
        <v>2008</v>
      </c>
      <c r="B1121" s="102">
        <v>0</v>
      </c>
      <c r="C1121" s="102" t="s">
        <v>180</v>
      </c>
      <c r="D1121" s="37">
        <v>46</v>
      </c>
      <c r="E1121" s="44" t="s">
        <v>233</v>
      </c>
      <c r="F1121" s="37" t="s">
        <v>456</v>
      </c>
      <c r="G1121" s="36">
        <v>9594</v>
      </c>
      <c r="H1121" s="39">
        <v>8475</v>
      </c>
      <c r="I1121" s="36">
        <v>13205</v>
      </c>
      <c r="J1121" s="40">
        <v>1.5581120943952802</v>
      </c>
      <c r="K1121" s="40">
        <v>35.787610619469028</v>
      </c>
      <c r="L1121" s="36">
        <v>5442</v>
      </c>
      <c r="M1121" s="36">
        <v>1672</v>
      </c>
      <c r="N1121" s="36">
        <v>1095</v>
      </c>
      <c r="O1121" s="36"/>
      <c r="P1121" s="36"/>
      <c r="Q1121" s="36">
        <v>266</v>
      </c>
      <c r="R1121" s="36">
        <v>0</v>
      </c>
      <c r="S1121" s="39">
        <v>3033</v>
      </c>
      <c r="T1121" s="36">
        <v>24</v>
      </c>
      <c r="U1121" s="36">
        <v>684</v>
      </c>
      <c r="V1121" s="36">
        <v>85</v>
      </c>
      <c r="W1121" s="104">
        <f t="shared" si="205"/>
        <v>64.212389380530979</v>
      </c>
      <c r="X1121" s="105">
        <f t="shared" si="206"/>
        <v>19.728613569321535</v>
      </c>
      <c r="Y1121" s="105">
        <f t="shared" si="207"/>
        <v>12.920353982300886</v>
      </c>
      <c r="Z1121" s="105">
        <f t="shared" si="208"/>
        <v>3.1386430678466075</v>
      </c>
      <c r="AA1121" s="105">
        <f t="shared" si="209"/>
        <v>0</v>
      </c>
      <c r="AB1121" s="105">
        <f t="shared" si="210"/>
        <v>35.787610619469028</v>
      </c>
    </row>
    <row r="1122" spans="1:28" s="7" customFormat="1" hidden="1">
      <c r="A1122" s="37">
        <v>2008</v>
      </c>
      <c r="B1122" s="102">
        <v>0</v>
      </c>
      <c r="C1122" s="102" t="s">
        <v>180</v>
      </c>
      <c r="D1122" s="37">
        <v>47</v>
      </c>
      <c r="E1122" s="44" t="s">
        <v>234</v>
      </c>
      <c r="F1122" s="37" t="s">
        <v>457</v>
      </c>
      <c r="G1122" s="36">
        <v>16067</v>
      </c>
      <c r="H1122" s="39">
        <v>12787</v>
      </c>
      <c r="I1122" s="36">
        <v>20905</v>
      </c>
      <c r="J1122" s="40">
        <v>1.6348635332759833</v>
      </c>
      <c r="K1122" s="40">
        <v>39.852975678423398</v>
      </c>
      <c r="L1122" s="36">
        <v>7691</v>
      </c>
      <c r="M1122" s="36">
        <v>3034</v>
      </c>
      <c r="N1122" s="36">
        <v>1738</v>
      </c>
      <c r="O1122" s="36"/>
      <c r="P1122" s="36"/>
      <c r="Q1122" s="36">
        <v>321</v>
      </c>
      <c r="R1122" s="36">
        <v>3</v>
      </c>
      <c r="S1122" s="39">
        <v>5096</v>
      </c>
      <c r="T1122" s="36">
        <v>236</v>
      </c>
      <c r="U1122" s="36">
        <v>929</v>
      </c>
      <c r="V1122" s="36">
        <v>199</v>
      </c>
      <c r="W1122" s="104">
        <f t="shared" si="205"/>
        <v>60.147024321576602</v>
      </c>
      <c r="X1122" s="105">
        <f t="shared" si="206"/>
        <v>23.727222960819581</v>
      </c>
      <c r="Y1122" s="105">
        <f t="shared" si="207"/>
        <v>13.59192930319856</v>
      </c>
      <c r="Z1122" s="105">
        <f t="shared" si="208"/>
        <v>2.5103620864940956</v>
      </c>
      <c r="AA1122" s="105">
        <f t="shared" si="209"/>
        <v>2.346132791115977E-2</v>
      </c>
      <c r="AB1122" s="105">
        <f t="shared" si="210"/>
        <v>39.852975678423398</v>
      </c>
    </row>
    <row r="1123" spans="1:28" s="7" customFormat="1" hidden="1">
      <c r="A1123" s="37">
        <v>2008</v>
      </c>
      <c r="B1123" s="102">
        <v>0</v>
      </c>
      <c r="C1123" s="102" t="s">
        <v>180</v>
      </c>
      <c r="D1123" s="37"/>
      <c r="E1123" s="37"/>
      <c r="F1123" s="37" t="s">
        <v>155</v>
      </c>
      <c r="G1123" s="39">
        <v>642862</v>
      </c>
      <c r="H1123" s="39">
        <v>583640</v>
      </c>
      <c r="I1123" s="39">
        <v>604005</v>
      </c>
      <c r="J1123" s="40">
        <v>1.034893084778288</v>
      </c>
      <c r="K1123" s="40">
        <v>26.503666643821532</v>
      </c>
      <c r="L1123" s="39">
        <v>428954</v>
      </c>
      <c r="M1123" s="39">
        <v>97675</v>
      </c>
      <c r="N1123" s="39">
        <v>45995</v>
      </c>
      <c r="O1123" s="39"/>
      <c r="P1123" s="39"/>
      <c r="Q1123" s="39">
        <v>10178</v>
      </c>
      <c r="R1123" s="39">
        <v>838</v>
      </c>
      <c r="S1123" s="39">
        <v>154686</v>
      </c>
      <c r="T1123" s="39">
        <v>10291</v>
      </c>
      <c r="U1123" s="39">
        <v>63801</v>
      </c>
      <c r="V1123" s="39">
        <v>21108</v>
      </c>
      <c r="W1123" s="104">
        <f t="shared" si="205"/>
        <v>73.496333356178468</v>
      </c>
      <c r="X1123" s="105">
        <f t="shared" si="206"/>
        <v>16.735487629360566</v>
      </c>
      <c r="Y1123" s="105">
        <f t="shared" si="207"/>
        <v>7.880714138852718</v>
      </c>
      <c r="Z1123" s="105">
        <f t="shared" si="208"/>
        <v>1.743883215680899</v>
      </c>
      <c r="AA1123" s="105">
        <f t="shared" si="209"/>
        <v>0.14358165992735247</v>
      </c>
      <c r="AB1123" s="105">
        <f t="shared" si="210"/>
        <v>26.503666643821532</v>
      </c>
    </row>
    <row r="1124" spans="1:28" s="7" customFormat="1" hidden="1">
      <c r="A1124" s="37">
        <v>2008</v>
      </c>
      <c r="B1124" s="102">
        <v>1</v>
      </c>
      <c r="C1124" s="102" t="s">
        <v>181</v>
      </c>
      <c r="D1124" s="37"/>
      <c r="E1124" s="37"/>
      <c r="F1124" s="37" t="s">
        <v>64</v>
      </c>
      <c r="G1124" s="39">
        <v>1086442</v>
      </c>
      <c r="H1124" s="39">
        <v>975285</v>
      </c>
      <c r="I1124" s="39">
        <v>913824</v>
      </c>
      <c r="J1124" s="40">
        <v>0.93698149771605221</v>
      </c>
      <c r="K1124" s="40">
        <v>24.557437056860302</v>
      </c>
      <c r="L1124" s="39">
        <v>735780</v>
      </c>
      <c r="M1124" s="39">
        <v>154032</v>
      </c>
      <c r="N1124" s="39">
        <v>69471</v>
      </c>
      <c r="O1124" s="39"/>
      <c r="P1124" s="39"/>
      <c r="Q1124" s="39">
        <v>15148</v>
      </c>
      <c r="R1124" s="39">
        <v>854</v>
      </c>
      <c r="S1124" s="39">
        <v>239505</v>
      </c>
      <c r="T1124" s="39">
        <v>22051</v>
      </c>
      <c r="U1124" s="39">
        <v>118115</v>
      </c>
      <c r="V1124" s="39">
        <v>46358</v>
      </c>
      <c r="W1124" s="104">
        <f t="shared" si="205"/>
        <v>75.442562943139706</v>
      </c>
      <c r="X1124" s="105">
        <f t="shared" si="206"/>
        <v>15.793537273719989</v>
      </c>
      <c r="Y1124" s="105">
        <f t="shared" si="207"/>
        <v>7.1231486180962493</v>
      </c>
      <c r="Z1124" s="105">
        <f t="shared" si="208"/>
        <v>1.5531870171283264</v>
      </c>
      <c r="AA1124" s="105">
        <f t="shared" si="209"/>
        <v>8.7564147915737453E-2</v>
      </c>
      <c r="AB1124" s="105">
        <f t="shared" si="210"/>
        <v>24.557437056860302</v>
      </c>
    </row>
    <row r="1125" spans="1:28" s="7" customFormat="1" hidden="1">
      <c r="A1125" s="37">
        <v>2008</v>
      </c>
      <c r="B1125" s="102">
        <v>2</v>
      </c>
      <c r="C1125" s="102" t="s">
        <v>182</v>
      </c>
      <c r="D1125" s="37">
        <v>1</v>
      </c>
      <c r="E1125" s="44" t="s">
        <v>318</v>
      </c>
      <c r="F1125" s="41" t="s">
        <v>65</v>
      </c>
      <c r="G1125" s="42">
        <v>13828</v>
      </c>
      <c r="H1125" s="43">
        <v>12506</v>
      </c>
      <c r="I1125" s="42">
        <v>11280</v>
      </c>
      <c r="J1125" s="40">
        <v>0.90196705581320968</v>
      </c>
      <c r="K1125" s="40">
        <v>21.845514153206462</v>
      </c>
      <c r="L1125" s="42">
        <v>9774</v>
      </c>
      <c r="M1125" s="42">
        <v>1762</v>
      </c>
      <c r="N1125" s="42">
        <v>804</v>
      </c>
      <c r="O1125" s="42"/>
      <c r="P1125" s="42"/>
      <c r="Q1125" s="42">
        <v>166</v>
      </c>
      <c r="R1125" s="42">
        <v>0</v>
      </c>
      <c r="S1125" s="43">
        <v>2732</v>
      </c>
      <c r="T1125" s="42">
        <v>186</v>
      </c>
      <c r="U1125" s="42">
        <v>1693</v>
      </c>
      <c r="V1125" s="42">
        <v>421</v>
      </c>
      <c r="W1125" s="104">
        <f t="shared" si="205"/>
        <v>78.154485846793548</v>
      </c>
      <c r="X1125" s="105">
        <f t="shared" si="206"/>
        <v>14.089237166160244</v>
      </c>
      <c r="Y1125" s="105">
        <f t="shared" si="207"/>
        <v>6.4289141212218137</v>
      </c>
      <c r="Z1125" s="105">
        <f t="shared" si="208"/>
        <v>1.3273628658244043</v>
      </c>
      <c r="AA1125" s="105">
        <f t="shared" si="209"/>
        <v>0</v>
      </c>
      <c r="AB1125" s="105">
        <f t="shared" si="210"/>
        <v>21.845514153206462</v>
      </c>
    </row>
    <row r="1126" spans="1:28" s="7" customFormat="1" hidden="1">
      <c r="A1126" s="37">
        <v>2008</v>
      </c>
      <c r="B1126" s="102">
        <v>2</v>
      </c>
      <c r="C1126" s="102" t="s">
        <v>182</v>
      </c>
      <c r="D1126" s="37">
        <v>4</v>
      </c>
      <c r="E1126" s="44" t="s">
        <v>235</v>
      </c>
      <c r="F1126" s="41" t="s">
        <v>66</v>
      </c>
      <c r="G1126" s="42">
        <v>8959</v>
      </c>
      <c r="H1126" s="43">
        <v>7812</v>
      </c>
      <c r="I1126" s="42">
        <v>9685</v>
      </c>
      <c r="J1126" s="40">
        <v>1.2397593445980544</v>
      </c>
      <c r="K1126" s="40">
        <v>30.926779313876089</v>
      </c>
      <c r="L1126" s="42">
        <v>5396</v>
      </c>
      <c r="M1126" s="42">
        <v>1498</v>
      </c>
      <c r="N1126" s="42">
        <v>764</v>
      </c>
      <c r="O1126" s="42"/>
      <c r="P1126" s="42"/>
      <c r="Q1126" s="42">
        <v>154</v>
      </c>
      <c r="R1126" s="42">
        <v>0</v>
      </c>
      <c r="S1126" s="43">
        <v>2416</v>
      </c>
      <c r="T1126" s="42">
        <v>107</v>
      </c>
      <c r="U1126" s="42">
        <v>949</v>
      </c>
      <c r="V1126" s="42">
        <v>840</v>
      </c>
      <c r="W1126" s="104">
        <f t="shared" si="205"/>
        <v>69.073220686123918</v>
      </c>
      <c r="X1126" s="105">
        <f t="shared" si="206"/>
        <v>19.17562724014337</v>
      </c>
      <c r="Y1126" s="105">
        <f t="shared" si="207"/>
        <v>9.7798259088581663</v>
      </c>
      <c r="Z1126" s="105">
        <f t="shared" si="208"/>
        <v>1.9713261648745519</v>
      </c>
      <c r="AA1126" s="105">
        <f t="shared" si="209"/>
        <v>0</v>
      </c>
      <c r="AB1126" s="105">
        <f t="shared" si="210"/>
        <v>30.926779313876089</v>
      </c>
    </row>
    <row r="1127" spans="1:28" s="7" customFormat="1" hidden="1">
      <c r="A1127" s="37">
        <v>2008</v>
      </c>
      <c r="B1127" s="102">
        <v>2</v>
      </c>
      <c r="C1127" s="102" t="s">
        <v>182</v>
      </c>
      <c r="D1127" s="37">
        <v>11</v>
      </c>
      <c r="E1127" s="44" t="s">
        <v>236</v>
      </c>
      <c r="F1127" s="41" t="s">
        <v>67</v>
      </c>
      <c r="G1127" s="42">
        <v>10707</v>
      </c>
      <c r="H1127" s="43">
        <v>7363</v>
      </c>
      <c r="I1127" s="42">
        <v>6323</v>
      </c>
      <c r="J1127" s="40">
        <v>0.85875322558739642</v>
      </c>
      <c r="K1127" s="40">
        <v>22.653809588482957</v>
      </c>
      <c r="L1127" s="42">
        <v>5695</v>
      </c>
      <c r="M1127" s="42">
        <v>1113</v>
      </c>
      <c r="N1127" s="42">
        <v>443</v>
      </c>
      <c r="O1127" s="42"/>
      <c r="P1127" s="42"/>
      <c r="Q1127" s="42">
        <v>112</v>
      </c>
      <c r="R1127" s="42">
        <v>0</v>
      </c>
      <c r="S1127" s="43">
        <v>1668</v>
      </c>
      <c r="T1127" s="42">
        <v>273</v>
      </c>
      <c r="U1127" s="42">
        <v>996</v>
      </c>
      <c r="V1127" s="42">
        <v>380</v>
      </c>
      <c r="W1127" s="104">
        <f t="shared" si="205"/>
        <v>77.346190411517043</v>
      </c>
      <c r="X1127" s="105">
        <f t="shared" si="206"/>
        <v>15.116121146271899</v>
      </c>
      <c r="Y1127" s="105">
        <f t="shared" si="207"/>
        <v>6.0165693331522476</v>
      </c>
      <c r="Z1127" s="105">
        <f t="shared" si="208"/>
        <v>1.5211191090588077</v>
      </c>
      <c r="AA1127" s="105">
        <f t="shared" si="209"/>
        <v>0</v>
      </c>
      <c r="AB1127" s="105">
        <f t="shared" si="210"/>
        <v>22.653809588482957</v>
      </c>
    </row>
    <row r="1128" spans="1:28" s="7" customFormat="1" hidden="1">
      <c r="A1128" s="37">
        <v>2008</v>
      </c>
      <c r="B1128" s="102">
        <v>2</v>
      </c>
      <c r="C1128" s="102" t="s">
        <v>182</v>
      </c>
      <c r="D1128" s="37">
        <v>12</v>
      </c>
      <c r="E1128" s="44" t="s">
        <v>237</v>
      </c>
      <c r="F1128" s="41" t="s">
        <v>68</v>
      </c>
      <c r="G1128" s="42">
        <v>8778</v>
      </c>
      <c r="H1128" s="43">
        <v>7952</v>
      </c>
      <c r="I1128" s="42">
        <v>7905</v>
      </c>
      <c r="J1128" s="40">
        <v>0.99408953722334004</v>
      </c>
      <c r="K1128" s="40">
        <v>26.672535211267608</v>
      </c>
      <c r="L1128" s="42">
        <v>5831</v>
      </c>
      <c r="M1128" s="42">
        <v>1404</v>
      </c>
      <c r="N1128" s="42">
        <v>590</v>
      </c>
      <c r="O1128" s="42"/>
      <c r="P1128" s="42"/>
      <c r="Q1128" s="42">
        <v>127</v>
      </c>
      <c r="R1128" s="42">
        <v>0</v>
      </c>
      <c r="S1128" s="43">
        <v>2121</v>
      </c>
      <c r="T1128" s="42">
        <v>22</v>
      </c>
      <c r="U1128" s="42">
        <v>961</v>
      </c>
      <c r="V1128" s="42">
        <v>796</v>
      </c>
      <c r="W1128" s="104">
        <f t="shared" si="205"/>
        <v>73.327464788732399</v>
      </c>
      <c r="X1128" s="105">
        <f t="shared" si="206"/>
        <v>17.655935613682093</v>
      </c>
      <c r="Y1128" s="105">
        <f t="shared" si="207"/>
        <v>7.4195171026156945</v>
      </c>
      <c r="Z1128" s="105">
        <f t="shared" si="208"/>
        <v>1.597082494969819</v>
      </c>
      <c r="AA1128" s="105">
        <f t="shared" si="209"/>
        <v>0</v>
      </c>
      <c r="AB1128" s="105">
        <f t="shared" si="210"/>
        <v>26.672535211267608</v>
      </c>
    </row>
    <row r="1129" spans="1:28" s="7" customFormat="1" hidden="1">
      <c r="A1129" s="37">
        <v>2008</v>
      </c>
      <c r="B1129" s="102">
        <v>2</v>
      </c>
      <c r="C1129" s="102" t="s">
        <v>182</v>
      </c>
      <c r="D1129" s="37">
        <v>14</v>
      </c>
      <c r="E1129" s="44" t="s">
        <v>238</v>
      </c>
      <c r="F1129" s="41" t="s">
        <v>69</v>
      </c>
      <c r="G1129" s="42">
        <v>31696</v>
      </c>
      <c r="H1129" s="43">
        <v>29547</v>
      </c>
      <c r="I1129" s="42">
        <v>17191</v>
      </c>
      <c r="J1129" s="40">
        <v>0.58181879717060958</v>
      </c>
      <c r="K1129" s="40">
        <v>18.519646664636003</v>
      </c>
      <c r="L1129" s="42">
        <v>24075</v>
      </c>
      <c r="M1129" s="42">
        <v>3845</v>
      </c>
      <c r="N1129" s="42">
        <v>1324</v>
      </c>
      <c r="O1129" s="42"/>
      <c r="P1129" s="42"/>
      <c r="Q1129" s="42">
        <v>303</v>
      </c>
      <c r="R1129" s="42">
        <v>0</v>
      </c>
      <c r="S1129" s="43">
        <v>5472</v>
      </c>
      <c r="T1129" s="42">
        <v>1451</v>
      </c>
      <c r="U1129" s="42">
        <v>4844</v>
      </c>
      <c r="V1129" s="42">
        <v>2623</v>
      </c>
      <c r="W1129" s="104">
        <f t="shared" si="205"/>
        <v>81.480353335364001</v>
      </c>
      <c r="X1129" s="105">
        <f t="shared" si="206"/>
        <v>13.013165465191051</v>
      </c>
      <c r="Y1129" s="105">
        <f t="shared" si="207"/>
        <v>4.4809963786509632</v>
      </c>
      <c r="Z1129" s="105">
        <f t="shared" si="208"/>
        <v>1.0254848207939893</v>
      </c>
      <c r="AA1129" s="105">
        <f t="shared" si="209"/>
        <v>0</v>
      </c>
      <c r="AB1129" s="105">
        <f t="shared" si="210"/>
        <v>18.519646664636003</v>
      </c>
    </row>
    <row r="1130" spans="1:28" s="7" customFormat="1" hidden="1">
      <c r="A1130" s="37">
        <v>2008</v>
      </c>
      <c r="B1130" s="102">
        <v>2</v>
      </c>
      <c r="C1130" s="102" t="s">
        <v>182</v>
      </c>
      <c r="D1130" s="37">
        <v>14</v>
      </c>
      <c r="E1130" s="44" t="s">
        <v>239</v>
      </c>
      <c r="F1130" s="41" t="s">
        <v>70</v>
      </c>
      <c r="G1130" s="42">
        <v>12700</v>
      </c>
      <c r="H1130" s="43">
        <v>11860</v>
      </c>
      <c r="I1130" s="42">
        <v>5067</v>
      </c>
      <c r="J1130" s="40">
        <v>0.42723440134907253</v>
      </c>
      <c r="K1130" s="40">
        <v>13.338954468802699</v>
      </c>
      <c r="L1130" s="42">
        <v>10278</v>
      </c>
      <c r="M1130" s="42">
        <v>1121</v>
      </c>
      <c r="N1130" s="42">
        <v>385</v>
      </c>
      <c r="O1130" s="42"/>
      <c r="P1130" s="42"/>
      <c r="Q1130" s="42">
        <v>76</v>
      </c>
      <c r="R1130" s="42">
        <v>0</v>
      </c>
      <c r="S1130" s="43">
        <v>1582</v>
      </c>
      <c r="T1130" s="42">
        <v>129</v>
      </c>
      <c r="U1130" s="42">
        <v>1884</v>
      </c>
      <c r="V1130" s="42">
        <v>723</v>
      </c>
      <c r="W1130" s="104">
        <f t="shared" si="205"/>
        <v>86.661045531197303</v>
      </c>
      <c r="X1130" s="105">
        <f t="shared" si="206"/>
        <v>9.4519392917369309</v>
      </c>
      <c r="Y1130" s="105">
        <f t="shared" si="207"/>
        <v>3.2462057335581789</v>
      </c>
      <c r="Z1130" s="105">
        <f t="shared" si="208"/>
        <v>0.64080944350758851</v>
      </c>
      <c r="AA1130" s="105">
        <f t="shared" si="209"/>
        <v>0</v>
      </c>
      <c r="AB1130" s="105">
        <f t="shared" si="210"/>
        <v>13.338954468802699</v>
      </c>
    </row>
    <row r="1131" spans="1:28" s="7" customFormat="1" hidden="1">
      <c r="A1131" s="37">
        <v>2008</v>
      </c>
      <c r="B1131" s="102">
        <v>2</v>
      </c>
      <c r="C1131" s="102" t="s">
        <v>182</v>
      </c>
      <c r="D1131" s="37">
        <v>15</v>
      </c>
      <c r="E1131" s="44" t="s">
        <v>240</v>
      </c>
      <c r="F1131" s="41" t="s">
        <v>82</v>
      </c>
      <c r="G1131" s="42">
        <v>6559</v>
      </c>
      <c r="H1131" s="43">
        <v>6199</v>
      </c>
      <c r="I1131" s="42">
        <v>4932</v>
      </c>
      <c r="J1131" s="40">
        <v>0.79561219551540574</v>
      </c>
      <c r="K1131" s="40">
        <v>22.100338764316827</v>
      </c>
      <c r="L1131" s="42">
        <v>4829</v>
      </c>
      <c r="M1131" s="42">
        <v>931</v>
      </c>
      <c r="N1131" s="42">
        <v>356</v>
      </c>
      <c r="O1131" s="42"/>
      <c r="P1131" s="42"/>
      <c r="Q1131" s="42">
        <v>83</v>
      </c>
      <c r="R1131" s="42">
        <v>0</v>
      </c>
      <c r="S1131" s="43">
        <v>1370</v>
      </c>
      <c r="T1131" s="42">
        <v>63</v>
      </c>
      <c r="U1131" s="42">
        <v>365</v>
      </c>
      <c r="V1131" s="42">
        <v>225</v>
      </c>
      <c r="W1131" s="104">
        <f t="shared" si="205"/>
        <v>77.899661235683169</v>
      </c>
      <c r="X1131" s="105">
        <f t="shared" si="206"/>
        <v>15.018551379254719</v>
      </c>
      <c r="Y1131" s="105">
        <f t="shared" si="207"/>
        <v>5.7428617518954672</v>
      </c>
      <c r="Z1131" s="105">
        <f t="shared" si="208"/>
        <v>1.3389256331666397</v>
      </c>
      <c r="AA1131" s="105">
        <f t="shared" si="209"/>
        <v>0</v>
      </c>
      <c r="AB1131" s="105">
        <f t="shared" si="210"/>
        <v>22.100338764316827</v>
      </c>
    </row>
    <row r="1132" spans="1:28" s="7" customFormat="1" hidden="1">
      <c r="A1132" s="37">
        <v>2008</v>
      </c>
      <c r="B1132" s="102">
        <v>2</v>
      </c>
      <c r="C1132" s="102" t="s">
        <v>182</v>
      </c>
      <c r="D1132" s="37">
        <v>22</v>
      </c>
      <c r="E1132" s="44" t="s">
        <v>241</v>
      </c>
      <c r="F1132" s="41" t="s">
        <v>87</v>
      </c>
      <c r="G1132" s="42">
        <v>5732</v>
      </c>
      <c r="H1132" s="43">
        <v>5227</v>
      </c>
      <c r="I1132" s="42">
        <v>4008</v>
      </c>
      <c r="J1132" s="40">
        <v>0.76678783240864745</v>
      </c>
      <c r="K1132" s="40">
        <v>20.260187488042856</v>
      </c>
      <c r="L1132" s="42">
        <v>4168</v>
      </c>
      <c r="M1132" s="42">
        <v>679</v>
      </c>
      <c r="N1132" s="42">
        <v>302</v>
      </c>
      <c r="O1132" s="42"/>
      <c r="P1132" s="42"/>
      <c r="Q1132" s="42">
        <v>68</v>
      </c>
      <c r="R1132" s="42">
        <v>10</v>
      </c>
      <c r="S1132" s="43">
        <v>1059</v>
      </c>
      <c r="T1132" s="42">
        <v>170</v>
      </c>
      <c r="U1132" s="42">
        <v>903</v>
      </c>
      <c r="V1132" s="42">
        <v>61</v>
      </c>
      <c r="W1132" s="104">
        <f t="shared" si="205"/>
        <v>79.73981251195714</v>
      </c>
      <c r="X1132" s="105">
        <f t="shared" si="206"/>
        <v>12.990242969198393</v>
      </c>
      <c r="Y1132" s="105">
        <f t="shared" si="207"/>
        <v>5.7776927491869143</v>
      </c>
      <c r="Z1132" s="105">
        <f t="shared" si="208"/>
        <v>1.3009374402142722</v>
      </c>
      <c r="AA1132" s="105">
        <f t="shared" si="209"/>
        <v>0.19131432944327531</v>
      </c>
      <c r="AB1132" s="105">
        <f t="shared" si="210"/>
        <v>20.260187488042856</v>
      </c>
    </row>
    <row r="1133" spans="1:28" s="7" customFormat="1" hidden="1">
      <c r="A1133" s="37">
        <v>2008</v>
      </c>
      <c r="B1133" s="102">
        <v>2</v>
      </c>
      <c r="C1133" s="102" t="s">
        <v>182</v>
      </c>
      <c r="D1133" s="37">
        <v>22</v>
      </c>
      <c r="E1133" s="44" t="s">
        <v>242</v>
      </c>
      <c r="F1133" s="41" t="s">
        <v>88</v>
      </c>
      <c r="G1133" s="42">
        <v>7548</v>
      </c>
      <c r="H1133" s="43">
        <v>5124</v>
      </c>
      <c r="I1133" s="42">
        <v>2582</v>
      </c>
      <c r="J1133" s="40">
        <v>0.5039032006245121</v>
      </c>
      <c r="K1133" s="40">
        <v>15.573770491803279</v>
      </c>
      <c r="L1133" s="42">
        <v>4326</v>
      </c>
      <c r="M1133" s="42">
        <v>564</v>
      </c>
      <c r="N1133" s="42">
        <v>195</v>
      </c>
      <c r="O1133" s="42"/>
      <c r="P1133" s="42"/>
      <c r="Q1133" s="42">
        <v>39</v>
      </c>
      <c r="R1133" s="42">
        <v>0</v>
      </c>
      <c r="S1133" s="43">
        <v>798</v>
      </c>
      <c r="T1133" s="42">
        <v>96</v>
      </c>
      <c r="U1133" s="42">
        <v>759</v>
      </c>
      <c r="V1133" s="42">
        <v>19</v>
      </c>
      <c r="W1133" s="104">
        <f t="shared" si="205"/>
        <v>84.426229508196727</v>
      </c>
      <c r="X1133" s="105">
        <f t="shared" si="206"/>
        <v>11.007025761124121</v>
      </c>
      <c r="Y1133" s="105">
        <f t="shared" si="207"/>
        <v>3.8056206088992974</v>
      </c>
      <c r="Z1133" s="105">
        <f t="shared" si="208"/>
        <v>0.76112412177985944</v>
      </c>
      <c r="AA1133" s="105">
        <f t="shared" si="209"/>
        <v>0</v>
      </c>
      <c r="AB1133" s="105">
        <f t="shared" si="210"/>
        <v>15.573770491803279</v>
      </c>
    </row>
    <row r="1134" spans="1:28" s="7" customFormat="1" hidden="1">
      <c r="A1134" s="37">
        <v>2008</v>
      </c>
      <c r="B1134" s="102">
        <v>2</v>
      </c>
      <c r="C1134" s="102" t="s">
        <v>182</v>
      </c>
      <c r="D1134" s="37">
        <v>23</v>
      </c>
      <c r="E1134" s="44" t="s">
        <v>243</v>
      </c>
      <c r="F1134" s="41" t="s">
        <v>5</v>
      </c>
      <c r="G1134" s="42">
        <v>19247</v>
      </c>
      <c r="H1134" s="43">
        <v>17987</v>
      </c>
      <c r="I1134" s="42">
        <v>8782</v>
      </c>
      <c r="J1134" s="40">
        <v>0.48824150775560127</v>
      </c>
      <c r="K1134" s="40">
        <v>14.015677989659197</v>
      </c>
      <c r="L1134" s="42">
        <v>15466</v>
      </c>
      <c r="M1134" s="42">
        <v>1756</v>
      </c>
      <c r="N1134" s="42">
        <v>630</v>
      </c>
      <c r="O1134" s="42"/>
      <c r="P1134" s="42"/>
      <c r="Q1134" s="42">
        <v>135</v>
      </c>
      <c r="R1134" s="42">
        <v>0</v>
      </c>
      <c r="S1134" s="43">
        <v>2521</v>
      </c>
      <c r="T1134" s="42">
        <v>117</v>
      </c>
      <c r="U1134" s="42">
        <v>3263</v>
      </c>
      <c r="V1134" s="42">
        <v>1697</v>
      </c>
      <c r="W1134" s="104">
        <f t="shared" si="205"/>
        <v>85.98432201034079</v>
      </c>
      <c r="X1134" s="105">
        <f t="shared" si="206"/>
        <v>9.7626063267915715</v>
      </c>
      <c r="Y1134" s="105">
        <f t="shared" si="207"/>
        <v>3.5025296047145158</v>
      </c>
      <c r="Z1134" s="105">
        <f t="shared" si="208"/>
        <v>0.75054205815311059</v>
      </c>
      <c r="AA1134" s="105">
        <f t="shared" si="209"/>
        <v>0</v>
      </c>
      <c r="AB1134" s="105">
        <f t="shared" si="210"/>
        <v>14.015677989659197</v>
      </c>
    </row>
    <row r="1135" spans="1:28" s="7" customFormat="1" hidden="1">
      <c r="A1135" s="37">
        <v>2008</v>
      </c>
      <c r="B1135" s="102">
        <v>2</v>
      </c>
      <c r="C1135" s="102" t="s">
        <v>182</v>
      </c>
      <c r="D1135" s="37">
        <v>26</v>
      </c>
      <c r="E1135" s="44" t="s">
        <v>244</v>
      </c>
      <c r="F1135" s="41" t="s">
        <v>71</v>
      </c>
      <c r="G1135" s="42">
        <v>11241</v>
      </c>
      <c r="H1135" s="43">
        <v>10363</v>
      </c>
      <c r="I1135" s="42">
        <v>6974</v>
      </c>
      <c r="J1135" s="40">
        <v>0.67297114735115315</v>
      </c>
      <c r="K1135" s="40">
        <v>20.650390813471002</v>
      </c>
      <c r="L1135" s="42">
        <v>8223</v>
      </c>
      <c r="M1135" s="42">
        <v>1476</v>
      </c>
      <c r="N1135" s="42">
        <v>550</v>
      </c>
      <c r="O1135" s="42"/>
      <c r="P1135" s="42"/>
      <c r="Q1135" s="42">
        <v>114</v>
      </c>
      <c r="R1135" s="42">
        <v>0</v>
      </c>
      <c r="S1135" s="43">
        <v>2140</v>
      </c>
      <c r="T1135" s="42">
        <v>404</v>
      </c>
      <c r="U1135" s="42">
        <v>1381</v>
      </c>
      <c r="V1135" s="42">
        <v>749</v>
      </c>
      <c r="W1135" s="104">
        <f t="shared" si="205"/>
        <v>79.349609186529008</v>
      </c>
      <c r="X1135" s="105">
        <f t="shared" si="206"/>
        <v>14.242979832094955</v>
      </c>
      <c r="Y1135" s="105">
        <f t="shared" si="207"/>
        <v>5.3073434333687155</v>
      </c>
      <c r="Z1135" s="105">
        <f t="shared" si="208"/>
        <v>1.1000675480073339</v>
      </c>
      <c r="AA1135" s="105">
        <f t="shared" si="209"/>
        <v>0</v>
      </c>
      <c r="AB1135" s="105">
        <f t="shared" si="210"/>
        <v>20.650390813471002</v>
      </c>
    </row>
    <row r="1136" spans="1:28" s="7" customFormat="1" hidden="1">
      <c r="A1136" s="37">
        <v>2008</v>
      </c>
      <c r="B1136" s="102">
        <v>2</v>
      </c>
      <c r="C1136" s="102" t="s">
        <v>182</v>
      </c>
      <c r="D1136" s="37">
        <v>27</v>
      </c>
      <c r="E1136" s="44" t="s">
        <v>245</v>
      </c>
      <c r="F1136" s="41" t="s">
        <v>72</v>
      </c>
      <c r="G1136" s="42">
        <v>20223</v>
      </c>
      <c r="H1136" s="43">
        <v>17218</v>
      </c>
      <c r="I1136" s="42">
        <v>13239</v>
      </c>
      <c r="J1136" s="40">
        <v>0.76890463468463233</v>
      </c>
      <c r="K1136" s="40">
        <v>24.613776280636543</v>
      </c>
      <c r="L1136" s="42">
        <v>12980</v>
      </c>
      <c r="M1136" s="42">
        <v>2769</v>
      </c>
      <c r="N1136" s="42">
        <v>1189</v>
      </c>
      <c r="O1136" s="42"/>
      <c r="P1136" s="42"/>
      <c r="Q1136" s="42">
        <v>280</v>
      </c>
      <c r="R1136" s="42">
        <v>0</v>
      </c>
      <c r="S1136" s="43">
        <v>4238</v>
      </c>
      <c r="T1136" s="42">
        <v>493</v>
      </c>
      <c r="U1136" s="42">
        <v>2200</v>
      </c>
      <c r="V1136" s="42">
        <v>935</v>
      </c>
      <c r="W1136" s="104">
        <f t="shared" si="205"/>
        <v>75.386223719363457</v>
      </c>
      <c r="X1136" s="105">
        <f t="shared" si="206"/>
        <v>16.082007201765595</v>
      </c>
      <c r="Y1136" s="105">
        <f t="shared" si="207"/>
        <v>6.9055639447090256</v>
      </c>
      <c r="Z1136" s="105">
        <f t="shared" si="208"/>
        <v>1.6262051341619237</v>
      </c>
      <c r="AA1136" s="105">
        <f t="shared" si="209"/>
        <v>0</v>
      </c>
      <c r="AB1136" s="105">
        <f t="shared" si="210"/>
        <v>24.613776280636543</v>
      </c>
    </row>
    <row r="1137" spans="1:28" s="7" customFormat="1" hidden="1">
      <c r="A1137" s="37">
        <v>2008</v>
      </c>
      <c r="B1137" s="102">
        <v>2</v>
      </c>
      <c r="C1137" s="102" t="s">
        <v>182</v>
      </c>
      <c r="D1137" s="37">
        <v>27</v>
      </c>
      <c r="E1137" s="44" t="s">
        <v>246</v>
      </c>
      <c r="F1137" s="41" t="s">
        <v>92</v>
      </c>
      <c r="G1137" s="42">
        <v>7715</v>
      </c>
      <c r="H1137" s="43">
        <v>6962</v>
      </c>
      <c r="I1137" s="42">
        <v>7713</v>
      </c>
      <c r="J1137" s="40">
        <v>1.1078713013501866</v>
      </c>
      <c r="K1137" s="40">
        <v>27.247917265153692</v>
      </c>
      <c r="L1137" s="42">
        <v>5065</v>
      </c>
      <c r="M1137" s="42">
        <v>1182</v>
      </c>
      <c r="N1137" s="42">
        <v>572</v>
      </c>
      <c r="O1137" s="42"/>
      <c r="P1137" s="42"/>
      <c r="Q1137" s="42">
        <v>143</v>
      </c>
      <c r="R1137" s="42">
        <v>0</v>
      </c>
      <c r="S1137" s="43">
        <v>1897</v>
      </c>
      <c r="T1137" s="42">
        <v>37</v>
      </c>
      <c r="U1137" s="42">
        <v>856</v>
      </c>
      <c r="V1137" s="42">
        <v>12</v>
      </c>
      <c r="W1137" s="104">
        <f t="shared" si="205"/>
        <v>72.752082734846311</v>
      </c>
      <c r="X1137" s="105">
        <f t="shared" si="206"/>
        <v>16.977879919563343</v>
      </c>
      <c r="Y1137" s="105">
        <f t="shared" si="207"/>
        <v>8.2160298764722786</v>
      </c>
      <c r="Z1137" s="105">
        <f t="shared" si="208"/>
        <v>2.0540074691180696</v>
      </c>
      <c r="AA1137" s="105">
        <f t="shared" si="209"/>
        <v>0</v>
      </c>
      <c r="AB1137" s="105">
        <f t="shared" si="210"/>
        <v>27.247917265153692</v>
      </c>
    </row>
    <row r="1138" spans="1:28" s="7" customFormat="1" hidden="1">
      <c r="A1138" s="37">
        <v>2008</v>
      </c>
      <c r="B1138" s="102">
        <v>2</v>
      </c>
      <c r="C1138" s="102" t="s">
        <v>182</v>
      </c>
      <c r="D1138" s="37">
        <v>28</v>
      </c>
      <c r="E1138" s="44" t="s">
        <v>247</v>
      </c>
      <c r="F1138" s="41" t="s">
        <v>73</v>
      </c>
      <c r="G1138" s="42">
        <v>12926</v>
      </c>
      <c r="H1138" s="43">
        <v>12295</v>
      </c>
      <c r="I1138" s="42">
        <v>8493</v>
      </c>
      <c r="J1138" s="40">
        <v>0.69076860512403415</v>
      </c>
      <c r="K1138" s="40">
        <v>18.739324928832861</v>
      </c>
      <c r="L1138" s="42">
        <v>9991</v>
      </c>
      <c r="M1138" s="42">
        <v>1541</v>
      </c>
      <c r="N1138" s="42">
        <v>642</v>
      </c>
      <c r="O1138" s="42"/>
      <c r="P1138" s="42"/>
      <c r="Q1138" s="42">
        <v>118</v>
      </c>
      <c r="R1138" s="42">
        <v>3</v>
      </c>
      <c r="S1138" s="43">
        <v>2304</v>
      </c>
      <c r="T1138" s="42">
        <v>609</v>
      </c>
      <c r="U1138" s="42">
        <v>2789</v>
      </c>
      <c r="V1138" s="42">
        <v>1344</v>
      </c>
      <c r="W1138" s="104">
        <f t="shared" si="205"/>
        <v>81.260675071167142</v>
      </c>
      <c r="X1138" s="105">
        <f t="shared" si="206"/>
        <v>12.533550223668158</v>
      </c>
      <c r="Y1138" s="105">
        <f t="shared" si="207"/>
        <v>5.2216348108987392</v>
      </c>
      <c r="Z1138" s="105">
        <f t="shared" si="208"/>
        <v>0.95973973159821069</v>
      </c>
      <c r="AA1138" s="105">
        <f t="shared" si="209"/>
        <v>2.4400162667751118E-2</v>
      </c>
      <c r="AB1138" s="105">
        <f t="shared" si="210"/>
        <v>18.739324928832861</v>
      </c>
    </row>
    <row r="1139" spans="1:28" s="7" customFormat="1" hidden="1">
      <c r="A1139" s="37">
        <v>2008</v>
      </c>
      <c r="B1139" s="102">
        <v>2</v>
      </c>
      <c r="C1139" s="102" t="s">
        <v>182</v>
      </c>
      <c r="D1139" s="37">
        <v>34</v>
      </c>
      <c r="E1139" s="44" t="s">
        <v>248</v>
      </c>
      <c r="F1139" s="41" t="s">
        <v>74</v>
      </c>
      <c r="G1139" s="42">
        <v>11026</v>
      </c>
      <c r="H1139" s="43">
        <v>9204</v>
      </c>
      <c r="I1139" s="42">
        <v>5906</v>
      </c>
      <c r="J1139" s="40">
        <v>0.64167753150803997</v>
      </c>
      <c r="K1139" s="40">
        <v>19.100391134289442</v>
      </c>
      <c r="L1139" s="42">
        <v>7446</v>
      </c>
      <c r="M1139" s="42">
        <v>1243</v>
      </c>
      <c r="N1139" s="42">
        <v>393</v>
      </c>
      <c r="O1139" s="42"/>
      <c r="P1139" s="42"/>
      <c r="Q1139" s="42">
        <v>122</v>
      </c>
      <c r="R1139" s="42">
        <v>0</v>
      </c>
      <c r="S1139" s="43">
        <v>1758</v>
      </c>
      <c r="T1139" s="42">
        <v>100</v>
      </c>
      <c r="U1139" s="42">
        <v>865</v>
      </c>
      <c r="V1139" s="42">
        <v>45</v>
      </c>
      <c r="W1139" s="104">
        <f t="shared" si="205"/>
        <v>80.899608865710562</v>
      </c>
      <c r="X1139" s="105">
        <f t="shared" si="206"/>
        <v>13.504997827031726</v>
      </c>
      <c r="Y1139" s="105">
        <f t="shared" si="207"/>
        <v>4.2698826597131676</v>
      </c>
      <c r="Z1139" s="105">
        <f t="shared" si="208"/>
        <v>1.3255106475445457</v>
      </c>
      <c r="AA1139" s="105">
        <f t="shared" si="209"/>
        <v>0</v>
      </c>
      <c r="AB1139" s="105">
        <f t="shared" si="210"/>
        <v>19.100391134289442</v>
      </c>
    </row>
    <row r="1140" spans="1:28" s="7" customFormat="1" hidden="1">
      <c r="A1140" s="37">
        <v>2008</v>
      </c>
      <c r="B1140" s="102">
        <v>2</v>
      </c>
      <c r="C1140" s="102" t="s">
        <v>182</v>
      </c>
      <c r="D1140" s="37">
        <v>40</v>
      </c>
      <c r="E1140" s="44" t="s">
        <v>249</v>
      </c>
      <c r="F1140" s="41" t="s">
        <v>6</v>
      </c>
      <c r="G1140" s="42">
        <v>8377</v>
      </c>
      <c r="H1140" s="43">
        <v>4759</v>
      </c>
      <c r="I1140" s="42">
        <v>6853</v>
      </c>
      <c r="J1140" s="40">
        <v>1.4400084051271276</v>
      </c>
      <c r="K1140" s="40">
        <v>32.023534355957132</v>
      </c>
      <c r="L1140" s="42">
        <v>3235</v>
      </c>
      <c r="M1140" s="42">
        <v>962</v>
      </c>
      <c r="N1140" s="42">
        <v>445</v>
      </c>
      <c r="O1140" s="42"/>
      <c r="P1140" s="42"/>
      <c r="Q1140" s="42">
        <v>117</v>
      </c>
      <c r="R1140" s="42">
        <v>0</v>
      </c>
      <c r="S1140" s="43">
        <v>1524</v>
      </c>
      <c r="T1140" s="42">
        <v>155</v>
      </c>
      <c r="U1140" s="42">
        <v>835</v>
      </c>
      <c r="V1140" s="42">
        <v>157</v>
      </c>
      <c r="W1140" s="104">
        <f t="shared" si="205"/>
        <v>67.976465644042875</v>
      </c>
      <c r="X1140" s="105">
        <f t="shared" si="206"/>
        <v>20.21433074175247</v>
      </c>
      <c r="Y1140" s="105">
        <f t="shared" si="207"/>
        <v>9.3507039293969321</v>
      </c>
      <c r="Z1140" s="105">
        <f t="shared" si="208"/>
        <v>2.458499684807733</v>
      </c>
      <c r="AA1140" s="105">
        <f t="shared" si="209"/>
        <v>0</v>
      </c>
      <c r="AB1140" s="105">
        <f t="shared" si="210"/>
        <v>32.023534355957132</v>
      </c>
    </row>
    <row r="1141" spans="1:28" s="7" customFormat="1" hidden="1">
      <c r="A1141" s="37">
        <v>2008</v>
      </c>
      <c r="B1141" s="102">
        <v>2</v>
      </c>
      <c r="C1141" s="102" t="s">
        <v>182</v>
      </c>
      <c r="D1141" s="37">
        <v>40</v>
      </c>
      <c r="E1141" s="44" t="s">
        <v>250</v>
      </c>
      <c r="F1141" s="41" t="s">
        <v>75</v>
      </c>
      <c r="G1141" s="42">
        <v>12431</v>
      </c>
      <c r="H1141" s="43">
        <v>11683</v>
      </c>
      <c r="I1141" s="42">
        <v>8808</v>
      </c>
      <c r="J1141" s="40">
        <v>0.75391594624668323</v>
      </c>
      <c r="K1141" s="40">
        <v>22.56269793717367</v>
      </c>
      <c r="L1141" s="42">
        <v>9047</v>
      </c>
      <c r="M1141" s="42">
        <v>1858</v>
      </c>
      <c r="N1141" s="42">
        <v>677</v>
      </c>
      <c r="O1141" s="42"/>
      <c r="P1141" s="42"/>
      <c r="Q1141" s="42">
        <v>101</v>
      </c>
      <c r="R1141" s="42">
        <v>0</v>
      </c>
      <c r="S1141" s="43">
        <v>2636</v>
      </c>
      <c r="T1141" s="42">
        <v>280</v>
      </c>
      <c r="U1141" s="42">
        <v>1301</v>
      </c>
      <c r="V1141" s="42">
        <v>340</v>
      </c>
      <c r="W1141" s="104">
        <f t="shared" si="205"/>
        <v>77.437302062826333</v>
      </c>
      <c r="X1141" s="105">
        <f t="shared" si="206"/>
        <v>15.903449456475222</v>
      </c>
      <c r="Y1141" s="105">
        <f t="shared" si="207"/>
        <v>5.794744500556364</v>
      </c>
      <c r="Z1141" s="105">
        <f t="shared" si="208"/>
        <v>0.86450398014208674</v>
      </c>
      <c r="AA1141" s="105">
        <f t="shared" si="209"/>
        <v>0</v>
      </c>
      <c r="AB1141" s="105">
        <f t="shared" si="210"/>
        <v>22.56269793717367</v>
      </c>
    </row>
    <row r="1142" spans="1:28" s="7" customFormat="1" hidden="1">
      <c r="A1142" s="37">
        <v>2008</v>
      </c>
      <c r="B1142" s="102">
        <v>2</v>
      </c>
      <c r="C1142" s="102" t="s">
        <v>182</v>
      </c>
      <c r="D1142" s="37">
        <v>1</v>
      </c>
      <c r="E1142" s="44" t="s">
        <v>251</v>
      </c>
      <c r="F1142" s="41" t="s">
        <v>76</v>
      </c>
      <c r="G1142" s="42">
        <v>2873</v>
      </c>
      <c r="H1142" s="43">
        <v>2563</v>
      </c>
      <c r="I1142" s="42">
        <v>2711</v>
      </c>
      <c r="J1142" s="40">
        <v>1.0577448302770192</v>
      </c>
      <c r="K1142" s="40">
        <v>24.190401872805307</v>
      </c>
      <c r="L1142" s="42">
        <v>1943</v>
      </c>
      <c r="M1142" s="42">
        <v>368</v>
      </c>
      <c r="N1142" s="42">
        <v>224</v>
      </c>
      <c r="O1142" s="42"/>
      <c r="P1142" s="42"/>
      <c r="Q1142" s="42">
        <v>28</v>
      </c>
      <c r="R1142" s="42">
        <v>0</v>
      </c>
      <c r="S1142" s="43">
        <v>620</v>
      </c>
      <c r="T1142" s="42">
        <v>22</v>
      </c>
      <c r="U1142" s="42">
        <v>378</v>
      </c>
      <c r="V1142" s="42">
        <v>20</v>
      </c>
      <c r="W1142" s="104">
        <f t="shared" si="205"/>
        <v>75.80959812719469</v>
      </c>
      <c r="X1142" s="105">
        <f t="shared" si="206"/>
        <v>14.358174014826375</v>
      </c>
      <c r="Y1142" s="105">
        <f t="shared" si="207"/>
        <v>8.7397580959812711</v>
      </c>
      <c r="Z1142" s="105">
        <f t="shared" si="208"/>
        <v>1.0924697619976589</v>
      </c>
      <c r="AA1142" s="105">
        <f t="shared" si="209"/>
        <v>0</v>
      </c>
      <c r="AB1142" s="105">
        <f t="shared" si="210"/>
        <v>24.190401872805307</v>
      </c>
    </row>
    <row r="1143" spans="1:28" s="7" customFormat="1" hidden="1">
      <c r="A1143" s="37">
        <v>2008</v>
      </c>
      <c r="B1143" s="102">
        <v>2</v>
      </c>
      <c r="C1143" s="102" t="s">
        <v>182</v>
      </c>
      <c r="D1143" s="37">
        <v>1</v>
      </c>
      <c r="E1143" s="44" t="s">
        <v>252</v>
      </c>
      <c r="F1143" s="41" t="s">
        <v>109</v>
      </c>
      <c r="G1143" s="42">
        <v>1864</v>
      </c>
      <c r="H1143" s="43">
        <v>1654</v>
      </c>
      <c r="I1143" s="42">
        <v>2251</v>
      </c>
      <c r="J1143" s="40">
        <v>1.3609431680773882</v>
      </c>
      <c r="K1143" s="40">
        <v>30.048367593712211</v>
      </c>
      <c r="L1143" s="42">
        <v>1157</v>
      </c>
      <c r="M1143" s="42">
        <v>284</v>
      </c>
      <c r="N1143" s="42">
        <v>178</v>
      </c>
      <c r="O1143" s="42"/>
      <c r="P1143" s="42"/>
      <c r="Q1143" s="42">
        <v>35</v>
      </c>
      <c r="R1143" s="42">
        <v>0</v>
      </c>
      <c r="S1143" s="43">
        <v>497</v>
      </c>
      <c r="T1143" s="42">
        <v>220</v>
      </c>
      <c r="U1143" s="42">
        <v>186</v>
      </c>
      <c r="V1143" s="42">
        <v>110</v>
      </c>
      <c r="W1143" s="104">
        <f t="shared" si="205"/>
        <v>69.951632406287786</v>
      </c>
      <c r="X1143" s="105">
        <f t="shared" si="206"/>
        <v>17.170495767835551</v>
      </c>
      <c r="Y1143" s="105">
        <f t="shared" si="207"/>
        <v>10.761789600967351</v>
      </c>
      <c r="Z1143" s="105">
        <f t="shared" si="208"/>
        <v>2.1160822249093107</v>
      </c>
      <c r="AA1143" s="105">
        <f t="shared" si="209"/>
        <v>0</v>
      </c>
      <c r="AB1143" s="105">
        <f t="shared" si="210"/>
        <v>30.048367593712211</v>
      </c>
    </row>
    <row r="1144" spans="1:28" s="7" customFormat="1" hidden="1">
      <c r="A1144" s="37">
        <v>2008</v>
      </c>
      <c r="B1144" s="102">
        <v>2</v>
      </c>
      <c r="C1144" s="102" t="s">
        <v>182</v>
      </c>
      <c r="D1144" s="37">
        <v>2</v>
      </c>
      <c r="E1144" s="44" t="s">
        <v>254</v>
      </c>
      <c r="F1144" s="41" t="s">
        <v>136</v>
      </c>
      <c r="G1144" s="42">
        <v>2413</v>
      </c>
      <c r="H1144" s="43">
        <v>2249</v>
      </c>
      <c r="I1144" s="42">
        <v>3274</v>
      </c>
      <c r="J1144" s="40">
        <v>1.4557581147176524</v>
      </c>
      <c r="K1144" s="40">
        <v>33.437083148065803</v>
      </c>
      <c r="L1144" s="42">
        <v>1497</v>
      </c>
      <c r="M1144" s="42">
        <v>448</v>
      </c>
      <c r="N1144" s="42">
        <v>243</v>
      </c>
      <c r="O1144" s="42"/>
      <c r="P1144" s="42"/>
      <c r="Q1144" s="42">
        <v>61</v>
      </c>
      <c r="R1144" s="42">
        <v>0</v>
      </c>
      <c r="S1144" s="43">
        <v>752</v>
      </c>
      <c r="T1144" s="42">
        <v>22</v>
      </c>
      <c r="U1144" s="42">
        <v>250</v>
      </c>
      <c r="V1144" s="42">
        <v>274</v>
      </c>
      <c r="W1144" s="104">
        <f t="shared" si="205"/>
        <v>66.56291685193419</v>
      </c>
      <c r="X1144" s="105">
        <f t="shared" si="206"/>
        <v>19.919964428634948</v>
      </c>
      <c r="Y1144" s="105">
        <f t="shared" si="207"/>
        <v>10.804802134281903</v>
      </c>
      <c r="Z1144" s="105">
        <f t="shared" si="208"/>
        <v>2.712316585148955</v>
      </c>
      <c r="AA1144" s="105">
        <f t="shared" si="209"/>
        <v>0</v>
      </c>
      <c r="AB1144" s="105">
        <f t="shared" si="210"/>
        <v>33.437083148065803</v>
      </c>
    </row>
    <row r="1145" spans="1:28" s="7" customFormat="1" hidden="1">
      <c r="A1145" s="37">
        <v>2008</v>
      </c>
      <c r="B1145" s="102">
        <v>2</v>
      </c>
      <c r="C1145" s="102" t="s">
        <v>182</v>
      </c>
      <c r="D1145" s="37">
        <v>3</v>
      </c>
      <c r="E1145" s="44" t="s">
        <v>256</v>
      </c>
      <c r="F1145" s="41" t="s">
        <v>137</v>
      </c>
      <c r="G1145" s="42">
        <v>2468</v>
      </c>
      <c r="H1145" s="43">
        <v>2413</v>
      </c>
      <c r="I1145" s="42">
        <v>2629</v>
      </c>
      <c r="J1145" s="40">
        <v>1.0895151263986738</v>
      </c>
      <c r="K1145" s="40">
        <v>25.984251968503933</v>
      </c>
      <c r="L1145" s="42">
        <v>1786</v>
      </c>
      <c r="M1145" s="42">
        <v>375</v>
      </c>
      <c r="N1145" s="42">
        <v>209</v>
      </c>
      <c r="O1145" s="42"/>
      <c r="P1145" s="42"/>
      <c r="Q1145" s="42">
        <v>43</v>
      </c>
      <c r="R1145" s="42">
        <v>0</v>
      </c>
      <c r="S1145" s="43">
        <v>627</v>
      </c>
      <c r="T1145" s="42">
        <v>34</v>
      </c>
      <c r="U1145" s="42">
        <v>260</v>
      </c>
      <c r="V1145" s="42">
        <v>21</v>
      </c>
      <c r="W1145" s="104">
        <f t="shared" si="205"/>
        <v>74.015748031496059</v>
      </c>
      <c r="X1145" s="105">
        <f t="shared" si="206"/>
        <v>15.540820555325322</v>
      </c>
      <c r="Y1145" s="105">
        <f t="shared" si="207"/>
        <v>8.6614173228346463</v>
      </c>
      <c r="Z1145" s="105">
        <f t="shared" si="208"/>
        <v>1.7820140903439703</v>
      </c>
      <c r="AA1145" s="105">
        <f t="shared" si="209"/>
        <v>0</v>
      </c>
      <c r="AB1145" s="105">
        <f t="shared" si="210"/>
        <v>25.984251968503933</v>
      </c>
    </row>
    <row r="1146" spans="1:28" s="7" customFormat="1" hidden="1">
      <c r="A1146" s="37">
        <v>2008</v>
      </c>
      <c r="B1146" s="102">
        <v>2</v>
      </c>
      <c r="C1146" s="102" t="s">
        <v>182</v>
      </c>
      <c r="D1146" s="37">
        <v>5</v>
      </c>
      <c r="E1146" s="44" t="s">
        <v>257</v>
      </c>
      <c r="F1146" s="41" t="s">
        <v>77</v>
      </c>
      <c r="G1146" s="42">
        <v>2468</v>
      </c>
      <c r="H1146" s="43">
        <v>2368</v>
      </c>
      <c r="I1146" s="42">
        <v>3376</v>
      </c>
      <c r="J1146" s="40">
        <v>1.4256756756756757</v>
      </c>
      <c r="K1146" s="40">
        <v>35.008445945945951</v>
      </c>
      <c r="L1146" s="42">
        <v>1539</v>
      </c>
      <c r="M1146" s="42">
        <v>492</v>
      </c>
      <c r="N1146" s="42">
        <v>283</v>
      </c>
      <c r="O1146" s="42"/>
      <c r="P1146" s="42"/>
      <c r="Q1146" s="42">
        <v>54</v>
      </c>
      <c r="R1146" s="42">
        <v>0</v>
      </c>
      <c r="S1146" s="43">
        <v>829</v>
      </c>
      <c r="T1146" s="42">
        <v>42</v>
      </c>
      <c r="U1146" s="42">
        <v>240</v>
      </c>
      <c r="V1146" s="42">
        <v>101</v>
      </c>
      <c r="W1146" s="104">
        <f t="shared" si="205"/>
        <v>64.991554054054063</v>
      </c>
      <c r="X1146" s="105">
        <f t="shared" si="206"/>
        <v>20.777027027027025</v>
      </c>
      <c r="Y1146" s="105">
        <f t="shared" si="207"/>
        <v>11.951013513513512</v>
      </c>
      <c r="Z1146" s="105">
        <f t="shared" si="208"/>
        <v>2.2804054054054053</v>
      </c>
      <c r="AA1146" s="105">
        <f t="shared" si="209"/>
        <v>0</v>
      </c>
      <c r="AB1146" s="105">
        <f t="shared" si="210"/>
        <v>35.008445945945951</v>
      </c>
    </row>
    <row r="1147" spans="1:28" s="7" customFormat="1" hidden="1">
      <c r="A1147" s="37">
        <v>2008</v>
      </c>
      <c r="B1147" s="102">
        <v>2</v>
      </c>
      <c r="C1147" s="102" t="s">
        <v>182</v>
      </c>
      <c r="D1147" s="37">
        <v>7</v>
      </c>
      <c r="E1147" s="44" t="s">
        <v>258</v>
      </c>
      <c r="F1147" s="41" t="s">
        <v>78</v>
      </c>
      <c r="G1147" s="42">
        <v>3064</v>
      </c>
      <c r="H1147" s="43">
        <v>2901</v>
      </c>
      <c r="I1147" s="42">
        <v>3759</v>
      </c>
      <c r="J1147" s="40">
        <v>1.295760082730093</v>
      </c>
      <c r="K1147" s="40">
        <v>28.300586004825924</v>
      </c>
      <c r="L1147" s="42">
        <v>2080</v>
      </c>
      <c r="M1147" s="42">
        <v>479</v>
      </c>
      <c r="N1147" s="42">
        <v>285</v>
      </c>
      <c r="O1147" s="42"/>
      <c r="P1147" s="42"/>
      <c r="Q1147" s="42">
        <v>57</v>
      </c>
      <c r="R1147" s="42">
        <v>0</v>
      </c>
      <c r="S1147" s="43">
        <v>821</v>
      </c>
      <c r="T1147" s="42">
        <v>201</v>
      </c>
      <c r="U1147" s="42">
        <v>456</v>
      </c>
      <c r="V1147" s="42">
        <v>170</v>
      </c>
      <c r="W1147" s="104">
        <f t="shared" si="205"/>
        <v>71.699413995174083</v>
      </c>
      <c r="X1147" s="105">
        <f t="shared" si="206"/>
        <v>16.511547742157877</v>
      </c>
      <c r="Y1147" s="105">
        <f t="shared" si="207"/>
        <v>9.8241985522233719</v>
      </c>
      <c r="Z1147" s="105">
        <f t="shared" si="208"/>
        <v>1.9648397104446742</v>
      </c>
      <c r="AA1147" s="105">
        <f t="shared" si="209"/>
        <v>0</v>
      </c>
      <c r="AB1147" s="105">
        <f t="shared" si="210"/>
        <v>28.300586004825924</v>
      </c>
    </row>
    <row r="1148" spans="1:28" s="7" customFormat="1" hidden="1">
      <c r="A1148" s="37">
        <v>2008</v>
      </c>
      <c r="B1148" s="102">
        <v>2</v>
      </c>
      <c r="C1148" s="102" t="s">
        <v>182</v>
      </c>
      <c r="D1148" s="37">
        <v>7</v>
      </c>
      <c r="E1148" s="44" t="s">
        <v>259</v>
      </c>
      <c r="F1148" s="41" t="s">
        <v>7</v>
      </c>
      <c r="G1148" s="42">
        <v>3005</v>
      </c>
      <c r="H1148" s="43">
        <v>2706</v>
      </c>
      <c r="I1148" s="42">
        <v>3248</v>
      </c>
      <c r="J1148" s="40">
        <v>1.2002956393200295</v>
      </c>
      <c r="K1148" s="40">
        <v>34.368070953436806</v>
      </c>
      <c r="L1148" s="42">
        <v>1776</v>
      </c>
      <c r="M1148" s="42">
        <v>569</v>
      </c>
      <c r="N1148" s="42">
        <v>297</v>
      </c>
      <c r="O1148" s="42"/>
      <c r="P1148" s="42"/>
      <c r="Q1148" s="42">
        <v>64</v>
      </c>
      <c r="R1148" s="42">
        <v>0</v>
      </c>
      <c r="S1148" s="43">
        <v>930</v>
      </c>
      <c r="T1148" s="42">
        <v>8</v>
      </c>
      <c r="U1148" s="42">
        <v>197</v>
      </c>
      <c r="V1148" s="42">
        <v>0</v>
      </c>
      <c r="W1148" s="104">
        <f t="shared" si="205"/>
        <v>65.631929046563201</v>
      </c>
      <c r="X1148" s="105">
        <f t="shared" si="206"/>
        <v>21.027346637102735</v>
      </c>
      <c r="Y1148" s="105">
        <f t="shared" si="207"/>
        <v>10.975609756097562</v>
      </c>
      <c r="Z1148" s="105">
        <f t="shared" si="208"/>
        <v>2.3651145602365116</v>
      </c>
      <c r="AA1148" s="105">
        <f t="shared" si="209"/>
        <v>0</v>
      </c>
      <c r="AB1148" s="105">
        <f t="shared" si="210"/>
        <v>34.368070953436806</v>
      </c>
    </row>
    <row r="1149" spans="1:28" s="7" customFormat="1" hidden="1">
      <c r="A1149" s="37">
        <v>2008</v>
      </c>
      <c r="B1149" s="102">
        <v>2</v>
      </c>
      <c r="C1149" s="102" t="s">
        <v>182</v>
      </c>
      <c r="D1149" s="37">
        <v>9</v>
      </c>
      <c r="E1149" s="44" t="s">
        <v>260</v>
      </c>
      <c r="F1149" s="41" t="s">
        <v>8</v>
      </c>
      <c r="G1149" s="42">
        <v>5057</v>
      </c>
      <c r="H1149" s="43">
        <v>4607</v>
      </c>
      <c r="I1149" s="42">
        <v>3652</v>
      </c>
      <c r="J1149" s="40">
        <v>0.79270675059691775</v>
      </c>
      <c r="K1149" s="40">
        <v>22.031690905144348</v>
      </c>
      <c r="L1149" s="42">
        <v>3592</v>
      </c>
      <c r="M1149" s="42">
        <v>687</v>
      </c>
      <c r="N1149" s="42">
        <v>270</v>
      </c>
      <c r="O1149" s="42"/>
      <c r="P1149" s="42"/>
      <c r="Q1149" s="42">
        <v>57</v>
      </c>
      <c r="R1149" s="42">
        <v>1</v>
      </c>
      <c r="S1149" s="43">
        <v>1015</v>
      </c>
      <c r="T1149" s="42">
        <v>208</v>
      </c>
      <c r="U1149" s="42">
        <v>599</v>
      </c>
      <c r="V1149" s="42">
        <v>412</v>
      </c>
      <c r="W1149" s="104">
        <f t="shared" si="205"/>
        <v>77.968309094855655</v>
      </c>
      <c r="X1149" s="105">
        <f t="shared" si="206"/>
        <v>14.912090297373561</v>
      </c>
      <c r="Y1149" s="105">
        <f t="shared" si="207"/>
        <v>5.8606468417625353</v>
      </c>
      <c r="Z1149" s="105">
        <f t="shared" si="208"/>
        <v>1.2372476665943131</v>
      </c>
      <c r="AA1149" s="105">
        <f t="shared" si="209"/>
        <v>2.1706099413935316E-2</v>
      </c>
      <c r="AB1149" s="105">
        <f t="shared" si="210"/>
        <v>22.031690905144348</v>
      </c>
    </row>
    <row r="1150" spans="1:28" s="7" customFormat="1" hidden="1">
      <c r="A1150" s="37">
        <v>2008</v>
      </c>
      <c r="B1150" s="102">
        <v>2</v>
      </c>
      <c r="C1150" s="102" t="s">
        <v>182</v>
      </c>
      <c r="D1150" s="37">
        <v>11</v>
      </c>
      <c r="E1150" s="44" t="s">
        <v>261</v>
      </c>
      <c r="F1150" s="41" t="s">
        <v>79</v>
      </c>
      <c r="G1150" s="42">
        <v>2822</v>
      </c>
      <c r="H1150" s="43">
        <v>2542</v>
      </c>
      <c r="I1150" s="42">
        <v>2095</v>
      </c>
      <c r="J1150" s="40">
        <v>0.82415420928402827</v>
      </c>
      <c r="K1150" s="40">
        <v>21.164437450826121</v>
      </c>
      <c r="L1150" s="42">
        <v>2004</v>
      </c>
      <c r="M1150" s="42">
        <v>352</v>
      </c>
      <c r="N1150" s="42">
        <v>154</v>
      </c>
      <c r="O1150" s="42"/>
      <c r="P1150" s="42"/>
      <c r="Q1150" s="42">
        <v>32</v>
      </c>
      <c r="R1150" s="42">
        <v>0</v>
      </c>
      <c r="S1150" s="43">
        <v>538</v>
      </c>
      <c r="T1150" s="42">
        <v>52</v>
      </c>
      <c r="U1150" s="42">
        <v>188</v>
      </c>
      <c r="V1150" s="42">
        <v>57</v>
      </c>
      <c r="W1150" s="104">
        <f t="shared" si="205"/>
        <v>78.835562549173872</v>
      </c>
      <c r="X1150" s="105">
        <f t="shared" si="206"/>
        <v>13.847364280094416</v>
      </c>
      <c r="Y1150" s="105">
        <f t="shared" si="207"/>
        <v>6.0582218725413064</v>
      </c>
      <c r="Z1150" s="105">
        <f t="shared" si="208"/>
        <v>1.2588512981904012</v>
      </c>
      <c r="AA1150" s="105">
        <f t="shared" si="209"/>
        <v>0</v>
      </c>
      <c r="AB1150" s="105">
        <f t="shared" si="210"/>
        <v>21.164437450826121</v>
      </c>
    </row>
    <row r="1151" spans="1:28" s="7" customFormat="1" hidden="1">
      <c r="A1151" s="37">
        <v>2008</v>
      </c>
      <c r="B1151" s="102">
        <v>2</v>
      </c>
      <c r="C1151" s="102" t="s">
        <v>182</v>
      </c>
      <c r="D1151" s="37">
        <v>12</v>
      </c>
      <c r="E1151" s="44" t="s">
        <v>262</v>
      </c>
      <c r="F1151" s="41" t="s">
        <v>80</v>
      </c>
      <c r="G1151" s="42">
        <v>5612</v>
      </c>
      <c r="H1151" s="43">
        <v>4831</v>
      </c>
      <c r="I1151" s="42">
        <v>3183</v>
      </c>
      <c r="J1151" s="40">
        <v>0.65886979921341338</v>
      </c>
      <c r="K1151" s="40">
        <v>19.043676257503623</v>
      </c>
      <c r="L1151" s="42">
        <v>3911</v>
      </c>
      <c r="M1151" s="42">
        <v>633</v>
      </c>
      <c r="N1151" s="42">
        <v>238</v>
      </c>
      <c r="O1151" s="42"/>
      <c r="P1151" s="42"/>
      <c r="Q1151" s="42">
        <v>49</v>
      </c>
      <c r="R1151" s="42">
        <v>0</v>
      </c>
      <c r="S1151" s="43">
        <v>920</v>
      </c>
      <c r="T1151" s="42">
        <v>99</v>
      </c>
      <c r="U1151" s="42">
        <v>495</v>
      </c>
      <c r="V1151" s="42">
        <v>176</v>
      </c>
      <c r="W1151" s="104">
        <f t="shared" si="205"/>
        <v>80.956323742496366</v>
      </c>
      <c r="X1151" s="105">
        <f t="shared" si="206"/>
        <v>13.102877251086731</v>
      </c>
      <c r="Y1151" s="105">
        <f t="shared" si="207"/>
        <v>4.9265162492237637</v>
      </c>
      <c r="Z1151" s="105">
        <f t="shared" si="208"/>
        <v>1.0142827571931277</v>
      </c>
      <c r="AA1151" s="105">
        <f t="shared" si="209"/>
        <v>0</v>
      </c>
      <c r="AB1151" s="105">
        <f t="shared" si="210"/>
        <v>19.043676257503623</v>
      </c>
    </row>
    <row r="1152" spans="1:28" s="7" customFormat="1" hidden="1">
      <c r="A1152" s="37">
        <v>2008</v>
      </c>
      <c r="B1152" s="102">
        <v>2</v>
      </c>
      <c r="C1152" s="102" t="s">
        <v>182</v>
      </c>
      <c r="D1152" s="37">
        <v>12</v>
      </c>
      <c r="E1152" s="44" t="s">
        <v>263</v>
      </c>
      <c r="F1152" s="41" t="s">
        <v>138</v>
      </c>
      <c r="G1152" s="42">
        <v>3576</v>
      </c>
      <c r="H1152" s="43">
        <v>3159</v>
      </c>
      <c r="I1152" s="42">
        <v>3058</v>
      </c>
      <c r="J1152" s="40">
        <v>0.96802785691674575</v>
      </c>
      <c r="K1152" s="40">
        <v>24.153213042101932</v>
      </c>
      <c r="L1152" s="42">
        <v>2396</v>
      </c>
      <c r="M1152" s="42">
        <v>491</v>
      </c>
      <c r="N1152" s="42">
        <v>232</v>
      </c>
      <c r="O1152" s="42"/>
      <c r="P1152" s="42"/>
      <c r="Q1152" s="42">
        <v>40</v>
      </c>
      <c r="R1152" s="42">
        <v>0</v>
      </c>
      <c r="S1152" s="43">
        <v>763</v>
      </c>
      <c r="T1152" s="42">
        <v>114</v>
      </c>
      <c r="U1152" s="42">
        <v>446</v>
      </c>
      <c r="V1152" s="42">
        <v>286</v>
      </c>
      <c r="W1152" s="104">
        <f t="shared" si="205"/>
        <v>75.846786957898075</v>
      </c>
      <c r="X1152" s="105">
        <f t="shared" si="206"/>
        <v>15.542893320671098</v>
      </c>
      <c r="Y1152" s="105">
        <f t="shared" si="207"/>
        <v>7.3440962329851214</v>
      </c>
      <c r="Z1152" s="105">
        <f t="shared" si="208"/>
        <v>1.2662234884457106</v>
      </c>
      <c r="AA1152" s="105">
        <f t="shared" si="209"/>
        <v>0</v>
      </c>
      <c r="AB1152" s="105">
        <f t="shared" si="210"/>
        <v>24.153213042101932</v>
      </c>
    </row>
    <row r="1153" spans="1:28" s="7" customFormat="1" hidden="1">
      <c r="A1153" s="37">
        <v>2008</v>
      </c>
      <c r="B1153" s="102">
        <v>2</v>
      </c>
      <c r="C1153" s="102" t="s">
        <v>182</v>
      </c>
      <c r="D1153" s="37">
        <v>14</v>
      </c>
      <c r="E1153" s="44" t="s">
        <v>264</v>
      </c>
      <c r="F1153" s="41" t="s">
        <v>81</v>
      </c>
      <c r="G1153" s="42">
        <v>3474</v>
      </c>
      <c r="H1153" s="43">
        <v>3257</v>
      </c>
      <c r="I1153" s="42">
        <v>4162</v>
      </c>
      <c r="J1153" s="40">
        <v>1.277863064169481</v>
      </c>
      <c r="K1153" s="40">
        <v>30.119742093951491</v>
      </c>
      <c r="L1153" s="42">
        <v>2276</v>
      </c>
      <c r="M1153" s="42">
        <v>588</v>
      </c>
      <c r="N1153" s="42">
        <v>337</v>
      </c>
      <c r="O1153" s="42"/>
      <c r="P1153" s="42"/>
      <c r="Q1153" s="42">
        <v>56</v>
      </c>
      <c r="R1153" s="42">
        <v>0</v>
      </c>
      <c r="S1153" s="43">
        <v>981</v>
      </c>
      <c r="T1153" s="42">
        <v>536</v>
      </c>
      <c r="U1153" s="42">
        <v>781</v>
      </c>
      <c r="V1153" s="42">
        <v>172</v>
      </c>
      <c r="W1153" s="104">
        <f t="shared" si="205"/>
        <v>69.880257906048513</v>
      </c>
      <c r="X1153" s="105">
        <f t="shared" si="206"/>
        <v>18.053423395762973</v>
      </c>
      <c r="Y1153" s="105">
        <f t="shared" si="207"/>
        <v>10.346945041449187</v>
      </c>
      <c r="Z1153" s="105">
        <f t="shared" si="208"/>
        <v>1.7193736567393307</v>
      </c>
      <c r="AA1153" s="105">
        <f t="shared" si="209"/>
        <v>0</v>
      </c>
      <c r="AB1153" s="105">
        <f t="shared" si="210"/>
        <v>30.119742093951491</v>
      </c>
    </row>
    <row r="1154" spans="1:28" s="7" customFormat="1" hidden="1">
      <c r="A1154" s="37">
        <v>2008</v>
      </c>
      <c r="B1154" s="102">
        <v>2</v>
      </c>
      <c r="C1154" s="102" t="s">
        <v>182</v>
      </c>
      <c r="D1154" s="37">
        <v>14</v>
      </c>
      <c r="E1154" s="44" t="s">
        <v>265</v>
      </c>
      <c r="F1154" s="41" t="s">
        <v>13</v>
      </c>
      <c r="G1154" s="42">
        <v>6081</v>
      </c>
      <c r="H1154" s="43">
        <v>5268</v>
      </c>
      <c r="I1154" s="42">
        <v>4847</v>
      </c>
      <c r="J1154" s="40">
        <v>0.92008352315869402</v>
      </c>
      <c r="K1154" s="40">
        <v>24.183750949126804</v>
      </c>
      <c r="L1154" s="42">
        <v>3994</v>
      </c>
      <c r="M1154" s="42">
        <v>853</v>
      </c>
      <c r="N1154" s="42">
        <v>366</v>
      </c>
      <c r="O1154" s="42"/>
      <c r="P1154" s="42"/>
      <c r="Q1154" s="42">
        <v>55</v>
      </c>
      <c r="R1154" s="42">
        <v>0</v>
      </c>
      <c r="S1154" s="43">
        <v>1274</v>
      </c>
      <c r="T1154" s="42">
        <v>19</v>
      </c>
      <c r="U1154" s="42">
        <v>555</v>
      </c>
      <c r="V1154" s="42">
        <v>0</v>
      </c>
      <c r="W1154" s="104">
        <f t="shared" si="205"/>
        <v>75.816249050873196</v>
      </c>
      <c r="X1154" s="105">
        <f t="shared" si="206"/>
        <v>16.192103264996202</v>
      </c>
      <c r="Y1154" s="105">
        <f t="shared" si="207"/>
        <v>6.9476082004555808</v>
      </c>
      <c r="Z1154" s="105">
        <f t="shared" si="208"/>
        <v>1.0440394836750191</v>
      </c>
      <c r="AA1154" s="105">
        <f t="shared" si="209"/>
        <v>0</v>
      </c>
      <c r="AB1154" s="105">
        <f t="shared" si="210"/>
        <v>24.183750949126804</v>
      </c>
    </row>
    <row r="1155" spans="1:28" s="7" customFormat="1" hidden="1">
      <c r="A1155" s="37">
        <v>2008</v>
      </c>
      <c r="B1155" s="102">
        <v>2</v>
      </c>
      <c r="C1155" s="102" t="s">
        <v>182</v>
      </c>
      <c r="D1155" s="37">
        <v>16</v>
      </c>
      <c r="E1155" s="44" t="s">
        <v>266</v>
      </c>
      <c r="F1155" s="41" t="s">
        <v>83</v>
      </c>
      <c r="G1155" s="42">
        <v>3673</v>
      </c>
      <c r="H1155" s="43">
        <v>3469</v>
      </c>
      <c r="I1155" s="42">
        <v>3798</v>
      </c>
      <c r="J1155" s="40">
        <v>1.0948400115307004</v>
      </c>
      <c r="K1155" s="40">
        <v>28.04842894205823</v>
      </c>
      <c r="L1155" s="42">
        <v>2496</v>
      </c>
      <c r="M1155" s="42">
        <v>634</v>
      </c>
      <c r="N1155" s="42">
        <v>297</v>
      </c>
      <c r="O1155" s="42"/>
      <c r="P1155" s="42"/>
      <c r="Q1155" s="42">
        <v>42</v>
      </c>
      <c r="R1155" s="42">
        <v>0</v>
      </c>
      <c r="S1155" s="43">
        <v>973</v>
      </c>
      <c r="T1155" s="42">
        <v>65</v>
      </c>
      <c r="U1155" s="42">
        <v>391</v>
      </c>
      <c r="V1155" s="42">
        <v>226</v>
      </c>
      <c r="W1155" s="104">
        <f t="shared" si="205"/>
        <v>71.951571057941763</v>
      </c>
      <c r="X1155" s="105">
        <f t="shared" si="206"/>
        <v>18.27616027673681</v>
      </c>
      <c r="Y1155" s="105">
        <f t="shared" si="207"/>
        <v>8.5615451138656677</v>
      </c>
      <c r="Z1155" s="105">
        <f t="shared" si="208"/>
        <v>1.2107235514557508</v>
      </c>
      <c r="AA1155" s="105">
        <f t="shared" si="209"/>
        <v>0</v>
      </c>
      <c r="AB1155" s="105">
        <f t="shared" si="210"/>
        <v>28.04842894205823</v>
      </c>
    </row>
    <row r="1156" spans="1:28" s="7" customFormat="1" hidden="1">
      <c r="A1156" s="37">
        <v>2008</v>
      </c>
      <c r="B1156" s="102">
        <v>2</v>
      </c>
      <c r="C1156" s="102" t="s">
        <v>182</v>
      </c>
      <c r="D1156" s="37">
        <v>17</v>
      </c>
      <c r="E1156" s="44" t="s">
        <v>267</v>
      </c>
      <c r="F1156" s="41" t="s">
        <v>84</v>
      </c>
      <c r="G1156" s="42">
        <v>3867</v>
      </c>
      <c r="H1156" s="43">
        <v>3702</v>
      </c>
      <c r="I1156" s="42">
        <v>2370</v>
      </c>
      <c r="J1156" s="40">
        <v>0.640194489465154</v>
      </c>
      <c r="K1156" s="40">
        <v>17.341977309562399</v>
      </c>
      <c r="L1156" s="42">
        <v>3060</v>
      </c>
      <c r="M1156" s="42">
        <v>455</v>
      </c>
      <c r="N1156" s="42">
        <v>164</v>
      </c>
      <c r="O1156" s="42"/>
      <c r="P1156" s="42"/>
      <c r="Q1156" s="42">
        <v>23</v>
      </c>
      <c r="R1156" s="42">
        <v>0</v>
      </c>
      <c r="S1156" s="43">
        <v>642</v>
      </c>
      <c r="T1156" s="42">
        <v>88</v>
      </c>
      <c r="U1156" s="42">
        <v>486</v>
      </c>
      <c r="V1156" s="42">
        <v>471</v>
      </c>
      <c r="W1156" s="104">
        <f t="shared" si="205"/>
        <v>82.658022690437605</v>
      </c>
      <c r="X1156" s="105">
        <f t="shared" si="206"/>
        <v>12.290653700702322</v>
      </c>
      <c r="Y1156" s="105">
        <f t="shared" si="207"/>
        <v>4.430037817396002</v>
      </c>
      <c r="Z1156" s="105">
        <f t="shared" si="208"/>
        <v>0.62128579146407348</v>
      </c>
      <c r="AA1156" s="105">
        <f t="shared" si="209"/>
        <v>0</v>
      </c>
      <c r="AB1156" s="105">
        <f t="shared" si="210"/>
        <v>17.341977309562399</v>
      </c>
    </row>
    <row r="1157" spans="1:28" s="7" customFormat="1" hidden="1">
      <c r="A1157" s="37">
        <v>2008</v>
      </c>
      <c r="B1157" s="102">
        <v>2</v>
      </c>
      <c r="C1157" s="102" t="s">
        <v>182</v>
      </c>
      <c r="D1157" s="37">
        <v>20</v>
      </c>
      <c r="E1157" s="44" t="s">
        <v>269</v>
      </c>
      <c r="F1157" s="41" t="s">
        <v>85</v>
      </c>
      <c r="G1157" s="42">
        <v>3371</v>
      </c>
      <c r="H1157" s="43">
        <v>3240</v>
      </c>
      <c r="I1157" s="42">
        <v>2755</v>
      </c>
      <c r="J1157" s="40">
        <v>0.85030864197530864</v>
      </c>
      <c r="K1157" s="40">
        <v>24.537037037037038</v>
      </c>
      <c r="L1157" s="42">
        <v>2445</v>
      </c>
      <c r="M1157" s="42">
        <v>558</v>
      </c>
      <c r="N1157" s="42">
        <v>199</v>
      </c>
      <c r="O1157" s="42"/>
      <c r="P1157" s="42"/>
      <c r="Q1157" s="42">
        <v>38</v>
      </c>
      <c r="R1157" s="42">
        <v>0</v>
      </c>
      <c r="S1157" s="43">
        <v>795</v>
      </c>
      <c r="T1157" s="42">
        <v>49</v>
      </c>
      <c r="U1157" s="42">
        <v>404</v>
      </c>
      <c r="V1157" s="42">
        <v>0</v>
      </c>
      <c r="W1157" s="104">
        <f t="shared" si="205"/>
        <v>75.462962962962962</v>
      </c>
      <c r="X1157" s="105">
        <f t="shared" si="206"/>
        <v>17.222222222222221</v>
      </c>
      <c r="Y1157" s="105">
        <f t="shared" si="207"/>
        <v>6.1419753086419755</v>
      </c>
      <c r="Z1157" s="105">
        <f t="shared" si="208"/>
        <v>1.1728395061728396</v>
      </c>
      <c r="AA1157" s="105">
        <f t="shared" si="209"/>
        <v>0</v>
      </c>
      <c r="AB1157" s="105">
        <f t="shared" si="210"/>
        <v>24.537037037037038</v>
      </c>
    </row>
    <row r="1158" spans="1:28" s="7" customFormat="1" hidden="1">
      <c r="A1158" s="37">
        <v>2008</v>
      </c>
      <c r="B1158" s="102">
        <v>2</v>
      </c>
      <c r="C1158" s="102" t="s">
        <v>182</v>
      </c>
      <c r="D1158" s="37">
        <v>21</v>
      </c>
      <c r="E1158" s="44" t="s">
        <v>270</v>
      </c>
      <c r="F1158" s="41" t="s">
        <v>86</v>
      </c>
      <c r="G1158" s="42">
        <v>3556</v>
      </c>
      <c r="H1158" s="43">
        <v>3254</v>
      </c>
      <c r="I1158" s="42">
        <v>1484</v>
      </c>
      <c r="J1158" s="40">
        <v>0.45605408727719732</v>
      </c>
      <c r="K1158" s="40">
        <v>13.767670559311618</v>
      </c>
      <c r="L1158" s="42">
        <v>2806</v>
      </c>
      <c r="M1158" s="42">
        <v>315</v>
      </c>
      <c r="N1158" s="42">
        <v>108</v>
      </c>
      <c r="O1158" s="42"/>
      <c r="P1158" s="42"/>
      <c r="Q1158" s="42">
        <v>25</v>
      </c>
      <c r="R1158" s="42">
        <v>0</v>
      </c>
      <c r="S1158" s="43">
        <v>448</v>
      </c>
      <c r="T1158" s="42">
        <v>21</v>
      </c>
      <c r="U1158" s="42">
        <v>471</v>
      </c>
      <c r="V1158" s="42">
        <v>262</v>
      </c>
      <c r="W1158" s="104">
        <f t="shared" si="205"/>
        <v>86.232329440688389</v>
      </c>
      <c r="X1158" s="105">
        <f t="shared" si="206"/>
        <v>9.6803933620159803</v>
      </c>
      <c r="Y1158" s="105">
        <f t="shared" si="207"/>
        <v>3.3189920098340506</v>
      </c>
      <c r="Z1158" s="105">
        <f t="shared" si="208"/>
        <v>0.76828518746158569</v>
      </c>
      <c r="AA1158" s="105">
        <f t="shared" si="209"/>
        <v>0</v>
      </c>
      <c r="AB1158" s="105">
        <f t="shared" si="210"/>
        <v>13.767670559311618</v>
      </c>
    </row>
    <row r="1159" spans="1:28" s="7" customFormat="1" hidden="1">
      <c r="A1159" s="37">
        <v>2008</v>
      </c>
      <c r="B1159" s="102">
        <v>2</v>
      </c>
      <c r="C1159" s="102" t="s">
        <v>182</v>
      </c>
      <c r="D1159" s="37">
        <v>23</v>
      </c>
      <c r="E1159" s="44" t="s">
        <v>272</v>
      </c>
      <c r="F1159" s="41" t="s">
        <v>89</v>
      </c>
      <c r="G1159" s="42">
        <v>3648</v>
      </c>
      <c r="H1159" s="43">
        <v>3394</v>
      </c>
      <c r="I1159" s="42">
        <v>4330</v>
      </c>
      <c r="J1159" s="40">
        <v>1.2757807896287567</v>
      </c>
      <c r="K1159" s="40">
        <v>24.337065409546259</v>
      </c>
      <c r="L1159" s="42">
        <v>2568</v>
      </c>
      <c r="M1159" s="42">
        <v>535</v>
      </c>
      <c r="N1159" s="42">
        <v>234</v>
      </c>
      <c r="O1159" s="42"/>
      <c r="P1159" s="42"/>
      <c r="Q1159" s="42">
        <v>57</v>
      </c>
      <c r="R1159" s="42">
        <v>0</v>
      </c>
      <c r="S1159" s="43">
        <v>826</v>
      </c>
      <c r="T1159" s="42">
        <v>79</v>
      </c>
      <c r="U1159" s="42">
        <v>447</v>
      </c>
      <c r="V1159" s="42">
        <v>12</v>
      </c>
      <c r="W1159" s="104">
        <f t="shared" si="205"/>
        <v>75.662934590453744</v>
      </c>
      <c r="X1159" s="105">
        <f t="shared" si="206"/>
        <v>15.763111373011196</v>
      </c>
      <c r="Y1159" s="105">
        <f t="shared" si="207"/>
        <v>6.8945197407189154</v>
      </c>
      <c r="Z1159" s="105">
        <f t="shared" si="208"/>
        <v>1.6794342958161461</v>
      </c>
      <c r="AA1159" s="105">
        <f t="shared" si="209"/>
        <v>0</v>
      </c>
      <c r="AB1159" s="105">
        <f t="shared" si="210"/>
        <v>24.337065409546259</v>
      </c>
    </row>
    <row r="1160" spans="1:28" s="7" customFormat="1" hidden="1">
      <c r="A1160" s="37">
        <v>2008</v>
      </c>
      <c r="B1160" s="102">
        <v>2</v>
      </c>
      <c r="C1160" s="102" t="s">
        <v>182</v>
      </c>
      <c r="D1160" s="37">
        <v>23</v>
      </c>
      <c r="E1160" s="44" t="s">
        <v>273</v>
      </c>
      <c r="F1160" s="41" t="s">
        <v>90</v>
      </c>
      <c r="G1160" s="42">
        <v>4199</v>
      </c>
      <c r="H1160" s="43">
        <v>3843</v>
      </c>
      <c r="I1160" s="42">
        <v>2427</v>
      </c>
      <c r="J1160" s="40">
        <v>0.6315378610460578</v>
      </c>
      <c r="K1160" s="40">
        <v>17.642466822794692</v>
      </c>
      <c r="L1160" s="42">
        <v>3165</v>
      </c>
      <c r="M1160" s="42">
        <v>445</v>
      </c>
      <c r="N1160" s="42">
        <v>193</v>
      </c>
      <c r="O1160" s="42"/>
      <c r="P1160" s="42"/>
      <c r="Q1160" s="42">
        <v>40</v>
      </c>
      <c r="R1160" s="42">
        <v>0</v>
      </c>
      <c r="S1160" s="43">
        <v>678</v>
      </c>
      <c r="T1160" s="42">
        <v>166</v>
      </c>
      <c r="U1160" s="42">
        <v>504</v>
      </c>
      <c r="V1160" s="42">
        <v>205</v>
      </c>
      <c r="W1160" s="104">
        <f t="shared" si="205"/>
        <v>82.357533177205312</v>
      </c>
      <c r="X1160" s="105">
        <f t="shared" si="206"/>
        <v>11.579495186052563</v>
      </c>
      <c r="Y1160" s="105">
        <f t="shared" si="207"/>
        <v>5.0221181368722352</v>
      </c>
      <c r="Z1160" s="105">
        <f t="shared" si="208"/>
        <v>1.0408534998698933</v>
      </c>
      <c r="AA1160" s="105">
        <f t="shared" si="209"/>
        <v>0</v>
      </c>
      <c r="AB1160" s="105">
        <f t="shared" si="210"/>
        <v>17.642466822794692</v>
      </c>
    </row>
    <row r="1161" spans="1:28" s="7" customFormat="1" hidden="1">
      <c r="A1161" s="37">
        <v>2008</v>
      </c>
      <c r="B1161" s="102">
        <v>2</v>
      </c>
      <c r="C1161" s="102" t="s">
        <v>182</v>
      </c>
      <c r="D1161" s="37">
        <v>23</v>
      </c>
      <c r="E1161" s="44" t="s">
        <v>274</v>
      </c>
      <c r="F1161" s="41" t="s">
        <v>91</v>
      </c>
      <c r="G1161" s="42">
        <v>3742</v>
      </c>
      <c r="H1161" s="43">
        <v>3530</v>
      </c>
      <c r="I1161" s="42">
        <v>2865</v>
      </c>
      <c r="J1161" s="40">
        <v>0.81161473087818692</v>
      </c>
      <c r="K1161" s="40">
        <v>20.708215297450426</v>
      </c>
      <c r="L1161" s="42">
        <v>2799</v>
      </c>
      <c r="M1161" s="42">
        <v>480</v>
      </c>
      <c r="N1161" s="42">
        <v>190</v>
      </c>
      <c r="O1161" s="42"/>
      <c r="P1161" s="42"/>
      <c r="Q1161" s="42">
        <v>61</v>
      </c>
      <c r="R1161" s="42">
        <v>0</v>
      </c>
      <c r="S1161" s="43">
        <v>731</v>
      </c>
      <c r="T1161" s="42">
        <v>72</v>
      </c>
      <c r="U1161" s="42">
        <v>568</v>
      </c>
      <c r="V1161" s="42">
        <v>212</v>
      </c>
      <c r="W1161" s="104">
        <f t="shared" si="205"/>
        <v>79.291784702549577</v>
      </c>
      <c r="X1161" s="105">
        <f t="shared" si="206"/>
        <v>13.597733711048161</v>
      </c>
      <c r="Y1161" s="105">
        <f t="shared" si="207"/>
        <v>5.382436260623229</v>
      </c>
      <c r="Z1161" s="105">
        <f t="shared" si="208"/>
        <v>1.7280453257790367</v>
      </c>
      <c r="AA1161" s="105">
        <f t="shared" si="209"/>
        <v>0</v>
      </c>
      <c r="AB1161" s="105">
        <f t="shared" si="210"/>
        <v>20.708215297450426</v>
      </c>
    </row>
    <row r="1162" spans="1:28" s="7" customFormat="1" hidden="1">
      <c r="A1162" s="37">
        <v>2008</v>
      </c>
      <c r="B1162" s="102">
        <v>2</v>
      </c>
      <c r="C1162" s="102" t="s">
        <v>182</v>
      </c>
      <c r="D1162" s="37">
        <v>27</v>
      </c>
      <c r="E1162" s="44" t="s">
        <v>275</v>
      </c>
      <c r="F1162" s="41" t="s">
        <v>93</v>
      </c>
      <c r="G1162" s="42">
        <v>3137</v>
      </c>
      <c r="H1162" s="43">
        <v>2871</v>
      </c>
      <c r="I1162" s="42">
        <v>2439</v>
      </c>
      <c r="J1162" s="40">
        <v>0.84952978056426331</v>
      </c>
      <c r="K1162" s="40">
        <v>23.127830024381748</v>
      </c>
      <c r="L1162" s="42">
        <v>2207</v>
      </c>
      <c r="M1162" s="42">
        <v>436</v>
      </c>
      <c r="N1162" s="42">
        <v>197</v>
      </c>
      <c r="O1162" s="42"/>
      <c r="P1162" s="42"/>
      <c r="Q1162" s="42">
        <v>31</v>
      </c>
      <c r="R1162" s="42">
        <v>0</v>
      </c>
      <c r="S1162" s="43">
        <v>664</v>
      </c>
      <c r="T1162" s="42">
        <v>41</v>
      </c>
      <c r="U1162" s="42">
        <v>276</v>
      </c>
      <c r="V1162" s="42">
        <v>134</v>
      </c>
      <c r="W1162" s="104">
        <f t="shared" si="205"/>
        <v>76.872169975618249</v>
      </c>
      <c r="X1162" s="105">
        <f t="shared" si="206"/>
        <v>15.18634622082898</v>
      </c>
      <c r="Y1162" s="105">
        <f t="shared" si="207"/>
        <v>6.8617206548241034</v>
      </c>
      <c r="Z1162" s="105">
        <f t="shared" si="208"/>
        <v>1.0797631487286659</v>
      </c>
      <c r="AA1162" s="105">
        <f t="shared" si="209"/>
        <v>0</v>
      </c>
      <c r="AB1162" s="105">
        <f t="shared" si="210"/>
        <v>23.127830024381748</v>
      </c>
    </row>
    <row r="1163" spans="1:28" s="7" customFormat="1" hidden="1">
      <c r="A1163" s="37">
        <v>2008</v>
      </c>
      <c r="B1163" s="102">
        <v>2</v>
      </c>
      <c r="C1163" s="102" t="s">
        <v>182</v>
      </c>
      <c r="D1163" s="37">
        <v>27</v>
      </c>
      <c r="E1163" s="44" t="s">
        <v>276</v>
      </c>
      <c r="F1163" s="41" t="s">
        <v>14</v>
      </c>
      <c r="G1163" s="42">
        <v>4195</v>
      </c>
      <c r="H1163" s="43">
        <v>3673</v>
      </c>
      <c r="I1163" s="42">
        <v>3619</v>
      </c>
      <c r="J1163" s="40">
        <v>0.98529812142662676</v>
      </c>
      <c r="K1163" s="40">
        <v>25.156547781105367</v>
      </c>
      <c r="L1163" s="42">
        <v>2749</v>
      </c>
      <c r="M1163" s="42">
        <v>653</v>
      </c>
      <c r="N1163" s="42">
        <v>232</v>
      </c>
      <c r="O1163" s="42"/>
      <c r="P1163" s="42"/>
      <c r="Q1163" s="42">
        <v>39</v>
      </c>
      <c r="R1163" s="42">
        <v>0</v>
      </c>
      <c r="S1163" s="43">
        <v>924</v>
      </c>
      <c r="T1163" s="42">
        <v>504</v>
      </c>
      <c r="U1163" s="42">
        <v>17</v>
      </c>
      <c r="V1163" s="42">
        <v>71</v>
      </c>
      <c r="W1163" s="104">
        <f t="shared" si="205"/>
        <v>74.84345221889464</v>
      </c>
      <c r="X1163" s="105">
        <f t="shared" si="206"/>
        <v>17.778382793356929</v>
      </c>
      <c r="Y1163" s="105">
        <f t="shared" si="207"/>
        <v>6.3163626463381428</v>
      </c>
      <c r="Z1163" s="105">
        <f t="shared" si="208"/>
        <v>1.0618023414102913</v>
      </c>
      <c r="AA1163" s="105">
        <f t="shared" si="209"/>
        <v>0</v>
      </c>
      <c r="AB1163" s="105">
        <f t="shared" si="210"/>
        <v>25.156547781105367</v>
      </c>
    </row>
    <row r="1164" spans="1:28" s="7" customFormat="1" hidden="1">
      <c r="A1164" s="37">
        <v>2008</v>
      </c>
      <c r="B1164" s="102">
        <v>2</v>
      </c>
      <c r="C1164" s="102" t="s">
        <v>182</v>
      </c>
      <c r="D1164" s="37">
        <v>28</v>
      </c>
      <c r="E1164" s="44" t="s">
        <v>277</v>
      </c>
      <c r="F1164" s="41" t="s">
        <v>479</v>
      </c>
      <c r="G1164" s="42">
        <v>4717</v>
      </c>
      <c r="H1164" s="43">
        <v>4316</v>
      </c>
      <c r="I1164" s="42">
        <v>2246</v>
      </c>
      <c r="J1164" s="40">
        <v>0.52038924930491193</v>
      </c>
      <c r="K1164" s="40">
        <v>16.682113067655237</v>
      </c>
      <c r="L1164" s="42">
        <v>3596</v>
      </c>
      <c r="M1164" s="42">
        <v>517</v>
      </c>
      <c r="N1164" s="42">
        <v>165</v>
      </c>
      <c r="O1164" s="42"/>
      <c r="P1164" s="42"/>
      <c r="Q1164" s="42">
        <v>38</v>
      </c>
      <c r="R1164" s="42">
        <v>0</v>
      </c>
      <c r="S1164" s="43">
        <v>720</v>
      </c>
      <c r="T1164" s="42">
        <v>109</v>
      </c>
      <c r="U1164" s="42">
        <v>565</v>
      </c>
      <c r="V1164" s="42">
        <v>385</v>
      </c>
      <c r="W1164" s="104">
        <f t="shared" si="205"/>
        <v>83.317886932344763</v>
      </c>
      <c r="X1164" s="105">
        <f t="shared" si="206"/>
        <v>11.978683966635774</v>
      </c>
      <c r="Y1164" s="105">
        <f t="shared" si="207"/>
        <v>3.8229842446709918</v>
      </c>
      <c r="Z1164" s="105">
        <f t="shared" si="208"/>
        <v>0.88044485634847081</v>
      </c>
      <c r="AA1164" s="105">
        <f t="shared" si="209"/>
        <v>0</v>
      </c>
      <c r="AB1164" s="105">
        <f t="shared" si="210"/>
        <v>16.682113067655237</v>
      </c>
    </row>
    <row r="1165" spans="1:28" s="7" customFormat="1" hidden="1">
      <c r="A1165" s="37">
        <v>2008</v>
      </c>
      <c r="B1165" s="102">
        <v>2</v>
      </c>
      <c r="C1165" s="102" t="s">
        <v>182</v>
      </c>
      <c r="D1165" s="37">
        <v>28</v>
      </c>
      <c r="E1165" s="44" t="s">
        <v>278</v>
      </c>
      <c r="F1165" s="41" t="s">
        <v>94</v>
      </c>
      <c r="G1165" s="42">
        <v>5101</v>
      </c>
      <c r="H1165" s="43">
        <v>4810</v>
      </c>
      <c r="I1165" s="42">
        <v>3618</v>
      </c>
      <c r="J1165" s="40">
        <v>0.75218295218295217</v>
      </c>
      <c r="K1165" s="40">
        <v>20.062370062370064</v>
      </c>
      <c r="L1165" s="42">
        <v>3845</v>
      </c>
      <c r="M1165" s="42">
        <v>629</v>
      </c>
      <c r="N1165" s="42">
        <v>266</v>
      </c>
      <c r="O1165" s="42"/>
      <c r="P1165" s="42"/>
      <c r="Q1165" s="42">
        <v>70</v>
      </c>
      <c r="R1165" s="42">
        <v>0</v>
      </c>
      <c r="S1165" s="43">
        <v>965</v>
      </c>
      <c r="T1165" s="42">
        <v>91</v>
      </c>
      <c r="U1165" s="42">
        <v>775</v>
      </c>
      <c r="V1165" s="42">
        <v>336</v>
      </c>
      <c r="W1165" s="104">
        <f t="shared" si="205"/>
        <v>79.937629937629936</v>
      </c>
      <c r="X1165" s="105">
        <f t="shared" si="206"/>
        <v>13.076923076923078</v>
      </c>
      <c r="Y1165" s="105">
        <f t="shared" si="207"/>
        <v>5.5301455301455302</v>
      </c>
      <c r="Z1165" s="105">
        <f t="shared" si="208"/>
        <v>1.4553014553014554</v>
      </c>
      <c r="AA1165" s="105">
        <f t="shared" si="209"/>
        <v>0</v>
      </c>
      <c r="AB1165" s="105">
        <f t="shared" si="210"/>
        <v>20.062370062370064</v>
      </c>
    </row>
    <row r="1166" spans="1:28" s="7" customFormat="1" hidden="1">
      <c r="A1166" s="37">
        <v>2008</v>
      </c>
      <c r="B1166" s="102">
        <v>2</v>
      </c>
      <c r="C1166" s="102" t="s">
        <v>182</v>
      </c>
      <c r="D1166" s="37">
        <v>29</v>
      </c>
      <c r="E1166" s="44" t="s">
        <v>279</v>
      </c>
      <c r="F1166" s="41" t="s">
        <v>95</v>
      </c>
      <c r="G1166" s="42">
        <v>2935</v>
      </c>
      <c r="H1166" s="43">
        <v>2462</v>
      </c>
      <c r="I1166" s="42">
        <v>2666</v>
      </c>
      <c r="J1166" s="40">
        <v>1.082859463850528</v>
      </c>
      <c r="K1166" s="40">
        <v>27.619821283509342</v>
      </c>
      <c r="L1166" s="42">
        <v>1782</v>
      </c>
      <c r="M1166" s="42">
        <v>441</v>
      </c>
      <c r="N1166" s="42">
        <v>202</v>
      </c>
      <c r="O1166" s="42"/>
      <c r="P1166" s="42"/>
      <c r="Q1166" s="42">
        <v>37</v>
      </c>
      <c r="R1166" s="42">
        <v>0</v>
      </c>
      <c r="S1166" s="43">
        <v>680</v>
      </c>
      <c r="T1166" s="42">
        <v>36</v>
      </c>
      <c r="U1166" s="42">
        <v>342</v>
      </c>
      <c r="V1166" s="42">
        <v>182</v>
      </c>
      <c r="W1166" s="104">
        <f t="shared" si="205"/>
        <v>72.380178716490661</v>
      </c>
      <c r="X1166" s="105">
        <f t="shared" si="206"/>
        <v>17.912266450040619</v>
      </c>
      <c r="Y1166" s="105">
        <f t="shared" si="207"/>
        <v>8.2047116165718936</v>
      </c>
      <c r="Z1166" s="105">
        <f t="shared" si="208"/>
        <v>1.5028432168968318</v>
      </c>
      <c r="AA1166" s="105">
        <f t="shared" si="209"/>
        <v>0</v>
      </c>
      <c r="AB1166" s="105">
        <f t="shared" si="210"/>
        <v>27.619821283509342</v>
      </c>
    </row>
    <row r="1167" spans="1:28" s="7" customFormat="1" hidden="1">
      <c r="A1167" s="37">
        <v>2008</v>
      </c>
      <c r="B1167" s="102">
        <v>2</v>
      </c>
      <c r="C1167" s="102" t="s">
        <v>182</v>
      </c>
      <c r="D1167" s="37">
        <v>30</v>
      </c>
      <c r="E1167" s="44" t="s">
        <v>280</v>
      </c>
      <c r="F1167" s="41" t="s">
        <v>10</v>
      </c>
      <c r="G1167" s="42">
        <v>2946</v>
      </c>
      <c r="H1167" s="43">
        <v>2576</v>
      </c>
      <c r="I1167" s="42">
        <v>3146</v>
      </c>
      <c r="J1167" s="40">
        <v>1.2212732919254659</v>
      </c>
      <c r="K1167" s="40">
        <v>32.142857142857146</v>
      </c>
      <c r="L1167" s="42">
        <v>1748</v>
      </c>
      <c r="M1167" s="42">
        <v>508</v>
      </c>
      <c r="N1167" s="42">
        <v>273</v>
      </c>
      <c r="O1167" s="42"/>
      <c r="P1167" s="42"/>
      <c r="Q1167" s="42">
        <v>47</v>
      </c>
      <c r="R1167" s="42">
        <v>0</v>
      </c>
      <c r="S1167" s="43">
        <v>828</v>
      </c>
      <c r="T1167" s="42">
        <v>37</v>
      </c>
      <c r="U1167" s="42">
        <v>287</v>
      </c>
      <c r="V1167" s="42">
        <v>2</v>
      </c>
      <c r="W1167" s="104">
        <f t="shared" si="205"/>
        <v>67.857142857142861</v>
      </c>
      <c r="X1167" s="105">
        <f t="shared" si="206"/>
        <v>19.720496894409941</v>
      </c>
      <c r="Y1167" s="105">
        <f t="shared" si="207"/>
        <v>10.597826086956522</v>
      </c>
      <c r="Z1167" s="105">
        <f t="shared" si="208"/>
        <v>1.8245341614906831</v>
      </c>
      <c r="AA1167" s="105">
        <f t="shared" si="209"/>
        <v>0</v>
      </c>
      <c r="AB1167" s="105">
        <f t="shared" si="210"/>
        <v>32.142857142857146</v>
      </c>
    </row>
    <row r="1168" spans="1:28" s="7" customFormat="1" hidden="1">
      <c r="A1168" s="37">
        <v>2008</v>
      </c>
      <c r="B1168" s="102">
        <v>2</v>
      </c>
      <c r="C1168" s="102" t="s">
        <v>182</v>
      </c>
      <c r="D1168" s="37">
        <v>33</v>
      </c>
      <c r="E1168" s="44" t="s">
        <v>281</v>
      </c>
      <c r="F1168" s="41" t="s">
        <v>97</v>
      </c>
      <c r="G1168" s="42">
        <v>6464</v>
      </c>
      <c r="H1168" s="43">
        <v>5494</v>
      </c>
      <c r="I1168" s="42">
        <v>5008</v>
      </c>
      <c r="J1168" s="40">
        <v>0.91153986166727341</v>
      </c>
      <c r="K1168" s="40">
        <v>24.208227156898435</v>
      </c>
      <c r="L1168" s="42">
        <v>4164</v>
      </c>
      <c r="M1168" s="42">
        <v>854</v>
      </c>
      <c r="N1168" s="42">
        <v>406</v>
      </c>
      <c r="O1168" s="42"/>
      <c r="P1168" s="42"/>
      <c r="Q1168" s="42">
        <v>70</v>
      </c>
      <c r="R1168" s="42">
        <v>0</v>
      </c>
      <c r="S1168" s="43">
        <v>1330</v>
      </c>
      <c r="T1168" s="42">
        <v>204</v>
      </c>
      <c r="U1168" s="42">
        <v>1538</v>
      </c>
      <c r="V1168" s="42">
        <v>151</v>
      </c>
      <c r="W1168" s="104">
        <f t="shared" si="205"/>
        <v>75.791772843101569</v>
      </c>
      <c r="X1168" s="105">
        <f t="shared" si="206"/>
        <v>15.544230069166362</v>
      </c>
      <c r="Y1168" s="105">
        <f t="shared" si="207"/>
        <v>7.3898798689479435</v>
      </c>
      <c r="Z1168" s="105">
        <f t="shared" si="208"/>
        <v>1.2741172187841281</v>
      </c>
      <c r="AA1168" s="105">
        <f t="shared" si="209"/>
        <v>0</v>
      </c>
      <c r="AB1168" s="105">
        <f t="shared" si="210"/>
        <v>24.208227156898435</v>
      </c>
    </row>
    <row r="1169" spans="1:28" s="7" customFormat="1" hidden="1">
      <c r="A1169" s="37">
        <v>2008</v>
      </c>
      <c r="B1169" s="102">
        <v>2</v>
      </c>
      <c r="C1169" s="102" t="s">
        <v>182</v>
      </c>
      <c r="D1169" s="37">
        <v>33</v>
      </c>
      <c r="E1169" s="44" t="s">
        <v>282</v>
      </c>
      <c r="F1169" s="41" t="s">
        <v>98</v>
      </c>
      <c r="G1169" s="42">
        <v>4551</v>
      </c>
      <c r="H1169" s="43">
        <v>3754</v>
      </c>
      <c r="I1169" s="42">
        <v>3486</v>
      </c>
      <c r="J1169" s="40">
        <v>0.92860948321790093</v>
      </c>
      <c r="K1169" s="40">
        <v>25.865743207245607</v>
      </c>
      <c r="L1169" s="42">
        <v>2783</v>
      </c>
      <c r="M1169" s="42">
        <v>654</v>
      </c>
      <c r="N1169" s="42">
        <v>266</v>
      </c>
      <c r="O1169" s="42"/>
      <c r="P1169" s="42"/>
      <c r="Q1169" s="42">
        <v>51</v>
      </c>
      <c r="R1169" s="42">
        <v>0</v>
      </c>
      <c r="S1169" s="43">
        <v>971</v>
      </c>
      <c r="T1169" s="42">
        <v>60</v>
      </c>
      <c r="U1169" s="42">
        <v>664</v>
      </c>
      <c r="V1169" s="42">
        <v>142</v>
      </c>
      <c r="W1169" s="104">
        <f t="shared" si="205"/>
        <v>74.1342567927544</v>
      </c>
      <c r="X1169" s="105">
        <f t="shared" si="206"/>
        <v>17.421417155034629</v>
      </c>
      <c r="Y1169" s="105">
        <f t="shared" si="207"/>
        <v>7.0857751731486411</v>
      </c>
      <c r="Z1169" s="105">
        <f t="shared" si="208"/>
        <v>1.3585508790623335</v>
      </c>
      <c r="AA1169" s="105">
        <f t="shared" si="209"/>
        <v>0</v>
      </c>
      <c r="AB1169" s="105">
        <f t="shared" si="210"/>
        <v>25.865743207245607</v>
      </c>
    </row>
    <row r="1170" spans="1:28" s="7" customFormat="1" hidden="1">
      <c r="A1170" s="37">
        <v>2008</v>
      </c>
      <c r="B1170" s="102">
        <v>2</v>
      </c>
      <c r="C1170" s="102" t="s">
        <v>182</v>
      </c>
      <c r="D1170" s="37">
        <v>34</v>
      </c>
      <c r="E1170" s="44" t="s">
        <v>283</v>
      </c>
      <c r="F1170" s="41" t="s">
        <v>100</v>
      </c>
      <c r="G1170" s="42">
        <v>4398</v>
      </c>
      <c r="H1170" s="43">
        <v>3952</v>
      </c>
      <c r="I1170" s="42">
        <v>2751</v>
      </c>
      <c r="J1170" s="40">
        <v>0.6961032388663968</v>
      </c>
      <c r="K1170" s="40">
        <v>20.748987854251013</v>
      </c>
      <c r="L1170" s="42">
        <v>3132</v>
      </c>
      <c r="M1170" s="42">
        <v>567</v>
      </c>
      <c r="N1170" s="42">
        <v>227</v>
      </c>
      <c r="O1170" s="42"/>
      <c r="P1170" s="42"/>
      <c r="Q1170" s="42">
        <v>26</v>
      </c>
      <c r="R1170" s="42">
        <v>0</v>
      </c>
      <c r="S1170" s="43">
        <v>820</v>
      </c>
      <c r="T1170" s="42">
        <v>2</v>
      </c>
      <c r="U1170" s="42">
        <v>487</v>
      </c>
      <c r="V1170" s="42">
        <v>147</v>
      </c>
      <c r="W1170" s="104">
        <f t="shared" si="205"/>
        <v>79.251012145748987</v>
      </c>
      <c r="X1170" s="105">
        <f t="shared" si="206"/>
        <v>14.347165991902832</v>
      </c>
      <c r="Y1170" s="105">
        <f t="shared" si="207"/>
        <v>5.7439271255060733</v>
      </c>
      <c r="Z1170" s="105">
        <f t="shared" si="208"/>
        <v>0.6578947368421052</v>
      </c>
      <c r="AA1170" s="105">
        <f t="shared" si="209"/>
        <v>0</v>
      </c>
      <c r="AB1170" s="105">
        <f t="shared" si="210"/>
        <v>20.748987854251013</v>
      </c>
    </row>
    <row r="1171" spans="1:28" s="7" customFormat="1" hidden="1">
      <c r="A1171" s="37">
        <v>2008</v>
      </c>
      <c r="B1171" s="102">
        <v>2</v>
      </c>
      <c r="C1171" s="102" t="s">
        <v>182</v>
      </c>
      <c r="D1171" s="37">
        <v>35</v>
      </c>
      <c r="E1171" s="44" t="s">
        <v>284</v>
      </c>
      <c r="F1171" s="41" t="s">
        <v>113</v>
      </c>
      <c r="G1171" s="42">
        <v>2129</v>
      </c>
      <c r="H1171" s="43">
        <v>1159</v>
      </c>
      <c r="I1171" s="42">
        <v>800</v>
      </c>
      <c r="J1171" s="40">
        <v>0.69025021570319245</v>
      </c>
      <c r="K1171" s="40">
        <v>20.96635030198447</v>
      </c>
      <c r="L1171" s="42">
        <v>916</v>
      </c>
      <c r="M1171" s="42">
        <v>169</v>
      </c>
      <c r="N1171" s="42">
        <v>56</v>
      </c>
      <c r="O1171" s="42"/>
      <c r="P1171" s="42"/>
      <c r="Q1171" s="42">
        <v>18</v>
      </c>
      <c r="R1171" s="42">
        <v>0</v>
      </c>
      <c r="S1171" s="43">
        <v>243</v>
      </c>
      <c r="T1171" s="42">
        <v>13</v>
      </c>
      <c r="U1171" s="42">
        <v>77</v>
      </c>
      <c r="V1171" s="42">
        <v>149</v>
      </c>
      <c r="W1171" s="104">
        <f t="shared" si="205"/>
        <v>79.033649698015523</v>
      </c>
      <c r="X1171" s="105">
        <f t="shared" si="206"/>
        <v>14.581535806729939</v>
      </c>
      <c r="Y1171" s="105">
        <f t="shared" si="207"/>
        <v>4.8317515099223467</v>
      </c>
      <c r="Z1171" s="105">
        <f t="shared" si="208"/>
        <v>1.5530629853321829</v>
      </c>
      <c r="AA1171" s="105">
        <f t="shared" si="209"/>
        <v>0</v>
      </c>
      <c r="AB1171" s="105">
        <f t="shared" si="210"/>
        <v>20.96635030198447</v>
      </c>
    </row>
    <row r="1172" spans="1:28" s="7" customFormat="1" hidden="1">
      <c r="A1172" s="37">
        <v>2008</v>
      </c>
      <c r="B1172" s="102">
        <v>2</v>
      </c>
      <c r="C1172" s="102" t="s">
        <v>182</v>
      </c>
      <c r="D1172" s="37">
        <v>37</v>
      </c>
      <c r="E1172" s="44" t="s">
        <v>327</v>
      </c>
      <c r="F1172" s="41" t="s">
        <v>101</v>
      </c>
      <c r="G1172" s="42">
        <v>4084</v>
      </c>
      <c r="H1172" s="43">
        <v>3426</v>
      </c>
      <c r="I1172" s="42">
        <v>3155</v>
      </c>
      <c r="J1172" s="40">
        <v>0.9208990075890251</v>
      </c>
      <c r="K1172" s="40">
        <v>29.684763572679511</v>
      </c>
      <c r="L1172" s="42">
        <v>2409</v>
      </c>
      <c r="M1172" s="42">
        <v>699</v>
      </c>
      <c r="N1172" s="42">
        <v>275</v>
      </c>
      <c r="O1172" s="42"/>
      <c r="P1172" s="42"/>
      <c r="Q1172" s="42">
        <v>43</v>
      </c>
      <c r="R1172" s="42">
        <v>0</v>
      </c>
      <c r="S1172" s="43">
        <v>1017</v>
      </c>
      <c r="T1172" s="42">
        <v>77</v>
      </c>
      <c r="U1172" s="42">
        <v>423</v>
      </c>
      <c r="V1172" s="42">
        <v>144</v>
      </c>
      <c r="W1172" s="104">
        <f t="shared" si="205"/>
        <v>70.3152364273205</v>
      </c>
      <c r="X1172" s="105">
        <f t="shared" si="206"/>
        <v>20.402802101576182</v>
      </c>
      <c r="Y1172" s="105">
        <f t="shared" si="207"/>
        <v>8.0268534734384129</v>
      </c>
      <c r="Z1172" s="105">
        <f t="shared" si="208"/>
        <v>1.2551079976649153</v>
      </c>
      <c r="AA1172" s="105">
        <f t="shared" si="209"/>
        <v>0</v>
      </c>
      <c r="AB1172" s="105">
        <f t="shared" si="210"/>
        <v>29.684763572679511</v>
      </c>
    </row>
    <row r="1173" spans="1:28" s="7" customFormat="1" hidden="1">
      <c r="A1173" s="37">
        <v>2008</v>
      </c>
      <c r="B1173" s="102">
        <v>2</v>
      </c>
      <c r="C1173" s="102" t="s">
        <v>182</v>
      </c>
      <c r="D1173" s="37">
        <v>38</v>
      </c>
      <c r="E1173" s="44" t="s">
        <v>328</v>
      </c>
      <c r="F1173" s="41" t="s">
        <v>102</v>
      </c>
      <c r="G1173" s="42">
        <v>4440</v>
      </c>
      <c r="H1173" s="43">
        <v>3668</v>
      </c>
      <c r="I1173" s="42">
        <v>3837</v>
      </c>
      <c r="J1173" s="40">
        <v>1.0460741548527808</v>
      </c>
      <c r="K1173" s="40">
        <v>27.480916030534353</v>
      </c>
      <c r="L1173" s="42">
        <v>2660</v>
      </c>
      <c r="M1173" s="42">
        <v>661</v>
      </c>
      <c r="N1173" s="42">
        <v>285</v>
      </c>
      <c r="O1173" s="42"/>
      <c r="P1173" s="42"/>
      <c r="Q1173" s="42">
        <v>62</v>
      </c>
      <c r="R1173" s="42">
        <v>0</v>
      </c>
      <c r="S1173" s="43">
        <v>1008</v>
      </c>
      <c r="T1173" s="42">
        <v>14</v>
      </c>
      <c r="U1173" s="42">
        <v>551</v>
      </c>
      <c r="V1173" s="42">
        <v>194</v>
      </c>
      <c r="W1173" s="104">
        <f t="shared" si="205"/>
        <v>72.51908396946564</v>
      </c>
      <c r="X1173" s="105">
        <f t="shared" si="206"/>
        <v>18.020719738276991</v>
      </c>
      <c r="Y1173" s="105">
        <f t="shared" si="207"/>
        <v>7.7699018538713194</v>
      </c>
      <c r="Z1173" s="105">
        <f t="shared" si="208"/>
        <v>1.6902944383860414</v>
      </c>
      <c r="AA1173" s="105">
        <f t="shared" si="209"/>
        <v>0</v>
      </c>
      <c r="AB1173" s="105">
        <f t="shared" si="210"/>
        <v>27.480916030534353</v>
      </c>
    </row>
    <row r="1174" spans="1:28" s="7" customFormat="1" hidden="1">
      <c r="A1174" s="37">
        <v>2008</v>
      </c>
      <c r="B1174" s="102">
        <v>2</v>
      </c>
      <c r="C1174" s="102" t="s">
        <v>182</v>
      </c>
      <c r="D1174" s="37">
        <v>39</v>
      </c>
      <c r="E1174" s="44" t="s">
        <v>329</v>
      </c>
      <c r="F1174" s="41" t="s">
        <v>103</v>
      </c>
      <c r="G1174" s="42">
        <v>2931</v>
      </c>
      <c r="H1174" s="43">
        <v>2221</v>
      </c>
      <c r="I1174" s="42">
        <v>1970</v>
      </c>
      <c r="J1174" s="40">
        <v>0.88698784331382263</v>
      </c>
      <c r="K1174" s="40">
        <v>24.673570463755066</v>
      </c>
      <c r="L1174" s="42">
        <v>1673</v>
      </c>
      <c r="M1174" s="42">
        <v>364</v>
      </c>
      <c r="N1174" s="42">
        <v>152</v>
      </c>
      <c r="O1174" s="42"/>
      <c r="P1174" s="42"/>
      <c r="Q1174" s="42">
        <v>32</v>
      </c>
      <c r="R1174" s="42">
        <v>0</v>
      </c>
      <c r="S1174" s="43">
        <v>548</v>
      </c>
      <c r="T1174" s="42">
        <v>100</v>
      </c>
      <c r="U1174" s="42">
        <v>446</v>
      </c>
      <c r="V1174" s="42">
        <v>339</v>
      </c>
      <c r="W1174" s="104">
        <f t="shared" si="205"/>
        <v>75.32642953624493</v>
      </c>
      <c r="X1174" s="105">
        <f t="shared" si="206"/>
        <v>16.389013957676724</v>
      </c>
      <c r="Y1174" s="105">
        <f t="shared" si="207"/>
        <v>6.8437640702386311</v>
      </c>
      <c r="Z1174" s="105">
        <f t="shared" si="208"/>
        <v>1.4407924358397117</v>
      </c>
      <c r="AA1174" s="105">
        <f t="shared" si="209"/>
        <v>0</v>
      </c>
      <c r="AB1174" s="105">
        <f t="shared" si="210"/>
        <v>24.673570463755066</v>
      </c>
    </row>
    <row r="1175" spans="1:28" s="7" customFormat="1" hidden="1">
      <c r="A1175" s="37">
        <v>2008</v>
      </c>
      <c r="B1175" s="102">
        <v>2</v>
      </c>
      <c r="C1175" s="102" t="s">
        <v>182</v>
      </c>
      <c r="D1175" s="37">
        <v>40</v>
      </c>
      <c r="E1175" s="44" t="s">
        <v>285</v>
      </c>
      <c r="F1175" s="41" t="s">
        <v>139</v>
      </c>
      <c r="G1175" s="42">
        <v>2822</v>
      </c>
      <c r="H1175" s="43">
        <v>1845</v>
      </c>
      <c r="I1175" s="42">
        <v>1689</v>
      </c>
      <c r="J1175" s="40">
        <v>0.91544715447154468</v>
      </c>
      <c r="K1175" s="40">
        <v>24.607046070460704</v>
      </c>
      <c r="L1175" s="42">
        <v>1391</v>
      </c>
      <c r="M1175" s="42">
        <v>298</v>
      </c>
      <c r="N1175" s="42">
        <v>124</v>
      </c>
      <c r="O1175" s="42"/>
      <c r="P1175" s="42"/>
      <c r="Q1175" s="42">
        <v>30</v>
      </c>
      <c r="R1175" s="42">
        <v>2</v>
      </c>
      <c r="S1175" s="43">
        <v>454</v>
      </c>
      <c r="T1175" s="42">
        <v>43</v>
      </c>
      <c r="U1175" s="42">
        <v>129</v>
      </c>
      <c r="V1175" s="42">
        <v>81</v>
      </c>
      <c r="W1175" s="104">
        <f t="shared" si="205"/>
        <v>75.392953929539303</v>
      </c>
      <c r="X1175" s="105">
        <f t="shared" si="206"/>
        <v>16.151761517615178</v>
      </c>
      <c r="Y1175" s="105">
        <f t="shared" si="207"/>
        <v>6.720867208672086</v>
      </c>
      <c r="Z1175" s="105">
        <f t="shared" si="208"/>
        <v>1.6260162601626018</v>
      </c>
      <c r="AA1175" s="105">
        <f t="shared" si="209"/>
        <v>0.10840108401084012</v>
      </c>
      <c r="AB1175" s="105">
        <f t="shared" si="210"/>
        <v>24.607046070460704</v>
      </c>
    </row>
    <row r="1176" spans="1:28" s="7" customFormat="1" hidden="1">
      <c r="A1176" s="37">
        <v>2008</v>
      </c>
      <c r="B1176" s="102">
        <v>2</v>
      </c>
      <c r="C1176" s="102" t="s">
        <v>182</v>
      </c>
      <c r="D1176" s="37">
        <v>42</v>
      </c>
      <c r="E1176" s="44" t="s">
        <v>286</v>
      </c>
      <c r="F1176" s="41" t="s">
        <v>104</v>
      </c>
      <c r="G1176" s="42">
        <v>3390</v>
      </c>
      <c r="H1176" s="43">
        <v>3141</v>
      </c>
      <c r="I1176" s="42">
        <v>4269</v>
      </c>
      <c r="J1176" s="40">
        <v>1.3591212989493793</v>
      </c>
      <c r="K1176" s="40">
        <v>34.702324100604905</v>
      </c>
      <c r="L1176" s="42">
        <v>2051</v>
      </c>
      <c r="M1176" s="42">
        <v>660</v>
      </c>
      <c r="N1176" s="42">
        <v>324</v>
      </c>
      <c r="O1176" s="42"/>
      <c r="P1176" s="42"/>
      <c r="Q1176" s="42">
        <v>106</v>
      </c>
      <c r="R1176" s="42">
        <v>0</v>
      </c>
      <c r="S1176" s="43">
        <v>1090</v>
      </c>
      <c r="T1176" s="42">
        <v>109</v>
      </c>
      <c r="U1176" s="42">
        <v>1019</v>
      </c>
      <c r="V1176" s="42">
        <v>222</v>
      </c>
      <c r="W1176" s="104">
        <f t="shared" si="205"/>
        <v>65.297675899395102</v>
      </c>
      <c r="X1176" s="105">
        <f t="shared" si="206"/>
        <v>21.012416427889207</v>
      </c>
      <c r="Y1176" s="105">
        <f t="shared" si="207"/>
        <v>10.315186246418339</v>
      </c>
      <c r="Z1176" s="105">
        <f t="shared" si="208"/>
        <v>3.3747214262973579</v>
      </c>
      <c r="AA1176" s="105">
        <f t="shared" si="209"/>
        <v>0</v>
      </c>
      <c r="AB1176" s="105">
        <f t="shared" si="210"/>
        <v>34.702324100604905</v>
      </c>
    </row>
    <row r="1177" spans="1:28" s="7" customFormat="1" hidden="1">
      <c r="A1177" s="37">
        <v>2008</v>
      </c>
      <c r="B1177" s="102">
        <v>2</v>
      </c>
      <c r="C1177" s="102" t="s">
        <v>182</v>
      </c>
      <c r="D1177" s="37">
        <v>43</v>
      </c>
      <c r="E1177" s="44" t="s">
        <v>287</v>
      </c>
      <c r="F1177" s="41" t="s">
        <v>105</v>
      </c>
      <c r="G1177" s="42">
        <v>6607</v>
      </c>
      <c r="H1177" s="43">
        <v>6186</v>
      </c>
      <c r="I1177" s="42">
        <v>6000</v>
      </c>
      <c r="J1177" s="40">
        <v>0.96993210475266733</v>
      </c>
      <c r="K1177" s="40">
        <v>23.860329776915616</v>
      </c>
      <c r="L1177" s="42">
        <v>4710</v>
      </c>
      <c r="M1177" s="42">
        <v>924</v>
      </c>
      <c r="N1177" s="42">
        <v>448</v>
      </c>
      <c r="O1177" s="42"/>
      <c r="P1177" s="42"/>
      <c r="Q1177" s="42">
        <v>104</v>
      </c>
      <c r="R1177" s="42">
        <v>0</v>
      </c>
      <c r="S1177" s="43">
        <v>1476</v>
      </c>
      <c r="T1177" s="42">
        <v>1312</v>
      </c>
      <c r="U1177" s="42">
        <v>1507</v>
      </c>
      <c r="V1177" s="42">
        <v>630</v>
      </c>
      <c r="W1177" s="104">
        <f t="shared" si="205"/>
        <v>76.139670223084394</v>
      </c>
      <c r="X1177" s="105">
        <f t="shared" si="206"/>
        <v>14.936954413191076</v>
      </c>
      <c r="Y1177" s="105">
        <f t="shared" si="207"/>
        <v>7.2421597154865829</v>
      </c>
      <c r="Z1177" s="105">
        <f t="shared" si="208"/>
        <v>1.6812156482379566</v>
      </c>
      <c r="AA1177" s="105">
        <f t="shared" si="209"/>
        <v>0</v>
      </c>
      <c r="AB1177" s="105">
        <f t="shared" si="210"/>
        <v>23.860329776915616</v>
      </c>
    </row>
    <row r="1178" spans="1:28" s="7" customFormat="1" hidden="1">
      <c r="A1178" s="37">
        <v>2008</v>
      </c>
      <c r="B1178" s="102">
        <v>2</v>
      </c>
      <c r="C1178" s="102" t="s">
        <v>182</v>
      </c>
      <c r="D1178" s="37">
        <v>44</v>
      </c>
      <c r="E1178" s="44" t="s">
        <v>288</v>
      </c>
      <c r="F1178" s="41" t="s">
        <v>106</v>
      </c>
      <c r="G1178" s="42">
        <v>4369</v>
      </c>
      <c r="H1178" s="43">
        <v>3901</v>
      </c>
      <c r="I1178" s="42">
        <v>5260</v>
      </c>
      <c r="J1178" s="40">
        <v>1.3483722122532684</v>
      </c>
      <c r="K1178" s="40">
        <v>32.273775954883362</v>
      </c>
      <c r="L1178" s="42">
        <v>2642</v>
      </c>
      <c r="M1178" s="42">
        <v>756</v>
      </c>
      <c r="N1178" s="42">
        <v>428</v>
      </c>
      <c r="O1178" s="42"/>
      <c r="P1178" s="42"/>
      <c r="Q1178" s="42">
        <v>75</v>
      </c>
      <c r="R1178" s="42">
        <v>0</v>
      </c>
      <c r="S1178" s="43">
        <v>1259</v>
      </c>
      <c r="T1178" s="42">
        <v>127</v>
      </c>
      <c r="U1178" s="42">
        <v>399</v>
      </c>
      <c r="V1178" s="42">
        <v>256</v>
      </c>
      <c r="W1178" s="104">
        <f t="shared" si="205"/>
        <v>67.726224045116638</v>
      </c>
      <c r="X1178" s="105">
        <f t="shared" si="206"/>
        <v>19.379646244552678</v>
      </c>
      <c r="Y1178" s="105">
        <f t="shared" si="207"/>
        <v>10.971545757498077</v>
      </c>
      <c r="Z1178" s="105">
        <f t="shared" si="208"/>
        <v>1.9225839528326072</v>
      </c>
      <c r="AA1178" s="105">
        <f t="shared" si="209"/>
        <v>0</v>
      </c>
      <c r="AB1178" s="105">
        <f t="shared" si="210"/>
        <v>32.273775954883362</v>
      </c>
    </row>
    <row r="1179" spans="1:28" s="7" customFormat="1" hidden="1">
      <c r="A1179" s="37">
        <v>2008</v>
      </c>
      <c r="B1179" s="102">
        <v>2</v>
      </c>
      <c r="C1179" s="102" t="s">
        <v>182</v>
      </c>
      <c r="D1179" s="37">
        <v>45</v>
      </c>
      <c r="E1179" s="44" t="s">
        <v>289</v>
      </c>
      <c r="F1179" s="41" t="s">
        <v>107</v>
      </c>
      <c r="G1179" s="42">
        <v>3415</v>
      </c>
      <c r="H1179" s="43">
        <v>3076</v>
      </c>
      <c r="I1179" s="42">
        <v>3254</v>
      </c>
      <c r="J1179" s="40">
        <v>1.0578673602080624</v>
      </c>
      <c r="K1179" s="40">
        <v>26.85305591677503</v>
      </c>
      <c r="L1179" s="42">
        <v>2250</v>
      </c>
      <c r="M1179" s="42">
        <v>513</v>
      </c>
      <c r="N1179" s="42">
        <v>246</v>
      </c>
      <c r="O1179" s="42"/>
      <c r="P1179" s="42"/>
      <c r="Q1179" s="42">
        <v>67</v>
      </c>
      <c r="R1179" s="42">
        <v>0</v>
      </c>
      <c r="S1179" s="43">
        <v>826</v>
      </c>
      <c r="T1179" s="42">
        <v>46</v>
      </c>
      <c r="U1179" s="42">
        <v>385</v>
      </c>
      <c r="V1179" s="42">
        <v>852</v>
      </c>
      <c r="W1179" s="104">
        <f t="shared" si="205"/>
        <v>73.146944083224966</v>
      </c>
      <c r="X1179" s="105">
        <f t="shared" si="206"/>
        <v>16.677503250975292</v>
      </c>
      <c r="Y1179" s="105">
        <f t="shared" si="207"/>
        <v>7.9973992197659296</v>
      </c>
      <c r="Z1179" s="105">
        <f t="shared" si="208"/>
        <v>2.1781534460338103</v>
      </c>
      <c r="AA1179" s="105">
        <f t="shared" si="209"/>
        <v>0</v>
      </c>
      <c r="AB1179" s="105">
        <f t="shared" si="210"/>
        <v>26.85305591677503</v>
      </c>
    </row>
    <row r="1180" spans="1:28" s="7" customFormat="1" hidden="1">
      <c r="A1180" s="37">
        <v>2008</v>
      </c>
      <c r="B1180" s="102">
        <v>2</v>
      </c>
      <c r="C1180" s="102" t="s">
        <v>182</v>
      </c>
      <c r="D1180" s="37">
        <v>46</v>
      </c>
      <c r="E1180" s="44" t="s">
        <v>290</v>
      </c>
      <c r="F1180" s="41" t="s">
        <v>11</v>
      </c>
      <c r="G1180" s="42">
        <v>5688</v>
      </c>
      <c r="H1180" s="43">
        <v>5204</v>
      </c>
      <c r="I1180" s="42">
        <v>5578</v>
      </c>
      <c r="J1180" s="40">
        <v>1.0718677940046117</v>
      </c>
      <c r="K1180" s="40">
        <v>26.383551114527286</v>
      </c>
      <c r="L1180" s="42">
        <v>3831</v>
      </c>
      <c r="M1180" s="42">
        <v>853</v>
      </c>
      <c r="N1180" s="42">
        <v>399</v>
      </c>
      <c r="O1180" s="42"/>
      <c r="P1180" s="42"/>
      <c r="Q1180" s="42">
        <v>121</v>
      </c>
      <c r="R1180" s="42">
        <v>0</v>
      </c>
      <c r="S1180" s="43">
        <v>1373</v>
      </c>
      <c r="T1180" s="42">
        <v>64</v>
      </c>
      <c r="U1180" s="42">
        <v>613</v>
      </c>
      <c r="V1180" s="42">
        <v>0</v>
      </c>
      <c r="W1180" s="104">
        <f t="shared" si="205"/>
        <v>73.616448885472721</v>
      </c>
      <c r="X1180" s="105">
        <f t="shared" si="206"/>
        <v>16.391237509607993</v>
      </c>
      <c r="Y1180" s="105">
        <f t="shared" si="207"/>
        <v>7.6671790930053803</v>
      </c>
      <c r="Z1180" s="105">
        <f t="shared" si="208"/>
        <v>2.3251345119139124</v>
      </c>
      <c r="AA1180" s="105">
        <f t="shared" si="209"/>
        <v>0</v>
      </c>
      <c r="AB1180" s="105">
        <f t="shared" si="210"/>
        <v>26.383551114527286</v>
      </c>
    </row>
    <row r="1181" spans="1:28" s="7" customFormat="1" hidden="1">
      <c r="A1181" s="37">
        <v>2008</v>
      </c>
      <c r="B1181" s="102">
        <v>2</v>
      </c>
      <c r="C1181" s="102" t="s">
        <v>182</v>
      </c>
      <c r="D1181" s="37">
        <v>1</v>
      </c>
      <c r="E1181" s="44" t="s">
        <v>291</v>
      </c>
      <c r="F1181" s="41" t="s">
        <v>108</v>
      </c>
      <c r="G1181" s="42">
        <v>767</v>
      </c>
      <c r="H1181" s="43">
        <v>729</v>
      </c>
      <c r="I1181" s="42">
        <v>952</v>
      </c>
      <c r="J1181" s="40">
        <v>1.3058984910836762</v>
      </c>
      <c r="K1181" s="40">
        <v>31.275720164609055</v>
      </c>
      <c r="L1181" s="42">
        <v>501</v>
      </c>
      <c r="M1181" s="42">
        <v>127</v>
      </c>
      <c r="N1181" s="42">
        <v>89</v>
      </c>
      <c r="O1181" s="42"/>
      <c r="P1181" s="42"/>
      <c r="Q1181" s="42">
        <v>12</v>
      </c>
      <c r="R1181" s="42">
        <v>0</v>
      </c>
      <c r="S1181" s="43">
        <v>228</v>
      </c>
      <c r="T1181" s="42">
        <v>16</v>
      </c>
      <c r="U1181" s="42">
        <v>102</v>
      </c>
      <c r="V1181" s="42">
        <v>59</v>
      </c>
      <c r="W1181" s="104">
        <f t="shared" si="205"/>
        <v>68.724279835390945</v>
      </c>
      <c r="X1181" s="105">
        <f t="shared" si="206"/>
        <v>17.421124828532236</v>
      </c>
      <c r="Y1181" s="105">
        <f t="shared" si="207"/>
        <v>12.208504801097392</v>
      </c>
      <c r="Z1181" s="105">
        <f t="shared" si="208"/>
        <v>1.6460905349794239</v>
      </c>
      <c r="AA1181" s="105">
        <f t="shared" si="209"/>
        <v>0</v>
      </c>
      <c r="AB1181" s="105">
        <f t="shared" si="210"/>
        <v>31.275720164609055</v>
      </c>
    </row>
    <row r="1182" spans="1:28" s="7" customFormat="1" hidden="1">
      <c r="A1182" s="37">
        <v>2008</v>
      </c>
      <c r="B1182" s="102">
        <v>2</v>
      </c>
      <c r="C1182" s="102" t="s">
        <v>182</v>
      </c>
      <c r="D1182" s="37">
        <v>13</v>
      </c>
      <c r="E1182" s="44" t="s">
        <v>292</v>
      </c>
      <c r="F1182" s="41" t="s">
        <v>140</v>
      </c>
      <c r="G1182" s="42">
        <v>4507</v>
      </c>
      <c r="H1182" s="43">
        <v>3877</v>
      </c>
      <c r="I1182" s="42">
        <v>2735</v>
      </c>
      <c r="J1182" s="40">
        <v>0.7054423523342791</v>
      </c>
      <c r="K1182" s="40">
        <v>20.402372968790303</v>
      </c>
      <c r="L1182" s="42">
        <v>3086</v>
      </c>
      <c r="M1182" s="42">
        <v>558</v>
      </c>
      <c r="N1182" s="42">
        <v>185</v>
      </c>
      <c r="O1182" s="42"/>
      <c r="P1182" s="42"/>
      <c r="Q1182" s="42">
        <v>48</v>
      </c>
      <c r="R1182" s="42">
        <v>0</v>
      </c>
      <c r="S1182" s="43">
        <v>791</v>
      </c>
      <c r="T1182" s="42">
        <v>257</v>
      </c>
      <c r="U1182" s="42">
        <v>637</v>
      </c>
      <c r="V1182" s="42">
        <v>347</v>
      </c>
      <c r="W1182" s="104">
        <f t="shared" ref="W1182:W1245" si="211">L1182/$H1182*100</f>
        <v>79.597627031209697</v>
      </c>
      <c r="X1182" s="105">
        <f t="shared" ref="X1182:X1245" si="212">M1182/$H1182*100</f>
        <v>14.392571575960794</v>
      </c>
      <c r="Y1182" s="105">
        <f t="shared" ref="Y1182:Y1245" si="213">N1182/$H1182*100</f>
        <v>4.7717307196285788</v>
      </c>
      <c r="Z1182" s="105">
        <f t="shared" ref="Z1182:Z1245" si="214">Q1182/$H1182*100</f>
        <v>1.2380706732009286</v>
      </c>
      <c r="AA1182" s="105">
        <f t="shared" ref="AA1182:AA1245" si="215">R1182/$H1182*100</f>
        <v>0</v>
      </c>
      <c r="AB1182" s="105">
        <f t="shared" ref="AB1182:AB1245" si="216">S1182/$H1182*100</f>
        <v>20.402372968790303</v>
      </c>
    </row>
    <row r="1183" spans="1:28" s="7" customFormat="1" hidden="1">
      <c r="A1183" s="37">
        <v>2008</v>
      </c>
      <c r="B1183" s="102">
        <v>2</v>
      </c>
      <c r="C1183" s="102" t="s">
        <v>182</v>
      </c>
      <c r="D1183" s="37">
        <v>14</v>
      </c>
      <c r="E1183" s="44" t="s">
        <v>293</v>
      </c>
      <c r="F1183" s="41" t="s">
        <v>135</v>
      </c>
      <c r="G1183" s="42">
        <v>3790</v>
      </c>
      <c r="H1183" s="43">
        <v>3293</v>
      </c>
      <c r="I1183" s="42">
        <v>1946</v>
      </c>
      <c r="J1183" s="40">
        <v>0.59095050106286062</v>
      </c>
      <c r="K1183" s="40">
        <v>19.4959003947768</v>
      </c>
      <c r="L1183" s="42">
        <v>2651</v>
      </c>
      <c r="M1183" s="42">
        <v>457</v>
      </c>
      <c r="N1183" s="42">
        <v>161</v>
      </c>
      <c r="O1183" s="42"/>
      <c r="P1183" s="42"/>
      <c r="Q1183" s="42">
        <v>24</v>
      </c>
      <c r="R1183" s="42">
        <v>0</v>
      </c>
      <c r="S1183" s="43">
        <v>642</v>
      </c>
      <c r="T1183" s="42">
        <v>74</v>
      </c>
      <c r="U1183" s="42">
        <v>388</v>
      </c>
      <c r="V1183" s="42">
        <v>150</v>
      </c>
      <c r="W1183" s="104">
        <f t="shared" si="211"/>
        <v>80.504099605223203</v>
      </c>
      <c r="X1183" s="105">
        <f t="shared" si="212"/>
        <v>13.877922866686912</v>
      </c>
      <c r="Y1183" s="105">
        <f t="shared" si="213"/>
        <v>4.8891588217430915</v>
      </c>
      <c r="Z1183" s="105">
        <f t="shared" si="214"/>
        <v>0.72881870634679624</v>
      </c>
      <c r="AA1183" s="105">
        <f t="shared" si="215"/>
        <v>0</v>
      </c>
      <c r="AB1183" s="105">
        <f t="shared" si="216"/>
        <v>19.4959003947768</v>
      </c>
    </row>
    <row r="1184" spans="1:28" s="7" customFormat="1" hidden="1">
      <c r="A1184" s="37">
        <v>2008</v>
      </c>
      <c r="B1184" s="102">
        <v>2</v>
      </c>
      <c r="C1184" s="102" t="s">
        <v>182</v>
      </c>
      <c r="D1184" s="37">
        <v>24</v>
      </c>
      <c r="E1184" s="44" t="s">
        <v>294</v>
      </c>
      <c r="F1184" s="41" t="s">
        <v>141</v>
      </c>
      <c r="G1184" s="42">
        <v>2833</v>
      </c>
      <c r="H1184" s="43">
        <v>2616</v>
      </c>
      <c r="I1184" s="42">
        <v>2033</v>
      </c>
      <c r="J1184" s="40">
        <v>0.77714067278287458</v>
      </c>
      <c r="K1184" s="40">
        <v>22.362385321100916</v>
      </c>
      <c r="L1184" s="42">
        <v>2031</v>
      </c>
      <c r="M1184" s="42">
        <v>404</v>
      </c>
      <c r="N1184" s="42">
        <v>151</v>
      </c>
      <c r="O1184" s="42"/>
      <c r="P1184" s="42"/>
      <c r="Q1184" s="42">
        <v>30</v>
      </c>
      <c r="R1184" s="42">
        <v>0</v>
      </c>
      <c r="S1184" s="43">
        <v>585</v>
      </c>
      <c r="T1184" s="42">
        <v>43</v>
      </c>
      <c r="U1184" s="42">
        <v>337</v>
      </c>
      <c r="V1184" s="42">
        <v>0</v>
      </c>
      <c r="W1184" s="104">
        <f t="shared" si="211"/>
        <v>77.637614678899084</v>
      </c>
      <c r="X1184" s="105">
        <f t="shared" si="212"/>
        <v>15.443425076452598</v>
      </c>
      <c r="Y1184" s="105">
        <f t="shared" si="213"/>
        <v>5.7721712538226297</v>
      </c>
      <c r="Z1184" s="105">
        <f t="shared" si="214"/>
        <v>1.1467889908256881</v>
      </c>
      <c r="AA1184" s="105">
        <f t="shared" si="215"/>
        <v>0</v>
      </c>
      <c r="AB1184" s="105">
        <f t="shared" si="216"/>
        <v>22.362385321100916</v>
      </c>
    </row>
    <row r="1185" spans="1:28" s="7" customFormat="1" hidden="1">
      <c r="A1185" s="37">
        <v>2008</v>
      </c>
      <c r="B1185" s="102">
        <v>2</v>
      </c>
      <c r="C1185" s="102" t="s">
        <v>182</v>
      </c>
      <c r="D1185" s="37">
        <v>28</v>
      </c>
      <c r="E1185" s="44" t="s">
        <v>295</v>
      </c>
      <c r="F1185" s="41" t="s">
        <v>110</v>
      </c>
      <c r="G1185" s="42">
        <v>3949</v>
      </c>
      <c r="H1185" s="43">
        <v>3452</v>
      </c>
      <c r="I1185" s="42">
        <v>2295</v>
      </c>
      <c r="J1185" s="40">
        <v>0.6648319814600232</v>
      </c>
      <c r="K1185" s="40">
        <v>18.539976825028969</v>
      </c>
      <c r="L1185" s="42">
        <v>2812</v>
      </c>
      <c r="M1185" s="42">
        <v>431</v>
      </c>
      <c r="N1185" s="42">
        <v>180</v>
      </c>
      <c r="O1185" s="42"/>
      <c r="P1185" s="42"/>
      <c r="Q1185" s="42">
        <v>29</v>
      </c>
      <c r="R1185" s="42">
        <v>0</v>
      </c>
      <c r="S1185" s="43">
        <v>640</v>
      </c>
      <c r="T1185" s="42">
        <v>85</v>
      </c>
      <c r="U1185" s="42">
        <v>277</v>
      </c>
      <c r="V1185" s="42">
        <v>227</v>
      </c>
      <c r="W1185" s="104">
        <f t="shared" si="211"/>
        <v>81.460023174971028</v>
      </c>
      <c r="X1185" s="105">
        <f t="shared" si="212"/>
        <v>12.485515643105446</v>
      </c>
      <c r="Y1185" s="105">
        <f t="shared" si="213"/>
        <v>5.2143684820393981</v>
      </c>
      <c r="Z1185" s="105">
        <f t="shared" si="214"/>
        <v>0.84009269988412527</v>
      </c>
      <c r="AA1185" s="105">
        <f t="shared" si="215"/>
        <v>0</v>
      </c>
      <c r="AB1185" s="105">
        <f t="shared" si="216"/>
        <v>18.539976825028969</v>
      </c>
    </row>
    <row r="1186" spans="1:28" s="7" customFormat="1" hidden="1">
      <c r="A1186" s="37">
        <v>2008</v>
      </c>
      <c r="B1186" s="102">
        <v>2</v>
      </c>
      <c r="C1186" s="102" t="s">
        <v>182</v>
      </c>
      <c r="D1186" s="37">
        <v>34</v>
      </c>
      <c r="E1186" s="44" t="s">
        <v>296</v>
      </c>
      <c r="F1186" s="41" t="s">
        <v>112</v>
      </c>
      <c r="G1186" s="42">
        <v>1818</v>
      </c>
      <c r="H1186" s="43">
        <v>1655</v>
      </c>
      <c r="I1186" s="42">
        <v>1874</v>
      </c>
      <c r="J1186" s="40">
        <v>1.1323262839879153</v>
      </c>
      <c r="K1186" s="40">
        <v>28.761329305135952</v>
      </c>
      <c r="L1186" s="42">
        <v>1179</v>
      </c>
      <c r="M1186" s="42">
        <v>300</v>
      </c>
      <c r="N1186" s="42">
        <v>142</v>
      </c>
      <c r="O1186" s="42"/>
      <c r="P1186" s="42"/>
      <c r="Q1186" s="42">
        <v>34</v>
      </c>
      <c r="R1186" s="42">
        <v>0</v>
      </c>
      <c r="S1186" s="43">
        <v>476</v>
      </c>
      <c r="T1186" s="42">
        <v>11</v>
      </c>
      <c r="U1186" s="42">
        <v>200</v>
      </c>
      <c r="V1186" s="42">
        <v>4</v>
      </c>
      <c r="W1186" s="104">
        <f t="shared" si="211"/>
        <v>71.238670694864055</v>
      </c>
      <c r="X1186" s="105">
        <f t="shared" si="212"/>
        <v>18.126888217522659</v>
      </c>
      <c r="Y1186" s="105">
        <f t="shared" si="213"/>
        <v>8.5800604229607256</v>
      </c>
      <c r="Z1186" s="105">
        <f t="shared" si="214"/>
        <v>2.0543806646525682</v>
      </c>
      <c r="AA1186" s="105">
        <f t="shared" si="215"/>
        <v>0</v>
      </c>
      <c r="AB1186" s="105">
        <f t="shared" si="216"/>
        <v>28.761329305135952</v>
      </c>
    </row>
    <row r="1187" spans="1:28" s="7" customFormat="1" hidden="1">
      <c r="A1187" s="37">
        <v>2008</v>
      </c>
      <c r="B1187" s="102">
        <v>2</v>
      </c>
      <c r="C1187" s="102" t="s">
        <v>182</v>
      </c>
      <c r="D1187" s="37">
        <v>40</v>
      </c>
      <c r="E1187" s="44" t="s">
        <v>297</v>
      </c>
      <c r="F1187" s="41" t="s">
        <v>15</v>
      </c>
      <c r="G1187" s="42">
        <v>862</v>
      </c>
      <c r="H1187" s="43">
        <v>649</v>
      </c>
      <c r="I1187" s="42">
        <v>670</v>
      </c>
      <c r="J1187" s="40">
        <v>1.0323574730354392</v>
      </c>
      <c r="K1187" s="40">
        <v>28.967642526964561</v>
      </c>
      <c r="L1187" s="42">
        <v>461</v>
      </c>
      <c r="M1187" s="42">
        <v>122</v>
      </c>
      <c r="N1187" s="42">
        <v>49</v>
      </c>
      <c r="O1187" s="42"/>
      <c r="P1187" s="42"/>
      <c r="Q1187" s="42">
        <v>17</v>
      </c>
      <c r="R1187" s="42">
        <v>0</v>
      </c>
      <c r="S1187" s="43">
        <v>188</v>
      </c>
      <c r="T1187" s="42">
        <v>22</v>
      </c>
      <c r="U1187" s="42">
        <v>144</v>
      </c>
      <c r="V1187" s="42">
        <v>138</v>
      </c>
      <c r="W1187" s="104">
        <f t="shared" si="211"/>
        <v>71.032357473035432</v>
      </c>
      <c r="X1187" s="105">
        <f t="shared" si="212"/>
        <v>18.798151001540834</v>
      </c>
      <c r="Y1187" s="105">
        <f t="shared" si="213"/>
        <v>7.5500770416024654</v>
      </c>
      <c r="Z1187" s="105">
        <f t="shared" si="214"/>
        <v>2.6194144838212634</v>
      </c>
      <c r="AA1187" s="105">
        <f t="shared" si="215"/>
        <v>0</v>
      </c>
      <c r="AB1187" s="105">
        <f t="shared" si="216"/>
        <v>28.967642526964561</v>
      </c>
    </row>
    <row r="1188" spans="1:28" s="7" customFormat="1" hidden="1">
      <c r="A1188" s="37">
        <v>2008</v>
      </c>
      <c r="B1188" s="102">
        <v>2</v>
      </c>
      <c r="C1188" s="102" t="s">
        <v>182</v>
      </c>
      <c r="D1188" s="37">
        <v>42</v>
      </c>
      <c r="E1188" s="44" t="s">
        <v>298</v>
      </c>
      <c r="F1188" s="41" t="s">
        <v>16</v>
      </c>
      <c r="G1188" s="42">
        <v>2190</v>
      </c>
      <c r="H1188" s="43">
        <v>1945</v>
      </c>
      <c r="I1188" s="42">
        <v>2343</v>
      </c>
      <c r="J1188" s="40">
        <v>1.2046272493573265</v>
      </c>
      <c r="K1188" s="40">
        <v>31.67095115681234</v>
      </c>
      <c r="L1188" s="42">
        <v>1329</v>
      </c>
      <c r="M1188" s="42">
        <v>389</v>
      </c>
      <c r="N1188" s="42">
        <v>191</v>
      </c>
      <c r="O1188" s="42"/>
      <c r="P1188" s="42"/>
      <c r="Q1188" s="42">
        <v>36</v>
      </c>
      <c r="R1188" s="42">
        <v>0</v>
      </c>
      <c r="S1188" s="43">
        <v>616</v>
      </c>
      <c r="T1188" s="42">
        <v>76</v>
      </c>
      <c r="U1188" s="42">
        <v>125</v>
      </c>
      <c r="V1188" s="42">
        <v>70</v>
      </c>
      <c r="W1188" s="104">
        <f t="shared" si="211"/>
        <v>68.32904884318765</v>
      </c>
      <c r="X1188" s="105">
        <f t="shared" si="212"/>
        <v>20</v>
      </c>
      <c r="Y1188" s="105">
        <f t="shared" si="213"/>
        <v>9.8200514138817478</v>
      </c>
      <c r="Z1188" s="105">
        <f t="shared" si="214"/>
        <v>1.8508997429305913</v>
      </c>
      <c r="AA1188" s="105">
        <f t="shared" si="215"/>
        <v>0</v>
      </c>
      <c r="AB1188" s="105">
        <f t="shared" si="216"/>
        <v>31.67095115681234</v>
      </c>
    </row>
    <row r="1189" spans="1:28" s="7" customFormat="1" hidden="1">
      <c r="A1189" s="37">
        <v>2008</v>
      </c>
      <c r="B1189" s="102">
        <v>2</v>
      </c>
      <c r="C1189" s="102" t="s">
        <v>182</v>
      </c>
      <c r="D1189" s="37">
        <v>13</v>
      </c>
      <c r="E1189" s="44" t="s">
        <v>299</v>
      </c>
      <c r="F1189" s="41" t="s">
        <v>17</v>
      </c>
      <c r="G1189" s="42">
        <v>297</v>
      </c>
      <c r="H1189" s="43">
        <v>258</v>
      </c>
      <c r="I1189" s="42">
        <v>79</v>
      </c>
      <c r="J1189" s="40">
        <v>0.30620155038759689</v>
      </c>
      <c r="K1189" s="40">
        <v>8.5271317829457356</v>
      </c>
      <c r="L1189" s="42">
        <v>236</v>
      </c>
      <c r="M1189" s="42">
        <v>13</v>
      </c>
      <c r="N1189" s="42">
        <v>4</v>
      </c>
      <c r="O1189" s="42"/>
      <c r="P1189" s="42"/>
      <c r="Q1189" s="42">
        <v>5</v>
      </c>
      <c r="R1189" s="42">
        <v>0</v>
      </c>
      <c r="S1189" s="43">
        <v>22</v>
      </c>
      <c r="T1189" s="42">
        <v>0</v>
      </c>
      <c r="U1189" s="42">
        <v>46</v>
      </c>
      <c r="V1189" s="42">
        <v>16</v>
      </c>
      <c r="W1189" s="104">
        <f t="shared" si="211"/>
        <v>91.472868217054256</v>
      </c>
      <c r="X1189" s="105">
        <f t="shared" si="212"/>
        <v>5.0387596899224807</v>
      </c>
      <c r="Y1189" s="105">
        <f t="shared" si="213"/>
        <v>1.5503875968992249</v>
      </c>
      <c r="Z1189" s="105">
        <f t="shared" si="214"/>
        <v>1.9379844961240309</v>
      </c>
      <c r="AA1189" s="105">
        <f t="shared" si="215"/>
        <v>0</v>
      </c>
      <c r="AB1189" s="105">
        <f t="shared" si="216"/>
        <v>8.5271317829457356</v>
      </c>
    </row>
    <row r="1190" spans="1:28" s="7" customFormat="1" hidden="1">
      <c r="A1190" s="37">
        <v>2008</v>
      </c>
      <c r="B1190" s="102">
        <v>2</v>
      </c>
      <c r="C1190" s="102" t="s">
        <v>182</v>
      </c>
      <c r="D1190" s="37">
        <v>13</v>
      </c>
      <c r="E1190" s="44" t="s">
        <v>300</v>
      </c>
      <c r="F1190" s="41" t="s">
        <v>114</v>
      </c>
      <c r="G1190" s="42">
        <v>915</v>
      </c>
      <c r="H1190" s="43">
        <v>763</v>
      </c>
      <c r="I1190" s="42">
        <v>308</v>
      </c>
      <c r="J1190" s="40">
        <v>0.40366972477064222</v>
      </c>
      <c r="K1190" s="40">
        <v>13.499344692005241</v>
      </c>
      <c r="L1190" s="42">
        <v>660</v>
      </c>
      <c r="M1190" s="42">
        <v>76</v>
      </c>
      <c r="N1190" s="42">
        <v>19</v>
      </c>
      <c r="O1190" s="42"/>
      <c r="P1190" s="42"/>
      <c r="Q1190" s="42">
        <v>8</v>
      </c>
      <c r="R1190" s="42">
        <v>0</v>
      </c>
      <c r="S1190" s="43">
        <v>103</v>
      </c>
      <c r="T1190" s="42">
        <v>78</v>
      </c>
      <c r="U1190" s="42">
        <v>8</v>
      </c>
      <c r="V1190" s="42">
        <v>20</v>
      </c>
      <c r="W1190" s="104">
        <f t="shared" si="211"/>
        <v>86.500655307994762</v>
      </c>
      <c r="X1190" s="105">
        <f t="shared" si="212"/>
        <v>9.960681520314548</v>
      </c>
      <c r="Y1190" s="105">
        <f t="shared" si="213"/>
        <v>2.490170380078637</v>
      </c>
      <c r="Z1190" s="105">
        <f t="shared" si="214"/>
        <v>1.0484927916120577</v>
      </c>
      <c r="AA1190" s="105">
        <f t="shared" si="215"/>
        <v>0</v>
      </c>
      <c r="AB1190" s="105">
        <f t="shared" si="216"/>
        <v>13.499344692005241</v>
      </c>
    </row>
    <row r="1191" spans="1:28" s="7" customFormat="1" hidden="1">
      <c r="A1191" s="37">
        <v>2008</v>
      </c>
      <c r="B1191" s="102">
        <v>2</v>
      </c>
      <c r="C1191" s="102" t="s">
        <v>182</v>
      </c>
      <c r="D1191" s="37">
        <v>13</v>
      </c>
      <c r="E1191" s="44" t="s">
        <v>301</v>
      </c>
      <c r="F1191" s="41" t="s">
        <v>115</v>
      </c>
      <c r="G1191" s="42">
        <v>1836</v>
      </c>
      <c r="H1191" s="43">
        <v>1248</v>
      </c>
      <c r="I1191" s="42">
        <v>507</v>
      </c>
      <c r="J1191" s="40">
        <v>0.40625</v>
      </c>
      <c r="K1191" s="40">
        <v>13.782051282051283</v>
      </c>
      <c r="L1191" s="42">
        <v>1076</v>
      </c>
      <c r="M1191" s="42">
        <v>129</v>
      </c>
      <c r="N1191" s="42">
        <v>39</v>
      </c>
      <c r="O1191" s="42"/>
      <c r="P1191" s="42"/>
      <c r="Q1191" s="42">
        <v>4</v>
      </c>
      <c r="R1191" s="42">
        <v>0</v>
      </c>
      <c r="S1191" s="43">
        <v>172</v>
      </c>
      <c r="T1191" s="42">
        <v>41</v>
      </c>
      <c r="U1191" s="42">
        <v>152</v>
      </c>
      <c r="V1191" s="42">
        <v>142</v>
      </c>
      <c r="W1191" s="104">
        <f t="shared" si="211"/>
        <v>86.21794871794873</v>
      </c>
      <c r="X1191" s="105">
        <f t="shared" si="212"/>
        <v>10.336538461538462</v>
      </c>
      <c r="Y1191" s="105">
        <f t="shared" si="213"/>
        <v>3.125</v>
      </c>
      <c r="Z1191" s="105">
        <f t="shared" si="214"/>
        <v>0.32051282051282048</v>
      </c>
      <c r="AA1191" s="105">
        <f t="shared" si="215"/>
        <v>0</v>
      </c>
      <c r="AB1191" s="105">
        <f t="shared" si="216"/>
        <v>13.782051282051283</v>
      </c>
    </row>
    <row r="1192" spans="1:28" s="7" customFormat="1" hidden="1">
      <c r="A1192" s="37">
        <v>2008</v>
      </c>
      <c r="B1192" s="102">
        <v>2</v>
      </c>
      <c r="C1192" s="102" t="s">
        <v>182</v>
      </c>
      <c r="D1192" s="37">
        <v>13</v>
      </c>
      <c r="E1192" s="44" t="s">
        <v>302</v>
      </c>
      <c r="F1192" s="41" t="s">
        <v>116</v>
      </c>
      <c r="G1192" s="42">
        <v>1755</v>
      </c>
      <c r="H1192" s="43">
        <v>1433</v>
      </c>
      <c r="I1192" s="42">
        <v>846</v>
      </c>
      <c r="J1192" s="40">
        <v>0.59036985345429172</v>
      </c>
      <c r="K1192" s="40">
        <v>17.794836008374041</v>
      </c>
      <c r="L1192" s="42">
        <v>1178</v>
      </c>
      <c r="M1192" s="42">
        <v>179</v>
      </c>
      <c r="N1192" s="42">
        <v>66</v>
      </c>
      <c r="O1192" s="42"/>
      <c r="P1192" s="42"/>
      <c r="Q1192" s="42">
        <v>10</v>
      </c>
      <c r="R1192" s="42">
        <v>0</v>
      </c>
      <c r="S1192" s="43">
        <v>255</v>
      </c>
      <c r="T1192" s="42">
        <v>39</v>
      </c>
      <c r="U1192" s="42">
        <v>210</v>
      </c>
      <c r="V1192" s="42">
        <v>138</v>
      </c>
      <c r="W1192" s="104">
        <f t="shared" si="211"/>
        <v>82.205163991625966</v>
      </c>
      <c r="X1192" s="105">
        <f t="shared" si="212"/>
        <v>12.491277041172367</v>
      </c>
      <c r="Y1192" s="105">
        <f t="shared" si="213"/>
        <v>4.6057222609909285</v>
      </c>
      <c r="Z1192" s="105">
        <f t="shared" si="214"/>
        <v>0.69783670621074667</v>
      </c>
      <c r="AA1192" s="105">
        <f t="shared" si="215"/>
        <v>0</v>
      </c>
      <c r="AB1192" s="105">
        <f t="shared" si="216"/>
        <v>17.794836008374041</v>
      </c>
    </row>
    <row r="1193" spans="1:28" s="7" customFormat="1" hidden="1">
      <c r="A1193" s="37">
        <v>2008</v>
      </c>
      <c r="B1193" s="102">
        <v>2</v>
      </c>
      <c r="C1193" s="102" t="s">
        <v>182</v>
      </c>
      <c r="D1193" s="37">
        <v>13</v>
      </c>
      <c r="E1193" s="44" t="s">
        <v>303</v>
      </c>
      <c r="F1193" s="41" t="s">
        <v>117</v>
      </c>
      <c r="G1193" s="42">
        <v>1282</v>
      </c>
      <c r="H1193" s="43">
        <v>1143</v>
      </c>
      <c r="I1193" s="42">
        <v>463</v>
      </c>
      <c r="J1193" s="40">
        <v>0.40507436570428695</v>
      </c>
      <c r="K1193" s="40">
        <v>13.99825021872266</v>
      </c>
      <c r="L1193" s="42">
        <v>983</v>
      </c>
      <c r="M1193" s="42">
        <v>124</v>
      </c>
      <c r="N1193" s="42">
        <v>31</v>
      </c>
      <c r="O1193" s="42"/>
      <c r="P1193" s="42"/>
      <c r="Q1193" s="42">
        <v>5</v>
      </c>
      <c r="R1193" s="42">
        <v>0</v>
      </c>
      <c r="S1193" s="43">
        <v>160</v>
      </c>
      <c r="T1193" s="42">
        <v>34</v>
      </c>
      <c r="U1193" s="42">
        <v>109</v>
      </c>
      <c r="V1193" s="42">
        <v>81</v>
      </c>
      <c r="W1193" s="104">
        <f t="shared" si="211"/>
        <v>86.00174978127734</v>
      </c>
      <c r="X1193" s="105">
        <f t="shared" si="212"/>
        <v>10.84864391951006</v>
      </c>
      <c r="Y1193" s="105">
        <f t="shared" si="213"/>
        <v>2.712160979877515</v>
      </c>
      <c r="Z1193" s="105">
        <f t="shared" si="214"/>
        <v>0.43744531933508313</v>
      </c>
      <c r="AA1193" s="105">
        <f t="shared" si="215"/>
        <v>0</v>
      </c>
      <c r="AB1193" s="105">
        <f t="shared" si="216"/>
        <v>13.99825021872266</v>
      </c>
    </row>
    <row r="1194" spans="1:28" s="7" customFormat="1" hidden="1">
      <c r="A1194" s="37">
        <v>2008</v>
      </c>
      <c r="B1194" s="102">
        <v>2</v>
      </c>
      <c r="C1194" s="102" t="s">
        <v>182</v>
      </c>
      <c r="D1194" s="37">
        <v>13</v>
      </c>
      <c r="E1194" s="44" t="s">
        <v>304</v>
      </c>
      <c r="F1194" s="41" t="s">
        <v>118</v>
      </c>
      <c r="G1194" s="42">
        <v>1073</v>
      </c>
      <c r="H1194" s="43">
        <v>937</v>
      </c>
      <c r="I1194" s="42">
        <v>658</v>
      </c>
      <c r="J1194" s="40">
        <v>0.70224119530416218</v>
      </c>
      <c r="K1194" s="40">
        <v>18.249733191035219</v>
      </c>
      <c r="L1194" s="42">
        <v>766</v>
      </c>
      <c r="M1194" s="42">
        <v>113</v>
      </c>
      <c r="N1194" s="42">
        <v>52</v>
      </c>
      <c r="O1194" s="42"/>
      <c r="P1194" s="42"/>
      <c r="Q1194" s="42">
        <v>6</v>
      </c>
      <c r="R1194" s="42">
        <v>0</v>
      </c>
      <c r="S1194" s="43">
        <v>171</v>
      </c>
      <c r="T1194" s="42">
        <v>35</v>
      </c>
      <c r="U1194" s="42">
        <v>149</v>
      </c>
      <c r="V1194" s="42">
        <v>112</v>
      </c>
      <c r="W1194" s="104">
        <f t="shared" si="211"/>
        <v>81.750266808964781</v>
      </c>
      <c r="X1194" s="105">
        <f t="shared" si="212"/>
        <v>12.059765208110992</v>
      </c>
      <c r="Y1194" s="105">
        <f t="shared" si="213"/>
        <v>5.5496264674493059</v>
      </c>
      <c r="Z1194" s="105">
        <f t="shared" si="214"/>
        <v>0.64034151547491991</v>
      </c>
      <c r="AA1194" s="105">
        <f t="shared" si="215"/>
        <v>0</v>
      </c>
      <c r="AB1194" s="105">
        <f t="shared" si="216"/>
        <v>18.249733191035219</v>
      </c>
    </row>
    <row r="1195" spans="1:28" s="7" customFormat="1" hidden="1">
      <c r="A1195" s="37">
        <v>2008</v>
      </c>
      <c r="B1195" s="102">
        <v>2</v>
      </c>
      <c r="C1195" s="102" t="s">
        <v>182</v>
      </c>
      <c r="D1195" s="37">
        <v>13</v>
      </c>
      <c r="E1195" s="44" t="s">
        <v>305</v>
      </c>
      <c r="F1195" s="41" t="s">
        <v>119</v>
      </c>
      <c r="G1195" s="42">
        <v>1775</v>
      </c>
      <c r="H1195" s="43">
        <v>1629</v>
      </c>
      <c r="I1195" s="42">
        <v>927</v>
      </c>
      <c r="J1195" s="40">
        <v>0.56906077348066297</v>
      </c>
      <c r="K1195" s="40">
        <v>14.917127071823206</v>
      </c>
      <c r="L1195" s="42">
        <v>1386</v>
      </c>
      <c r="M1195" s="42">
        <v>170</v>
      </c>
      <c r="N1195" s="42">
        <v>62</v>
      </c>
      <c r="O1195" s="42"/>
      <c r="P1195" s="42"/>
      <c r="Q1195" s="42">
        <v>11</v>
      </c>
      <c r="R1195" s="42">
        <v>0</v>
      </c>
      <c r="S1195" s="43">
        <v>243</v>
      </c>
      <c r="T1195" s="42">
        <v>4</v>
      </c>
      <c r="U1195" s="42">
        <v>42</v>
      </c>
      <c r="V1195" s="42">
        <v>1</v>
      </c>
      <c r="W1195" s="104">
        <f t="shared" si="211"/>
        <v>85.082872928176798</v>
      </c>
      <c r="X1195" s="105">
        <f t="shared" si="212"/>
        <v>10.435850214855739</v>
      </c>
      <c r="Y1195" s="105">
        <f t="shared" si="213"/>
        <v>3.8060159607120934</v>
      </c>
      <c r="Z1195" s="105">
        <f t="shared" si="214"/>
        <v>0.67526089625537145</v>
      </c>
      <c r="AA1195" s="105">
        <f t="shared" si="215"/>
        <v>0</v>
      </c>
      <c r="AB1195" s="105">
        <f t="shared" si="216"/>
        <v>14.917127071823206</v>
      </c>
    </row>
    <row r="1196" spans="1:28" s="7" customFormat="1" hidden="1">
      <c r="A1196" s="37">
        <v>2008</v>
      </c>
      <c r="B1196" s="102">
        <v>2</v>
      </c>
      <c r="C1196" s="102" t="s">
        <v>182</v>
      </c>
      <c r="D1196" s="37">
        <v>13</v>
      </c>
      <c r="E1196" s="44" t="s">
        <v>306</v>
      </c>
      <c r="F1196" s="41" t="s">
        <v>120</v>
      </c>
      <c r="G1196" s="42">
        <v>3877</v>
      </c>
      <c r="H1196" s="43">
        <v>3522</v>
      </c>
      <c r="I1196" s="42">
        <v>1572</v>
      </c>
      <c r="J1196" s="40">
        <v>0.44633730834752983</v>
      </c>
      <c r="K1196" s="40">
        <v>14.026121521862578</v>
      </c>
      <c r="L1196" s="42">
        <v>3028</v>
      </c>
      <c r="M1196" s="42">
        <v>343</v>
      </c>
      <c r="N1196" s="42">
        <v>127</v>
      </c>
      <c r="O1196" s="42"/>
      <c r="P1196" s="42"/>
      <c r="Q1196" s="42">
        <v>24</v>
      </c>
      <c r="R1196" s="42">
        <v>0</v>
      </c>
      <c r="S1196" s="43">
        <v>494</v>
      </c>
      <c r="T1196" s="42">
        <v>114</v>
      </c>
      <c r="U1196" s="42">
        <v>325</v>
      </c>
      <c r="V1196" s="42">
        <v>289</v>
      </c>
      <c r="W1196" s="104">
        <f t="shared" si="211"/>
        <v>85.973878478137422</v>
      </c>
      <c r="X1196" s="105">
        <f t="shared" si="212"/>
        <v>9.7387847813742194</v>
      </c>
      <c r="Y1196" s="105">
        <f t="shared" si="213"/>
        <v>3.6059057353776263</v>
      </c>
      <c r="Z1196" s="105">
        <f t="shared" si="214"/>
        <v>0.68143100511073251</v>
      </c>
      <c r="AA1196" s="105">
        <f t="shared" si="215"/>
        <v>0</v>
      </c>
      <c r="AB1196" s="105">
        <f t="shared" si="216"/>
        <v>14.026121521862578</v>
      </c>
    </row>
    <row r="1197" spans="1:28" s="7" customFormat="1" hidden="1">
      <c r="A1197" s="37">
        <v>2008</v>
      </c>
      <c r="B1197" s="102">
        <v>2</v>
      </c>
      <c r="C1197" s="102" t="s">
        <v>182</v>
      </c>
      <c r="D1197" s="37">
        <v>13</v>
      </c>
      <c r="E1197" s="44" t="s">
        <v>307</v>
      </c>
      <c r="F1197" s="41" t="s">
        <v>121</v>
      </c>
      <c r="G1197" s="42">
        <v>2458</v>
      </c>
      <c r="H1197" s="43">
        <v>2178</v>
      </c>
      <c r="I1197" s="42">
        <v>955</v>
      </c>
      <c r="J1197" s="40">
        <v>0.43847566574839303</v>
      </c>
      <c r="K1197" s="40">
        <v>14.692378328741965</v>
      </c>
      <c r="L1197" s="42">
        <v>1858</v>
      </c>
      <c r="M1197" s="42">
        <v>247</v>
      </c>
      <c r="N1197" s="42">
        <v>63</v>
      </c>
      <c r="O1197" s="42"/>
      <c r="P1197" s="42"/>
      <c r="Q1197" s="42">
        <v>10</v>
      </c>
      <c r="R1197" s="42">
        <v>0</v>
      </c>
      <c r="S1197" s="43">
        <v>320</v>
      </c>
      <c r="T1197" s="42">
        <v>49</v>
      </c>
      <c r="U1197" s="42">
        <v>248</v>
      </c>
      <c r="V1197" s="42">
        <v>223</v>
      </c>
      <c r="W1197" s="104">
        <f t="shared" si="211"/>
        <v>85.307621671258033</v>
      </c>
      <c r="X1197" s="105">
        <f t="shared" si="212"/>
        <v>11.340679522497704</v>
      </c>
      <c r="Y1197" s="105">
        <f t="shared" si="213"/>
        <v>2.8925619834710745</v>
      </c>
      <c r="Z1197" s="105">
        <f t="shared" si="214"/>
        <v>0.4591368227731864</v>
      </c>
      <c r="AA1197" s="105">
        <f t="shared" si="215"/>
        <v>0</v>
      </c>
      <c r="AB1197" s="105">
        <f t="shared" si="216"/>
        <v>14.692378328741965</v>
      </c>
    </row>
    <row r="1198" spans="1:28" s="7" customFormat="1" hidden="1">
      <c r="A1198" s="37">
        <v>2008</v>
      </c>
      <c r="B1198" s="102">
        <v>2</v>
      </c>
      <c r="C1198" s="102" t="s">
        <v>182</v>
      </c>
      <c r="D1198" s="37">
        <v>13</v>
      </c>
      <c r="E1198" s="44" t="s">
        <v>308</v>
      </c>
      <c r="F1198" s="41" t="s">
        <v>122</v>
      </c>
      <c r="G1198" s="42">
        <v>1716</v>
      </c>
      <c r="H1198" s="43">
        <v>1448</v>
      </c>
      <c r="I1198" s="42">
        <v>756</v>
      </c>
      <c r="J1198" s="40">
        <v>0.52209944751381221</v>
      </c>
      <c r="K1198" s="40">
        <v>16.367403314917127</v>
      </c>
      <c r="L1198" s="42">
        <v>1211</v>
      </c>
      <c r="M1198" s="42">
        <v>173</v>
      </c>
      <c r="N1198" s="42">
        <v>57</v>
      </c>
      <c r="O1198" s="42"/>
      <c r="P1198" s="42"/>
      <c r="Q1198" s="42">
        <v>7</v>
      </c>
      <c r="R1198" s="42">
        <v>0</v>
      </c>
      <c r="S1198" s="43">
        <v>237</v>
      </c>
      <c r="T1198" s="42">
        <v>76</v>
      </c>
      <c r="U1198" s="42">
        <v>339</v>
      </c>
      <c r="V1198" s="42">
        <v>308</v>
      </c>
      <c r="W1198" s="104">
        <f t="shared" si="211"/>
        <v>83.632596685082873</v>
      </c>
      <c r="X1198" s="105">
        <f t="shared" si="212"/>
        <v>11.947513812154696</v>
      </c>
      <c r="Y1198" s="105">
        <f t="shared" si="213"/>
        <v>3.9364640883977895</v>
      </c>
      <c r="Z1198" s="105">
        <f t="shared" si="214"/>
        <v>0.48342541436464087</v>
      </c>
      <c r="AA1198" s="105">
        <f t="shared" si="215"/>
        <v>0</v>
      </c>
      <c r="AB1198" s="105">
        <f t="shared" si="216"/>
        <v>16.367403314917127</v>
      </c>
    </row>
    <row r="1199" spans="1:28" s="7" customFormat="1" hidden="1">
      <c r="A1199" s="37">
        <v>2008</v>
      </c>
      <c r="B1199" s="102">
        <v>2</v>
      </c>
      <c r="C1199" s="102" t="s">
        <v>182</v>
      </c>
      <c r="D1199" s="37">
        <v>13</v>
      </c>
      <c r="E1199" s="44" t="s">
        <v>309</v>
      </c>
      <c r="F1199" s="41" t="s">
        <v>123</v>
      </c>
      <c r="G1199" s="42">
        <v>5122</v>
      </c>
      <c r="H1199" s="43">
        <v>4719</v>
      </c>
      <c r="I1199" s="42">
        <v>2959</v>
      </c>
      <c r="J1199" s="40">
        <v>0.62703962703962701</v>
      </c>
      <c r="K1199" s="40">
        <v>19.326128417037509</v>
      </c>
      <c r="L1199" s="42">
        <v>3807</v>
      </c>
      <c r="M1199" s="42">
        <v>630</v>
      </c>
      <c r="N1199" s="42">
        <v>224</v>
      </c>
      <c r="O1199" s="42"/>
      <c r="P1199" s="42"/>
      <c r="Q1199" s="42">
        <v>58</v>
      </c>
      <c r="R1199" s="42">
        <v>0</v>
      </c>
      <c r="S1199" s="43">
        <v>912</v>
      </c>
      <c r="T1199" s="42">
        <v>199</v>
      </c>
      <c r="U1199" s="42">
        <v>898</v>
      </c>
      <c r="V1199" s="42">
        <v>893</v>
      </c>
      <c r="W1199" s="104">
        <f t="shared" si="211"/>
        <v>80.673871582962491</v>
      </c>
      <c r="X1199" s="105">
        <f t="shared" si="212"/>
        <v>13.350286077558804</v>
      </c>
      <c r="Y1199" s="105">
        <f t="shared" si="213"/>
        <v>4.7467683831320198</v>
      </c>
      <c r="Z1199" s="105">
        <f t="shared" si="214"/>
        <v>1.2290739563466835</v>
      </c>
      <c r="AA1199" s="105">
        <f t="shared" si="215"/>
        <v>0</v>
      </c>
      <c r="AB1199" s="105">
        <f t="shared" si="216"/>
        <v>19.326128417037509</v>
      </c>
    </row>
    <row r="1200" spans="1:28" s="7" customFormat="1" hidden="1">
      <c r="A1200" s="37">
        <v>2008</v>
      </c>
      <c r="B1200" s="102">
        <v>2</v>
      </c>
      <c r="C1200" s="102" t="s">
        <v>182</v>
      </c>
      <c r="D1200" s="37">
        <v>13</v>
      </c>
      <c r="E1200" s="44" t="s">
        <v>310</v>
      </c>
      <c r="F1200" s="41" t="s">
        <v>18</v>
      </c>
      <c r="G1200" s="42">
        <v>6108</v>
      </c>
      <c r="H1200" s="43">
        <v>5318</v>
      </c>
      <c r="I1200" s="42">
        <v>2302</v>
      </c>
      <c r="J1200" s="40">
        <v>0.43286949981195938</v>
      </c>
      <c r="K1200" s="40">
        <v>13.595336592704024</v>
      </c>
      <c r="L1200" s="42">
        <v>4595</v>
      </c>
      <c r="M1200" s="42">
        <v>522</v>
      </c>
      <c r="N1200" s="42">
        <v>161</v>
      </c>
      <c r="O1200" s="42"/>
      <c r="P1200" s="42"/>
      <c r="Q1200" s="42">
        <v>40</v>
      </c>
      <c r="R1200" s="42">
        <v>0</v>
      </c>
      <c r="S1200" s="43">
        <v>723</v>
      </c>
      <c r="T1200" s="42">
        <v>166</v>
      </c>
      <c r="U1200" s="42">
        <v>688</v>
      </c>
      <c r="V1200" s="42">
        <v>64</v>
      </c>
      <c r="W1200" s="104">
        <f t="shared" si="211"/>
        <v>86.404663407295985</v>
      </c>
      <c r="X1200" s="105">
        <f t="shared" si="212"/>
        <v>9.8157201955622408</v>
      </c>
      <c r="Y1200" s="105">
        <f t="shared" si="213"/>
        <v>3.0274539300488903</v>
      </c>
      <c r="Z1200" s="105">
        <f t="shared" si="214"/>
        <v>0.75216246709289203</v>
      </c>
      <c r="AA1200" s="105">
        <f t="shared" si="215"/>
        <v>0</v>
      </c>
      <c r="AB1200" s="105">
        <f t="shared" si="216"/>
        <v>13.595336592704024</v>
      </c>
    </row>
    <row r="1201" spans="1:28" s="7" customFormat="1" hidden="1">
      <c r="A1201" s="37">
        <v>2008</v>
      </c>
      <c r="B1201" s="102">
        <v>2</v>
      </c>
      <c r="C1201" s="102" t="s">
        <v>182</v>
      </c>
      <c r="D1201" s="37">
        <v>13</v>
      </c>
      <c r="E1201" s="44" t="s">
        <v>311</v>
      </c>
      <c r="F1201" s="41" t="s">
        <v>124</v>
      </c>
      <c r="G1201" s="42">
        <v>1264</v>
      </c>
      <c r="H1201" s="43">
        <v>971</v>
      </c>
      <c r="I1201" s="42">
        <v>494</v>
      </c>
      <c r="J1201" s="40">
        <v>0.50875386199794026</v>
      </c>
      <c r="K1201" s="40">
        <v>16.271884654994849</v>
      </c>
      <c r="L1201" s="42">
        <v>813</v>
      </c>
      <c r="M1201" s="42">
        <v>112</v>
      </c>
      <c r="N1201" s="42">
        <v>35</v>
      </c>
      <c r="O1201" s="42"/>
      <c r="P1201" s="42"/>
      <c r="Q1201" s="42">
        <v>11</v>
      </c>
      <c r="R1201" s="42">
        <v>0</v>
      </c>
      <c r="S1201" s="43">
        <v>158</v>
      </c>
      <c r="T1201" s="42">
        <v>100</v>
      </c>
      <c r="U1201" s="42">
        <v>247</v>
      </c>
      <c r="V1201" s="42">
        <v>407</v>
      </c>
      <c r="W1201" s="104">
        <f t="shared" si="211"/>
        <v>83.728115345005151</v>
      </c>
      <c r="X1201" s="105">
        <f t="shared" si="212"/>
        <v>11.534500514933059</v>
      </c>
      <c r="Y1201" s="105">
        <f t="shared" si="213"/>
        <v>3.6045314109165809</v>
      </c>
      <c r="Z1201" s="105">
        <f t="shared" si="214"/>
        <v>1.1328527291452111</v>
      </c>
      <c r="AA1201" s="105">
        <f t="shared" si="215"/>
        <v>0</v>
      </c>
      <c r="AB1201" s="105">
        <f t="shared" si="216"/>
        <v>16.271884654994849</v>
      </c>
    </row>
    <row r="1202" spans="1:28" s="7" customFormat="1" hidden="1">
      <c r="A1202" s="37">
        <v>2008</v>
      </c>
      <c r="B1202" s="102">
        <v>2</v>
      </c>
      <c r="C1202" s="102" t="s">
        <v>182</v>
      </c>
      <c r="D1202" s="37">
        <v>13</v>
      </c>
      <c r="E1202" s="44" t="s">
        <v>312</v>
      </c>
      <c r="F1202" s="41" t="s">
        <v>125</v>
      </c>
      <c r="G1202" s="42">
        <v>1717</v>
      </c>
      <c r="H1202" s="43">
        <v>1531</v>
      </c>
      <c r="I1202" s="42">
        <v>754</v>
      </c>
      <c r="J1202" s="40">
        <v>0.49248856956237752</v>
      </c>
      <c r="K1202" s="40">
        <v>15.284128020901372</v>
      </c>
      <c r="L1202" s="42">
        <v>1297</v>
      </c>
      <c r="M1202" s="42">
        <v>169</v>
      </c>
      <c r="N1202" s="42">
        <v>53</v>
      </c>
      <c r="O1202" s="42"/>
      <c r="P1202" s="42"/>
      <c r="Q1202" s="42">
        <v>12</v>
      </c>
      <c r="R1202" s="42">
        <v>0</v>
      </c>
      <c r="S1202" s="43">
        <v>234</v>
      </c>
      <c r="T1202" s="42">
        <v>19</v>
      </c>
      <c r="U1202" s="42">
        <v>197</v>
      </c>
      <c r="V1202" s="42">
        <v>185</v>
      </c>
      <c r="W1202" s="104">
        <f t="shared" si="211"/>
        <v>84.715871979098637</v>
      </c>
      <c r="X1202" s="105">
        <f t="shared" si="212"/>
        <v>11.038536903984324</v>
      </c>
      <c r="Y1202" s="105">
        <f t="shared" si="213"/>
        <v>3.4617896799477466</v>
      </c>
      <c r="Z1202" s="105">
        <f t="shared" si="214"/>
        <v>0.78380143696930116</v>
      </c>
      <c r="AA1202" s="105">
        <f t="shared" si="215"/>
        <v>0</v>
      </c>
      <c r="AB1202" s="105">
        <f t="shared" si="216"/>
        <v>15.284128020901372</v>
      </c>
    </row>
    <row r="1203" spans="1:28" s="7" customFormat="1" hidden="1">
      <c r="A1203" s="37">
        <v>2008</v>
      </c>
      <c r="B1203" s="102">
        <v>2</v>
      </c>
      <c r="C1203" s="102" t="s">
        <v>182</v>
      </c>
      <c r="D1203" s="37">
        <v>13</v>
      </c>
      <c r="E1203" s="44" t="s">
        <v>313</v>
      </c>
      <c r="F1203" s="41" t="s">
        <v>126</v>
      </c>
      <c r="G1203" s="42">
        <v>3241</v>
      </c>
      <c r="H1203" s="43">
        <v>3053</v>
      </c>
      <c r="I1203" s="42">
        <v>1400</v>
      </c>
      <c r="J1203" s="40">
        <v>0.45856534556174255</v>
      </c>
      <c r="K1203" s="40">
        <v>15.132656403537503</v>
      </c>
      <c r="L1203" s="42">
        <v>2591</v>
      </c>
      <c r="M1203" s="42">
        <v>339</v>
      </c>
      <c r="N1203" s="42">
        <v>104</v>
      </c>
      <c r="O1203" s="42"/>
      <c r="P1203" s="42"/>
      <c r="Q1203" s="42">
        <v>19</v>
      </c>
      <c r="R1203" s="42">
        <v>0</v>
      </c>
      <c r="S1203" s="43">
        <v>462</v>
      </c>
      <c r="T1203" s="42">
        <v>19</v>
      </c>
      <c r="U1203" s="42">
        <v>218</v>
      </c>
      <c r="V1203" s="42">
        <v>247</v>
      </c>
      <c r="W1203" s="104">
        <f t="shared" si="211"/>
        <v>84.86734359646249</v>
      </c>
      <c r="X1203" s="105">
        <f t="shared" si="212"/>
        <v>11.103832296102196</v>
      </c>
      <c r="Y1203" s="105">
        <f t="shared" si="213"/>
        <v>3.4064854241729448</v>
      </c>
      <c r="Z1203" s="105">
        <f t="shared" si="214"/>
        <v>0.62233868326236486</v>
      </c>
      <c r="AA1203" s="105">
        <f t="shared" si="215"/>
        <v>0</v>
      </c>
      <c r="AB1203" s="105">
        <f t="shared" si="216"/>
        <v>15.132656403537503</v>
      </c>
    </row>
    <row r="1204" spans="1:28" s="7" customFormat="1" hidden="1">
      <c r="A1204" s="37">
        <v>2008</v>
      </c>
      <c r="B1204" s="102">
        <v>2</v>
      </c>
      <c r="C1204" s="102" t="s">
        <v>182</v>
      </c>
      <c r="D1204" s="37">
        <v>13</v>
      </c>
      <c r="E1204" s="44" t="s">
        <v>314</v>
      </c>
      <c r="F1204" s="41" t="s">
        <v>127</v>
      </c>
      <c r="G1204" s="42">
        <v>1407</v>
      </c>
      <c r="H1204" s="43">
        <v>1215</v>
      </c>
      <c r="I1204" s="42">
        <v>702</v>
      </c>
      <c r="J1204" s="40">
        <v>0.57777777777777772</v>
      </c>
      <c r="K1204" s="40">
        <v>16.707818930041153</v>
      </c>
      <c r="L1204" s="42">
        <v>1012</v>
      </c>
      <c r="M1204" s="42">
        <v>142</v>
      </c>
      <c r="N1204" s="42">
        <v>47</v>
      </c>
      <c r="O1204" s="42"/>
      <c r="P1204" s="42"/>
      <c r="Q1204" s="42">
        <v>14</v>
      </c>
      <c r="R1204" s="42">
        <v>0</v>
      </c>
      <c r="S1204" s="43">
        <v>203</v>
      </c>
      <c r="T1204" s="42">
        <v>13</v>
      </c>
      <c r="U1204" s="42">
        <v>75</v>
      </c>
      <c r="V1204" s="42">
        <v>65</v>
      </c>
      <c r="W1204" s="104">
        <f t="shared" si="211"/>
        <v>83.292181069958843</v>
      </c>
      <c r="X1204" s="105">
        <f t="shared" si="212"/>
        <v>11.68724279835391</v>
      </c>
      <c r="Y1204" s="105">
        <f t="shared" si="213"/>
        <v>3.8683127572016458</v>
      </c>
      <c r="Z1204" s="105">
        <f t="shared" si="214"/>
        <v>1.1522633744855968</v>
      </c>
      <c r="AA1204" s="105">
        <f t="shared" si="215"/>
        <v>0</v>
      </c>
      <c r="AB1204" s="105">
        <f t="shared" si="216"/>
        <v>16.707818930041153</v>
      </c>
    </row>
    <row r="1205" spans="1:28" s="7" customFormat="1" hidden="1">
      <c r="A1205" s="37">
        <v>2008</v>
      </c>
      <c r="B1205" s="102">
        <v>2</v>
      </c>
      <c r="C1205" s="102" t="s">
        <v>182</v>
      </c>
      <c r="D1205" s="37">
        <v>13</v>
      </c>
      <c r="E1205" s="44" t="s">
        <v>331</v>
      </c>
      <c r="F1205" s="41" t="s">
        <v>128</v>
      </c>
      <c r="G1205" s="42">
        <v>2180</v>
      </c>
      <c r="H1205" s="43">
        <v>2015</v>
      </c>
      <c r="I1205" s="42">
        <v>1007</v>
      </c>
      <c r="J1205" s="40">
        <v>0.49975186104218361</v>
      </c>
      <c r="K1205" s="40">
        <v>15.434243176178661</v>
      </c>
      <c r="L1205" s="42">
        <v>1704</v>
      </c>
      <c r="M1205" s="42">
        <v>220</v>
      </c>
      <c r="N1205" s="42">
        <v>76</v>
      </c>
      <c r="O1205" s="42"/>
      <c r="P1205" s="42"/>
      <c r="Q1205" s="42">
        <v>15</v>
      </c>
      <c r="R1205" s="42">
        <v>0</v>
      </c>
      <c r="S1205" s="43">
        <v>311</v>
      </c>
      <c r="T1205" s="42">
        <v>4</v>
      </c>
      <c r="U1205" s="42">
        <v>225</v>
      </c>
      <c r="V1205" s="42">
        <v>162</v>
      </c>
      <c r="W1205" s="104">
        <f t="shared" si="211"/>
        <v>84.565756823821332</v>
      </c>
      <c r="X1205" s="105">
        <f t="shared" si="212"/>
        <v>10.918114143920596</v>
      </c>
      <c r="Y1205" s="105">
        <f t="shared" si="213"/>
        <v>3.7717121588089335</v>
      </c>
      <c r="Z1205" s="105">
        <f t="shared" si="214"/>
        <v>0.74441687344913154</v>
      </c>
      <c r="AA1205" s="105">
        <f t="shared" si="215"/>
        <v>0</v>
      </c>
      <c r="AB1205" s="105">
        <f t="shared" si="216"/>
        <v>15.434243176178661</v>
      </c>
    </row>
    <row r="1206" spans="1:28" s="7" customFormat="1" hidden="1">
      <c r="A1206" s="37">
        <v>2008</v>
      </c>
      <c r="B1206" s="102">
        <v>2</v>
      </c>
      <c r="C1206" s="102" t="s">
        <v>182</v>
      </c>
      <c r="D1206" s="37">
        <v>13</v>
      </c>
      <c r="E1206" s="44" t="s">
        <v>333</v>
      </c>
      <c r="F1206" s="41" t="s">
        <v>129</v>
      </c>
      <c r="G1206" s="42">
        <v>1451</v>
      </c>
      <c r="H1206" s="43">
        <v>1322</v>
      </c>
      <c r="I1206" s="42">
        <v>820</v>
      </c>
      <c r="J1206" s="40">
        <v>0.6202723146747352</v>
      </c>
      <c r="K1206" s="40">
        <v>16.187594553706504</v>
      </c>
      <c r="L1206" s="42">
        <v>1108</v>
      </c>
      <c r="M1206" s="42">
        <v>141</v>
      </c>
      <c r="N1206" s="42">
        <v>57</v>
      </c>
      <c r="O1206" s="42"/>
      <c r="P1206" s="42"/>
      <c r="Q1206" s="42">
        <v>16</v>
      </c>
      <c r="R1206" s="42">
        <v>0</v>
      </c>
      <c r="S1206" s="43">
        <v>214</v>
      </c>
      <c r="T1206" s="42">
        <v>14</v>
      </c>
      <c r="U1206" s="42">
        <v>143</v>
      </c>
      <c r="V1206" s="42">
        <v>73</v>
      </c>
      <c r="W1206" s="104">
        <f t="shared" si="211"/>
        <v>83.812405446293496</v>
      </c>
      <c r="X1206" s="105">
        <f t="shared" si="212"/>
        <v>10.665658093797276</v>
      </c>
      <c r="Y1206" s="105">
        <f t="shared" si="213"/>
        <v>4.3116490166414518</v>
      </c>
      <c r="Z1206" s="105">
        <f t="shared" si="214"/>
        <v>1.2102874432677762</v>
      </c>
      <c r="AA1206" s="105">
        <f t="shared" si="215"/>
        <v>0</v>
      </c>
      <c r="AB1206" s="105">
        <f t="shared" si="216"/>
        <v>16.187594553706504</v>
      </c>
    </row>
    <row r="1207" spans="1:28" s="7" customFormat="1" hidden="1">
      <c r="A1207" s="37">
        <v>2008</v>
      </c>
      <c r="B1207" s="102">
        <v>2</v>
      </c>
      <c r="C1207" s="102" t="s">
        <v>182</v>
      </c>
      <c r="D1207" s="37">
        <v>13</v>
      </c>
      <c r="E1207" s="44" t="s">
        <v>340</v>
      </c>
      <c r="F1207" s="41" t="s">
        <v>130</v>
      </c>
      <c r="G1207" s="42">
        <v>3940</v>
      </c>
      <c r="H1207" s="43">
        <v>3573</v>
      </c>
      <c r="I1207" s="42">
        <v>2372</v>
      </c>
      <c r="J1207" s="40">
        <v>0.66386789812482505</v>
      </c>
      <c r="K1207" s="40">
        <v>18.667786174083403</v>
      </c>
      <c r="L1207" s="42">
        <v>2906</v>
      </c>
      <c r="M1207" s="42">
        <v>447</v>
      </c>
      <c r="N1207" s="42">
        <v>182</v>
      </c>
      <c r="O1207" s="42"/>
      <c r="P1207" s="42"/>
      <c r="Q1207" s="42">
        <v>38</v>
      </c>
      <c r="R1207" s="42">
        <v>0</v>
      </c>
      <c r="S1207" s="43">
        <v>667</v>
      </c>
      <c r="T1207" s="42">
        <v>17</v>
      </c>
      <c r="U1207" s="42">
        <v>208</v>
      </c>
      <c r="V1207" s="42">
        <v>210</v>
      </c>
      <c r="W1207" s="104">
        <f t="shared" si="211"/>
        <v>81.332213825916597</v>
      </c>
      <c r="X1207" s="105">
        <f t="shared" si="212"/>
        <v>12.510495382031905</v>
      </c>
      <c r="Y1207" s="105">
        <f t="shared" si="213"/>
        <v>5.0937587461516936</v>
      </c>
      <c r="Z1207" s="105">
        <f t="shared" si="214"/>
        <v>1.0635320458998041</v>
      </c>
      <c r="AA1207" s="105">
        <f t="shared" si="215"/>
        <v>0</v>
      </c>
      <c r="AB1207" s="105">
        <f t="shared" si="216"/>
        <v>18.667786174083403</v>
      </c>
    </row>
    <row r="1208" spans="1:28" s="7" customFormat="1" hidden="1">
      <c r="A1208" s="37">
        <v>2008</v>
      </c>
      <c r="B1208" s="102">
        <v>2</v>
      </c>
      <c r="C1208" s="102" t="s">
        <v>182</v>
      </c>
      <c r="D1208" s="37">
        <v>13</v>
      </c>
      <c r="E1208" s="44" t="s">
        <v>341</v>
      </c>
      <c r="F1208" s="41" t="s">
        <v>131</v>
      </c>
      <c r="G1208" s="42">
        <v>5704</v>
      </c>
      <c r="H1208" s="43">
        <v>5129</v>
      </c>
      <c r="I1208" s="42">
        <v>2842</v>
      </c>
      <c r="J1208" s="40">
        <v>0.55410411386235137</v>
      </c>
      <c r="K1208" s="40">
        <v>17.313316435952427</v>
      </c>
      <c r="L1208" s="42">
        <v>4241</v>
      </c>
      <c r="M1208" s="42">
        <v>625</v>
      </c>
      <c r="N1208" s="42">
        <v>218</v>
      </c>
      <c r="O1208" s="42"/>
      <c r="P1208" s="42"/>
      <c r="Q1208" s="42">
        <v>45</v>
      </c>
      <c r="R1208" s="42">
        <v>0</v>
      </c>
      <c r="S1208" s="43">
        <v>888</v>
      </c>
      <c r="T1208" s="42">
        <v>62</v>
      </c>
      <c r="U1208" s="42">
        <v>447</v>
      </c>
      <c r="V1208" s="42">
        <v>369</v>
      </c>
      <c r="W1208" s="104">
        <f t="shared" si="211"/>
        <v>82.68668356404757</v>
      </c>
      <c r="X1208" s="105">
        <f t="shared" si="212"/>
        <v>12.18561123025931</v>
      </c>
      <c r="Y1208" s="105">
        <f t="shared" si="213"/>
        <v>4.2503411971144471</v>
      </c>
      <c r="Z1208" s="105">
        <f t="shared" si="214"/>
        <v>0.87736400857867036</v>
      </c>
      <c r="AA1208" s="105">
        <f t="shared" si="215"/>
        <v>0</v>
      </c>
      <c r="AB1208" s="105">
        <f t="shared" si="216"/>
        <v>17.313316435952427</v>
      </c>
    </row>
    <row r="1209" spans="1:28" s="7" customFormat="1" hidden="1">
      <c r="A1209" s="37">
        <v>2008</v>
      </c>
      <c r="B1209" s="102">
        <v>2</v>
      </c>
      <c r="C1209" s="102" t="s">
        <v>182</v>
      </c>
      <c r="D1209" s="37">
        <v>13</v>
      </c>
      <c r="E1209" s="44" t="s">
        <v>342</v>
      </c>
      <c r="F1209" s="41" t="s">
        <v>132</v>
      </c>
      <c r="G1209" s="42">
        <v>5140</v>
      </c>
      <c r="H1209" s="43">
        <v>4679</v>
      </c>
      <c r="I1209" s="42">
        <v>3806</v>
      </c>
      <c r="J1209" s="40">
        <v>0.81342167129728571</v>
      </c>
      <c r="K1209" s="40">
        <v>22.312459927334903</v>
      </c>
      <c r="L1209" s="42">
        <v>3635</v>
      </c>
      <c r="M1209" s="42">
        <v>683</v>
      </c>
      <c r="N1209" s="42">
        <v>318</v>
      </c>
      <c r="O1209" s="42"/>
      <c r="P1209" s="42"/>
      <c r="Q1209" s="42">
        <v>43</v>
      </c>
      <c r="R1209" s="42">
        <v>0</v>
      </c>
      <c r="S1209" s="43">
        <v>1044</v>
      </c>
      <c r="T1209" s="42">
        <v>113</v>
      </c>
      <c r="U1209" s="42">
        <v>522</v>
      </c>
      <c r="V1209" s="42">
        <v>635</v>
      </c>
      <c r="W1209" s="104">
        <f t="shared" si="211"/>
        <v>77.687540072665101</v>
      </c>
      <c r="X1209" s="105">
        <f t="shared" si="212"/>
        <v>14.597136140200897</v>
      </c>
      <c r="Y1209" s="105">
        <f t="shared" si="213"/>
        <v>6.7963240008548835</v>
      </c>
      <c r="Z1209" s="105">
        <f t="shared" si="214"/>
        <v>0.91899978627911949</v>
      </c>
      <c r="AA1209" s="105">
        <f t="shared" si="215"/>
        <v>0</v>
      </c>
      <c r="AB1209" s="105">
        <f t="shared" si="216"/>
        <v>22.312459927334903</v>
      </c>
    </row>
    <row r="1210" spans="1:28" s="7" customFormat="1" hidden="1">
      <c r="A1210" s="37">
        <v>2008</v>
      </c>
      <c r="B1210" s="102">
        <v>2</v>
      </c>
      <c r="C1210" s="102" t="s">
        <v>182</v>
      </c>
      <c r="D1210" s="37">
        <v>13</v>
      </c>
      <c r="E1210" s="44" t="s">
        <v>343</v>
      </c>
      <c r="F1210" s="41" t="s">
        <v>133</v>
      </c>
      <c r="G1210" s="42">
        <v>3504</v>
      </c>
      <c r="H1210" s="43">
        <v>3152</v>
      </c>
      <c r="I1210" s="42">
        <v>2304</v>
      </c>
      <c r="J1210" s="40">
        <v>0.73096446700507611</v>
      </c>
      <c r="K1210" s="40">
        <v>19.162436548223351</v>
      </c>
      <c r="L1210" s="42">
        <v>2548</v>
      </c>
      <c r="M1210" s="42">
        <v>411</v>
      </c>
      <c r="N1210" s="42">
        <v>151</v>
      </c>
      <c r="O1210" s="42"/>
      <c r="P1210" s="42"/>
      <c r="Q1210" s="42">
        <v>42</v>
      </c>
      <c r="R1210" s="42">
        <v>0</v>
      </c>
      <c r="S1210" s="43">
        <v>604</v>
      </c>
      <c r="T1210" s="42">
        <v>26</v>
      </c>
      <c r="U1210" s="42">
        <v>284</v>
      </c>
      <c r="V1210" s="42">
        <v>147</v>
      </c>
      <c r="W1210" s="104">
        <f t="shared" si="211"/>
        <v>80.837563451776646</v>
      </c>
      <c r="X1210" s="105">
        <f t="shared" si="212"/>
        <v>13.039340101522843</v>
      </c>
      <c r="Y1210" s="105">
        <f t="shared" si="213"/>
        <v>4.7906091370558377</v>
      </c>
      <c r="Z1210" s="105">
        <f t="shared" si="214"/>
        <v>1.3324873096446701</v>
      </c>
      <c r="AA1210" s="105">
        <f t="shared" si="215"/>
        <v>0</v>
      </c>
      <c r="AB1210" s="105">
        <f t="shared" si="216"/>
        <v>19.162436548223351</v>
      </c>
    </row>
    <row r="1211" spans="1:28" s="7" customFormat="1" hidden="1">
      <c r="A1211" s="37">
        <v>2008</v>
      </c>
      <c r="B1211" s="102">
        <v>2</v>
      </c>
      <c r="C1211" s="102" t="s">
        <v>182</v>
      </c>
      <c r="D1211" s="37">
        <v>13</v>
      </c>
      <c r="E1211" s="44" t="s">
        <v>344</v>
      </c>
      <c r="F1211" s="41" t="s">
        <v>19</v>
      </c>
      <c r="G1211" s="42">
        <v>6257</v>
      </c>
      <c r="H1211" s="43">
        <v>5447</v>
      </c>
      <c r="I1211" s="42">
        <v>3332</v>
      </c>
      <c r="J1211" s="40">
        <v>0.61171286946943271</v>
      </c>
      <c r="K1211" s="40">
        <v>17.697815311180467</v>
      </c>
      <c r="L1211" s="42">
        <v>4483</v>
      </c>
      <c r="M1211" s="42">
        <v>660</v>
      </c>
      <c r="N1211" s="42">
        <v>249</v>
      </c>
      <c r="O1211" s="42"/>
      <c r="P1211" s="42"/>
      <c r="Q1211" s="42">
        <v>55</v>
      </c>
      <c r="R1211" s="42">
        <v>0</v>
      </c>
      <c r="S1211" s="43">
        <v>964</v>
      </c>
      <c r="T1211" s="42">
        <v>156</v>
      </c>
      <c r="U1211" s="42">
        <v>678</v>
      </c>
      <c r="V1211" s="42">
        <v>497</v>
      </c>
      <c r="W1211" s="104">
        <f t="shared" si="211"/>
        <v>82.302184688819537</v>
      </c>
      <c r="X1211" s="105">
        <f t="shared" si="212"/>
        <v>12.116761520102809</v>
      </c>
      <c r="Y1211" s="105">
        <f t="shared" si="213"/>
        <v>4.5713236644024233</v>
      </c>
      <c r="Z1211" s="105">
        <f t="shared" si="214"/>
        <v>1.0097301266752341</v>
      </c>
      <c r="AA1211" s="105">
        <f t="shared" si="215"/>
        <v>0</v>
      </c>
      <c r="AB1211" s="105">
        <f t="shared" si="216"/>
        <v>17.697815311180467</v>
      </c>
    </row>
    <row r="1212" spans="1:28" s="7" customFormat="1" hidden="1">
      <c r="A1212" s="37">
        <v>2008</v>
      </c>
      <c r="B1212" s="102">
        <v>2</v>
      </c>
      <c r="C1212" s="102" t="s">
        <v>182</v>
      </c>
      <c r="D1212" s="37"/>
      <c r="E1212" s="37" t="s">
        <v>189</v>
      </c>
      <c r="F1212" s="37"/>
      <c r="G1212" s="43">
        <v>443580</v>
      </c>
      <c r="H1212" s="43">
        <v>391645</v>
      </c>
      <c r="I1212" s="43">
        <v>309819</v>
      </c>
      <c r="J1212" s="40">
        <v>0.79107099541676773</v>
      </c>
      <c r="K1212" s="40">
        <v>21.657112946673646</v>
      </c>
      <c r="L1212" s="43">
        <v>306826</v>
      </c>
      <c r="M1212" s="43">
        <v>56357</v>
      </c>
      <c r="N1212" s="43">
        <v>23476</v>
      </c>
      <c r="O1212" s="43"/>
      <c r="P1212" s="43"/>
      <c r="Q1212" s="43">
        <v>4970</v>
      </c>
      <c r="R1212" s="43">
        <v>16</v>
      </c>
      <c r="S1212" s="43">
        <v>84819</v>
      </c>
      <c r="T1212" s="43">
        <v>11760</v>
      </c>
      <c r="U1212" s="43">
        <v>54314</v>
      </c>
      <c r="V1212" s="43">
        <v>25250</v>
      </c>
      <c r="W1212" s="104">
        <f t="shared" si="211"/>
        <v>78.342887053326351</v>
      </c>
      <c r="X1212" s="105">
        <f t="shared" si="212"/>
        <v>14.389817309042627</v>
      </c>
      <c r="Y1212" s="105">
        <f t="shared" si="213"/>
        <v>5.9942039346857481</v>
      </c>
      <c r="Z1212" s="105">
        <f t="shared" si="214"/>
        <v>1.2690063705651802</v>
      </c>
      <c r="AA1212" s="105">
        <f t="shared" si="215"/>
        <v>4.0853323800891109E-3</v>
      </c>
      <c r="AB1212" s="105">
        <f t="shared" si="216"/>
        <v>21.657112946673646</v>
      </c>
    </row>
    <row r="1213" spans="1:28" s="122" customFormat="1" hidden="1">
      <c r="A1213" s="37">
        <v>2008</v>
      </c>
      <c r="B1213" s="102">
        <v>1</v>
      </c>
      <c r="C1213" s="102" t="s">
        <v>181</v>
      </c>
      <c r="D1213" s="30">
        <v>1</v>
      </c>
      <c r="E1213" s="124" t="s">
        <v>315</v>
      </c>
      <c r="F1213" s="110" t="s">
        <v>20</v>
      </c>
      <c r="G1213" s="20">
        <v>41408</v>
      </c>
      <c r="H1213" s="112">
        <v>37619</v>
      </c>
      <c r="I1213" s="20">
        <v>41489</v>
      </c>
      <c r="J1213" s="111">
        <v>1.1000000000000001</v>
      </c>
      <c r="K1213" s="111">
        <v>25.85</v>
      </c>
      <c r="L1213" s="20">
        <v>27894</v>
      </c>
      <c r="M1213" s="20">
        <v>5802</v>
      </c>
      <c r="N1213" s="20">
        <v>3153</v>
      </c>
      <c r="O1213" s="20"/>
      <c r="P1213" s="20"/>
      <c r="Q1213" s="20">
        <v>735</v>
      </c>
      <c r="R1213" s="20">
        <v>35</v>
      </c>
      <c r="S1213" s="112">
        <v>9725</v>
      </c>
      <c r="T1213" s="20">
        <v>964</v>
      </c>
      <c r="U1213" s="20">
        <v>4907</v>
      </c>
      <c r="V1213" s="20">
        <v>1190</v>
      </c>
      <c r="W1213" s="104">
        <f t="shared" si="211"/>
        <v>74.148701454052471</v>
      </c>
      <c r="X1213" s="105">
        <f t="shared" si="212"/>
        <v>15.423057497541137</v>
      </c>
      <c r="Y1213" s="105">
        <f t="shared" si="213"/>
        <v>8.3814030144341949</v>
      </c>
      <c r="Z1213" s="105">
        <f t="shared" si="214"/>
        <v>1.9537999415189133</v>
      </c>
      <c r="AA1213" s="105">
        <f t="shared" si="215"/>
        <v>9.3038092453281582E-2</v>
      </c>
      <c r="AB1213" s="105">
        <f t="shared" si="216"/>
        <v>25.851298545947525</v>
      </c>
    </row>
    <row r="1214" spans="1:28" s="122" customFormat="1" hidden="1">
      <c r="A1214" s="37">
        <v>2008</v>
      </c>
      <c r="B1214" s="102">
        <v>1</v>
      </c>
      <c r="C1214" s="102" t="s">
        <v>181</v>
      </c>
      <c r="D1214" s="30">
        <v>2</v>
      </c>
      <c r="E1214" s="124" t="s">
        <v>316</v>
      </c>
      <c r="F1214" s="110" t="s">
        <v>21</v>
      </c>
      <c r="G1214" s="20">
        <v>10655</v>
      </c>
      <c r="H1214" s="112">
        <v>10084</v>
      </c>
      <c r="I1214" s="20">
        <v>17224</v>
      </c>
      <c r="J1214" s="111">
        <v>1.71</v>
      </c>
      <c r="K1214" s="111">
        <v>39.299999999999997</v>
      </c>
      <c r="L1214" s="20">
        <v>6121</v>
      </c>
      <c r="M1214" s="20">
        <v>2228</v>
      </c>
      <c r="N1214" s="20">
        <v>1425</v>
      </c>
      <c r="O1214" s="20"/>
      <c r="P1214" s="20"/>
      <c r="Q1214" s="20">
        <v>294</v>
      </c>
      <c r="R1214" s="20">
        <v>16</v>
      </c>
      <c r="S1214" s="112">
        <v>3963</v>
      </c>
      <c r="T1214" s="20">
        <v>110</v>
      </c>
      <c r="U1214" s="20">
        <v>978</v>
      </c>
      <c r="V1214" s="20">
        <v>579</v>
      </c>
      <c r="W1214" s="104">
        <f t="shared" si="211"/>
        <v>60.700119000396668</v>
      </c>
      <c r="X1214" s="105">
        <f t="shared" si="212"/>
        <v>22.094406981356602</v>
      </c>
      <c r="Y1214" s="105">
        <f t="shared" si="213"/>
        <v>14.131297104323682</v>
      </c>
      <c r="Z1214" s="105">
        <f t="shared" si="214"/>
        <v>2.9155097183657279</v>
      </c>
      <c r="AA1214" s="105">
        <f t="shared" si="215"/>
        <v>0.15866719555731854</v>
      </c>
      <c r="AB1214" s="105">
        <f t="shared" si="216"/>
        <v>39.299880999603332</v>
      </c>
    </row>
    <row r="1215" spans="1:28" s="122" customFormat="1" hidden="1">
      <c r="A1215" s="37">
        <v>2008</v>
      </c>
      <c r="B1215" s="102">
        <v>1</v>
      </c>
      <c r="C1215" s="102" t="s">
        <v>181</v>
      </c>
      <c r="D1215" s="30">
        <v>3</v>
      </c>
      <c r="E1215" s="124" t="s">
        <v>317</v>
      </c>
      <c r="F1215" s="110" t="s">
        <v>22</v>
      </c>
      <c r="G1215" s="20">
        <v>10595</v>
      </c>
      <c r="H1215" s="112">
        <v>10199</v>
      </c>
      <c r="I1215" s="20">
        <v>14111</v>
      </c>
      <c r="J1215" s="111">
        <v>1.38</v>
      </c>
      <c r="K1215" s="111">
        <v>31.8</v>
      </c>
      <c r="L1215" s="20">
        <v>6956</v>
      </c>
      <c r="M1215" s="20">
        <v>1932</v>
      </c>
      <c r="N1215" s="20">
        <v>1037</v>
      </c>
      <c r="O1215" s="20"/>
      <c r="P1215" s="20"/>
      <c r="Q1215" s="20">
        <v>269</v>
      </c>
      <c r="R1215" s="20">
        <v>5</v>
      </c>
      <c r="S1215" s="112">
        <v>3243</v>
      </c>
      <c r="T1215" s="20">
        <v>111</v>
      </c>
      <c r="U1215" s="20">
        <v>1069</v>
      </c>
      <c r="V1215" s="20">
        <v>173</v>
      </c>
      <c r="W1215" s="104">
        <f t="shared" si="211"/>
        <v>68.202764976958534</v>
      </c>
      <c r="X1215" s="105">
        <f t="shared" si="212"/>
        <v>18.943033630748111</v>
      </c>
      <c r="Y1215" s="105">
        <f t="shared" si="213"/>
        <v>10.167663496421218</v>
      </c>
      <c r="Z1215" s="105">
        <f t="shared" si="214"/>
        <v>2.6375134817138934</v>
      </c>
      <c r="AA1215" s="105">
        <f t="shared" si="215"/>
        <v>4.9024414158250811E-2</v>
      </c>
      <c r="AB1215" s="105">
        <f t="shared" si="216"/>
        <v>31.797235023041477</v>
      </c>
    </row>
    <row r="1216" spans="1:28" s="122" customFormat="1" hidden="1">
      <c r="A1216" s="37">
        <v>2008</v>
      </c>
      <c r="B1216" s="102">
        <v>1</v>
      </c>
      <c r="C1216" s="102" t="s">
        <v>181</v>
      </c>
      <c r="D1216" s="30">
        <v>4</v>
      </c>
      <c r="E1216" s="124" t="s">
        <v>190</v>
      </c>
      <c r="F1216" s="110" t="s">
        <v>23</v>
      </c>
      <c r="G1216" s="20">
        <v>19803</v>
      </c>
      <c r="H1216" s="112">
        <v>17958</v>
      </c>
      <c r="I1216" s="20">
        <v>27284</v>
      </c>
      <c r="J1216" s="111">
        <v>1.52</v>
      </c>
      <c r="K1216" s="111">
        <v>36.11</v>
      </c>
      <c r="L1216" s="20">
        <v>11474</v>
      </c>
      <c r="M1216" s="20">
        <v>3851</v>
      </c>
      <c r="N1216" s="20">
        <v>2149</v>
      </c>
      <c r="O1216" s="20"/>
      <c r="P1216" s="20"/>
      <c r="Q1216" s="20">
        <v>464</v>
      </c>
      <c r="R1216" s="20">
        <v>20</v>
      </c>
      <c r="S1216" s="112">
        <v>6484</v>
      </c>
      <c r="T1216" s="20">
        <v>204</v>
      </c>
      <c r="U1216" s="20">
        <v>2001</v>
      </c>
      <c r="V1216" s="20">
        <v>1056</v>
      </c>
      <c r="W1216" s="104">
        <f t="shared" si="211"/>
        <v>63.893529346252365</v>
      </c>
      <c r="X1216" s="105">
        <f t="shared" si="212"/>
        <v>21.444481568103352</v>
      </c>
      <c r="Y1216" s="105">
        <f t="shared" si="213"/>
        <v>11.966811448936406</v>
      </c>
      <c r="Z1216" s="105">
        <f t="shared" si="214"/>
        <v>2.5838066599844081</v>
      </c>
      <c r="AA1216" s="105">
        <f t="shared" si="215"/>
        <v>0.11137097672346587</v>
      </c>
      <c r="AB1216" s="105">
        <f t="shared" si="216"/>
        <v>36.106470653747635</v>
      </c>
    </row>
    <row r="1217" spans="1:28" s="122" customFormat="1" hidden="1">
      <c r="A1217" s="37">
        <v>2008</v>
      </c>
      <c r="B1217" s="102">
        <v>1</v>
      </c>
      <c r="C1217" s="102" t="s">
        <v>181</v>
      </c>
      <c r="D1217" s="30">
        <v>5</v>
      </c>
      <c r="E1217" s="124" t="s">
        <v>191</v>
      </c>
      <c r="F1217" s="110" t="s">
        <v>24</v>
      </c>
      <c r="G1217" s="20">
        <v>7820</v>
      </c>
      <c r="H1217" s="112">
        <v>7529</v>
      </c>
      <c r="I1217" s="20">
        <v>12068</v>
      </c>
      <c r="J1217" s="111">
        <v>1.6</v>
      </c>
      <c r="K1217" s="111">
        <v>37.42</v>
      </c>
      <c r="L1217" s="20">
        <v>4712</v>
      </c>
      <c r="M1217" s="20">
        <v>1661</v>
      </c>
      <c r="N1217" s="20">
        <v>952</v>
      </c>
      <c r="O1217" s="20"/>
      <c r="P1217" s="20"/>
      <c r="Q1217" s="20">
        <v>202</v>
      </c>
      <c r="R1217" s="20">
        <v>2</v>
      </c>
      <c r="S1217" s="112">
        <v>2817</v>
      </c>
      <c r="T1217" s="20">
        <v>73</v>
      </c>
      <c r="U1217" s="20">
        <v>793</v>
      </c>
      <c r="V1217" s="20">
        <v>190</v>
      </c>
      <c r="W1217" s="104">
        <f t="shared" si="211"/>
        <v>62.584672599282776</v>
      </c>
      <c r="X1217" s="105">
        <f t="shared" si="212"/>
        <v>22.061362730774338</v>
      </c>
      <c r="Y1217" s="105">
        <f t="shared" si="213"/>
        <v>12.644441492894142</v>
      </c>
      <c r="Z1217" s="105">
        <f t="shared" si="214"/>
        <v>2.6829592243325808</v>
      </c>
      <c r="AA1217" s="105">
        <f t="shared" si="215"/>
        <v>2.6563952716164168E-2</v>
      </c>
      <c r="AB1217" s="105">
        <f t="shared" si="216"/>
        <v>37.415327400717224</v>
      </c>
    </row>
    <row r="1218" spans="1:28" s="122" customFormat="1" hidden="1">
      <c r="A1218" s="37">
        <v>2008</v>
      </c>
      <c r="B1218" s="102">
        <v>1</v>
      </c>
      <c r="C1218" s="102" t="s">
        <v>181</v>
      </c>
      <c r="D1218" s="30">
        <v>6</v>
      </c>
      <c r="E1218" s="124" t="s">
        <v>192</v>
      </c>
      <c r="F1218" s="110" t="s">
        <v>25</v>
      </c>
      <c r="G1218" s="20">
        <v>9524</v>
      </c>
      <c r="H1218" s="112">
        <v>9291</v>
      </c>
      <c r="I1218" s="20">
        <v>13655</v>
      </c>
      <c r="J1218" s="111">
        <v>1.47</v>
      </c>
      <c r="K1218" s="111">
        <v>33.74</v>
      </c>
      <c r="L1218" s="20">
        <v>6156</v>
      </c>
      <c r="M1218" s="20">
        <v>1859</v>
      </c>
      <c r="N1218" s="20">
        <v>1056</v>
      </c>
      <c r="O1218" s="20"/>
      <c r="P1218" s="20"/>
      <c r="Q1218" s="20">
        <v>218</v>
      </c>
      <c r="R1218" s="20">
        <v>2</v>
      </c>
      <c r="S1218" s="112">
        <v>3135</v>
      </c>
      <c r="T1218" s="20">
        <v>101</v>
      </c>
      <c r="U1218" s="20">
        <v>851</v>
      </c>
      <c r="V1218" s="20">
        <v>218</v>
      </c>
      <c r="W1218" s="104">
        <f t="shared" si="211"/>
        <v>66.257668711656436</v>
      </c>
      <c r="X1218" s="105">
        <f t="shared" si="212"/>
        <v>20.008610483263372</v>
      </c>
      <c r="Y1218" s="105">
        <f t="shared" si="213"/>
        <v>11.365837907652567</v>
      </c>
      <c r="Z1218" s="105">
        <f t="shared" si="214"/>
        <v>2.3463566892691854</v>
      </c>
      <c r="AA1218" s="105">
        <f t="shared" si="215"/>
        <v>2.1526208158432893E-2</v>
      </c>
      <c r="AB1218" s="105">
        <f t="shared" si="216"/>
        <v>33.742331288343557</v>
      </c>
    </row>
    <row r="1219" spans="1:28" s="122" customFormat="1" hidden="1">
      <c r="A1219" s="37">
        <v>2008</v>
      </c>
      <c r="B1219" s="102">
        <v>1</v>
      </c>
      <c r="C1219" s="102" t="s">
        <v>181</v>
      </c>
      <c r="D1219" s="30">
        <v>7</v>
      </c>
      <c r="E1219" s="124" t="s">
        <v>193</v>
      </c>
      <c r="F1219" s="110" t="s">
        <v>26</v>
      </c>
      <c r="G1219" s="20">
        <v>17451</v>
      </c>
      <c r="H1219" s="112">
        <v>16362</v>
      </c>
      <c r="I1219" s="20">
        <v>26662</v>
      </c>
      <c r="J1219" s="111">
        <v>1.63</v>
      </c>
      <c r="K1219" s="111">
        <v>37.01</v>
      </c>
      <c r="L1219" s="20">
        <v>10307</v>
      </c>
      <c r="M1219" s="20">
        <v>3489</v>
      </c>
      <c r="N1219" s="20">
        <v>2071</v>
      </c>
      <c r="O1219" s="20"/>
      <c r="P1219" s="20"/>
      <c r="Q1219" s="20">
        <v>464</v>
      </c>
      <c r="R1219" s="20">
        <v>31</v>
      </c>
      <c r="S1219" s="112">
        <v>6055</v>
      </c>
      <c r="T1219" s="20">
        <v>325</v>
      </c>
      <c r="U1219" s="20">
        <v>1660</v>
      </c>
      <c r="V1219" s="20">
        <v>460</v>
      </c>
      <c r="W1219" s="104">
        <f t="shared" si="211"/>
        <v>62.993521574379663</v>
      </c>
      <c r="X1219" s="105">
        <f t="shared" si="212"/>
        <v>21.323799046571324</v>
      </c>
      <c r="Y1219" s="105">
        <f t="shared" si="213"/>
        <v>12.657376848795989</v>
      </c>
      <c r="Z1219" s="105">
        <f t="shared" si="214"/>
        <v>2.8358391394695022</v>
      </c>
      <c r="AA1219" s="105">
        <f t="shared" si="215"/>
        <v>0.18946339078352278</v>
      </c>
      <c r="AB1219" s="105">
        <f t="shared" si="216"/>
        <v>37.006478425620337</v>
      </c>
    </row>
    <row r="1220" spans="1:28" s="122" customFormat="1" hidden="1">
      <c r="A1220" s="37">
        <v>2008</v>
      </c>
      <c r="B1220" s="102">
        <v>1</v>
      </c>
      <c r="C1220" s="102" t="s">
        <v>181</v>
      </c>
      <c r="D1220" s="30">
        <v>8</v>
      </c>
      <c r="E1220" s="124" t="s">
        <v>194</v>
      </c>
      <c r="F1220" s="110" t="s">
        <v>27</v>
      </c>
      <c r="G1220" s="20">
        <v>25035</v>
      </c>
      <c r="H1220" s="112">
        <v>22300</v>
      </c>
      <c r="I1220" s="20">
        <v>24246</v>
      </c>
      <c r="J1220" s="111">
        <v>1.0900000000000001</v>
      </c>
      <c r="K1220" s="111">
        <v>26.97</v>
      </c>
      <c r="L1220" s="20">
        <v>16286</v>
      </c>
      <c r="M1220" s="20">
        <v>3749</v>
      </c>
      <c r="N1220" s="20">
        <v>1857</v>
      </c>
      <c r="O1220" s="20"/>
      <c r="P1220" s="20"/>
      <c r="Q1220" s="20">
        <v>372</v>
      </c>
      <c r="R1220" s="20">
        <v>36</v>
      </c>
      <c r="S1220" s="112">
        <v>6014</v>
      </c>
      <c r="T1220" s="20">
        <v>301</v>
      </c>
      <c r="U1220" s="20">
        <v>2459</v>
      </c>
      <c r="V1220" s="20">
        <v>236</v>
      </c>
      <c r="W1220" s="104">
        <f t="shared" si="211"/>
        <v>73.031390134529147</v>
      </c>
      <c r="X1220" s="105">
        <f t="shared" si="212"/>
        <v>16.811659192825111</v>
      </c>
      <c r="Y1220" s="105">
        <f t="shared" si="213"/>
        <v>8.3273542600896864</v>
      </c>
      <c r="Z1220" s="105">
        <f t="shared" si="214"/>
        <v>1.6681614349775786</v>
      </c>
      <c r="AA1220" s="105">
        <f t="shared" si="215"/>
        <v>0.16143497757847536</v>
      </c>
      <c r="AB1220" s="105">
        <f t="shared" si="216"/>
        <v>26.968609865470849</v>
      </c>
    </row>
    <row r="1221" spans="1:28" s="122" customFormat="1" hidden="1">
      <c r="A1221" s="37">
        <v>2008</v>
      </c>
      <c r="B1221" s="102">
        <v>1</v>
      </c>
      <c r="C1221" s="102" t="s">
        <v>181</v>
      </c>
      <c r="D1221" s="30">
        <v>9</v>
      </c>
      <c r="E1221" s="124" t="s">
        <v>195</v>
      </c>
      <c r="F1221" s="110" t="s">
        <v>28</v>
      </c>
      <c r="G1221" s="20">
        <v>17742</v>
      </c>
      <c r="H1221" s="112">
        <v>16468</v>
      </c>
      <c r="I1221" s="20">
        <v>17574</v>
      </c>
      <c r="J1221" s="111">
        <v>1.07</v>
      </c>
      <c r="K1221" s="111">
        <v>27.18</v>
      </c>
      <c r="L1221" s="20">
        <v>11992</v>
      </c>
      <c r="M1221" s="20">
        <v>2770</v>
      </c>
      <c r="N1221" s="20">
        <v>1256</v>
      </c>
      <c r="O1221" s="20"/>
      <c r="P1221" s="20"/>
      <c r="Q1221" s="20">
        <v>283</v>
      </c>
      <c r="R1221" s="20">
        <v>167</v>
      </c>
      <c r="S1221" s="112">
        <v>4476</v>
      </c>
      <c r="T1221" s="20">
        <v>408</v>
      </c>
      <c r="U1221" s="20">
        <v>1939</v>
      </c>
      <c r="V1221" s="20">
        <v>542</v>
      </c>
      <c r="W1221" s="104">
        <f t="shared" si="211"/>
        <v>72.820014573718723</v>
      </c>
      <c r="X1221" s="105">
        <f t="shared" si="212"/>
        <v>16.820500364342969</v>
      </c>
      <c r="Y1221" s="105">
        <f t="shared" si="213"/>
        <v>7.6269128005829483</v>
      </c>
      <c r="Z1221" s="105">
        <f t="shared" si="214"/>
        <v>1.7184843332523685</v>
      </c>
      <c r="AA1221" s="105">
        <f t="shared" si="215"/>
        <v>1.0140879281029878</v>
      </c>
      <c r="AB1221" s="105">
        <f t="shared" si="216"/>
        <v>27.179985426281274</v>
      </c>
    </row>
    <row r="1222" spans="1:28" s="122" customFormat="1" hidden="1">
      <c r="A1222" s="37">
        <v>2008</v>
      </c>
      <c r="B1222" s="102">
        <v>1</v>
      </c>
      <c r="C1222" s="102" t="s">
        <v>181</v>
      </c>
      <c r="D1222" s="30">
        <v>10</v>
      </c>
      <c r="E1222" s="124" t="s">
        <v>196</v>
      </c>
      <c r="F1222" s="110" t="s">
        <v>29</v>
      </c>
      <c r="G1222" s="20">
        <v>17799</v>
      </c>
      <c r="H1222" s="112">
        <v>16243</v>
      </c>
      <c r="I1222" s="20">
        <v>16056</v>
      </c>
      <c r="J1222" s="111">
        <v>0.99</v>
      </c>
      <c r="K1222" s="111">
        <v>25.04</v>
      </c>
      <c r="L1222" s="20">
        <v>12176</v>
      </c>
      <c r="M1222" s="20">
        <v>2664</v>
      </c>
      <c r="N1222" s="20">
        <v>1178</v>
      </c>
      <c r="O1222" s="20"/>
      <c r="P1222" s="20"/>
      <c r="Q1222" s="20">
        <v>223</v>
      </c>
      <c r="R1222" s="20">
        <v>2</v>
      </c>
      <c r="S1222" s="112">
        <v>4067</v>
      </c>
      <c r="T1222" s="20">
        <v>221</v>
      </c>
      <c r="U1222" s="20">
        <v>1630</v>
      </c>
      <c r="V1222" s="20">
        <v>328</v>
      </c>
      <c r="W1222" s="104">
        <f t="shared" si="211"/>
        <v>74.961521886351051</v>
      </c>
      <c r="X1222" s="105">
        <f t="shared" si="212"/>
        <v>16.400911161731209</v>
      </c>
      <c r="Y1222" s="105">
        <f t="shared" si="213"/>
        <v>7.2523548605553154</v>
      </c>
      <c r="Z1222" s="105">
        <f t="shared" si="214"/>
        <v>1.3728990949947668</v>
      </c>
      <c r="AA1222" s="105">
        <f t="shared" si="215"/>
        <v>1.2312996367666073E-2</v>
      </c>
      <c r="AB1222" s="105">
        <f t="shared" si="216"/>
        <v>25.038478113648953</v>
      </c>
    </row>
    <row r="1223" spans="1:28" s="122" customFormat="1" hidden="1">
      <c r="A1223" s="37">
        <v>2008</v>
      </c>
      <c r="B1223" s="102">
        <v>1</v>
      </c>
      <c r="C1223" s="102" t="s">
        <v>181</v>
      </c>
      <c r="D1223" s="30">
        <v>11</v>
      </c>
      <c r="E1223" s="124" t="s">
        <v>197</v>
      </c>
      <c r="F1223" s="110" t="s">
        <v>30</v>
      </c>
      <c r="G1223" s="20">
        <v>61735</v>
      </c>
      <c r="H1223" s="112">
        <v>53368</v>
      </c>
      <c r="I1223" s="20">
        <v>49154</v>
      </c>
      <c r="J1223" s="111">
        <v>0.92</v>
      </c>
      <c r="K1223" s="111">
        <v>23.77</v>
      </c>
      <c r="L1223" s="20">
        <v>40685</v>
      </c>
      <c r="M1223" s="20">
        <v>8421</v>
      </c>
      <c r="N1223" s="20">
        <v>3520</v>
      </c>
      <c r="O1223" s="20"/>
      <c r="P1223" s="20"/>
      <c r="Q1223" s="20">
        <v>626</v>
      </c>
      <c r="R1223" s="20">
        <v>116</v>
      </c>
      <c r="S1223" s="112">
        <v>12683</v>
      </c>
      <c r="T1223" s="20">
        <v>900</v>
      </c>
      <c r="U1223" s="20">
        <v>5569</v>
      </c>
      <c r="V1223" s="20">
        <v>1660</v>
      </c>
      <c r="W1223" s="104">
        <f t="shared" si="211"/>
        <v>76.234822365462449</v>
      </c>
      <c r="X1223" s="105">
        <f t="shared" si="212"/>
        <v>15.779118572927597</v>
      </c>
      <c r="Y1223" s="105">
        <f t="shared" si="213"/>
        <v>6.5957127866886527</v>
      </c>
      <c r="Z1223" s="105">
        <f t="shared" si="214"/>
        <v>1.1729875580872433</v>
      </c>
      <c r="AA1223" s="105">
        <f t="shared" si="215"/>
        <v>0.21735871683405789</v>
      </c>
      <c r="AB1223" s="105">
        <f t="shared" si="216"/>
        <v>23.765177634537551</v>
      </c>
    </row>
    <row r="1224" spans="1:28" s="122" customFormat="1" hidden="1">
      <c r="A1224" s="37">
        <v>2008</v>
      </c>
      <c r="B1224" s="102">
        <v>1</v>
      </c>
      <c r="C1224" s="102" t="s">
        <v>181</v>
      </c>
      <c r="D1224" s="30">
        <v>12</v>
      </c>
      <c r="E1224" s="124" t="s">
        <v>198</v>
      </c>
      <c r="F1224" s="110" t="s">
        <v>31</v>
      </c>
      <c r="G1224" s="20">
        <v>53725</v>
      </c>
      <c r="H1224" s="112">
        <v>46989</v>
      </c>
      <c r="I1224" s="20">
        <v>45813</v>
      </c>
      <c r="J1224" s="111">
        <v>0.97</v>
      </c>
      <c r="K1224" s="111">
        <v>26.26</v>
      </c>
      <c r="L1224" s="20">
        <v>34648</v>
      </c>
      <c r="M1224" s="20">
        <v>7984</v>
      </c>
      <c r="N1224" s="20">
        <v>3648</v>
      </c>
      <c r="O1224" s="20"/>
      <c r="P1224" s="20"/>
      <c r="Q1224" s="20">
        <v>698</v>
      </c>
      <c r="R1224" s="20">
        <v>11</v>
      </c>
      <c r="S1224" s="112">
        <v>12341</v>
      </c>
      <c r="T1224" s="20">
        <v>743</v>
      </c>
      <c r="U1224" s="20">
        <v>5537</v>
      </c>
      <c r="V1224" s="20">
        <v>3366</v>
      </c>
      <c r="W1224" s="104">
        <f t="shared" si="211"/>
        <v>73.736406392985586</v>
      </c>
      <c r="X1224" s="105">
        <f t="shared" si="212"/>
        <v>16.991210708889316</v>
      </c>
      <c r="Y1224" s="105">
        <f t="shared" si="213"/>
        <v>7.76351912149652</v>
      </c>
      <c r="Z1224" s="105">
        <f t="shared" si="214"/>
        <v>1.4854540424354636</v>
      </c>
      <c r="AA1224" s="105">
        <f t="shared" si="215"/>
        <v>2.3409734193109023E-2</v>
      </c>
      <c r="AB1224" s="105">
        <f t="shared" si="216"/>
        <v>26.263593607014407</v>
      </c>
    </row>
    <row r="1225" spans="1:28" s="122" customFormat="1" hidden="1">
      <c r="A1225" s="37">
        <v>2008</v>
      </c>
      <c r="B1225" s="102">
        <v>1</v>
      </c>
      <c r="C1225" s="102" t="s">
        <v>181</v>
      </c>
      <c r="D1225" s="30">
        <v>13</v>
      </c>
      <c r="E1225" s="124" t="s">
        <v>199</v>
      </c>
      <c r="F1225" s="110" t="s">
        <v>32</v>
      </c>
      <c r="G1225" s="20">
        <v>97968</v>
      </c>
      <c r="H1225" s="112">
        <v>87471</v>
      </c>
      <c r="I1225" s="20">
        <v>50804</v>
      </c>
      <c r="J1225" s="111">
        <v>0.57999999999999996</v>
      </c>
      <c r="K1225" s="111">
        <v>17.079999999999998</v>
      </c>
      <c r="L1225" s="20">
        <v>72532</v>
      </c>
      <c r="M1225" s="20">
        <v>10392</v>
      </c>
      <c r="N1225" s="20">
        <v>3789</v>
      </c>
      <c r="O1225" s="20"/>
      <c r="P1225" s="20"/>
      <c r="Q1225" s="20">
        <v>758</v>
      </c>
      <c r="R1225" s="20">
        <v>0</v>
      </c>
      <c r="S1225" s="112">
        <v>14939</v>
      </c>
      <c r="T1225" s="20">
        <v>2087</v>
      </c>
      <c r="U1225" s="20">
        <v>10106</v>
      </c>
      <c r="V1225" s="20">
        <v>8753</v>
      </c>
      <c r="W1225" s="104">
        <f t="shared" si="211"/>
        <v>82.921196739490796</v>
      </c>
      <c r="X1225" s="105">
        <f t="shared" si="212"/>
        <v>11.880508968686765</v>
      </c>
      <c r="Y1225" s="105">
        <f t="shared" si="213"/>
        <v>4.33172137051137</v>
      </c>
      <c r="Z1225" s="105">
        <f t="shared" si="214"/>
        <v>0.866572921311063</v>
      </c>
      <c r="AA1225" s="105">
        <f t="shared" si="215"/>
        <v>0</v>
      </c>
      <c r="AB1225" s="105">
        <f t="shared" si="216"/>
        <v>17.078803260509197</v>
      </c>
    </row>
    <row r="1226" spans="1:28" s="122" customFormat="1" hidden="1">
      <c r="A1226" s="37">
        <v>2008</v>
      </c>
      <c r="B1226" s="102">
        <v>1</v>
      </c>
      <c r="C1226" s="102" t="s">
        <v>181</v>
      </c>
      <c r="D1226" s="30">
        <v>14</v>
      </c>
      <c r="E1226" s="124" t="s">
        <v>200</v>
      </c>
      <c r="F1226" s="110" t="s">
        <v>2</v>
      </c>
      <c r="G1226" s="20">
        <v>77849</v>
      </c>
      <c r="H1226" s="112">
        <v>71480</v>
      </c>
      <c r="I1226" s="20">
        <v>48257</v>
      </c>
      <c r="J1226" s="111">
        <v>0.68</v>
      </c>
      <c r="K1226" s="111">
        <v>19.54</v>
      </c>
      <c r="L1226" s="20">
        <v>57511</v>
      </c>
      <c r="M1226" s="20">
        <v>9563</v>
      </c>
      <c r="N1226" s="20">
        <v>3708</v>
      </c>
      <c r="O1226" s="20"/>
      <c r="P1226" s="20"/>
      <c r="Q1226" s="20">
        <v>698</v>
      </c>
      <c r="R1226" s="20">
        <v>0</v>
      </c>
      <c r="S1226" s="112">
        <v>13969</v>
      </c>
      <c r="T1226" s="20">
        <v>2515</v>
      </c>
      <c r="U1226" s="20">
        <v>10251</v>
      </c>
      <c r="V1226" s="20">
        <v>5284</v>
      </c>
      <c r="W1226" s="104">
        <f t="shared" si="211"/>
        <v>80.457470621152765</v>
      </c>
      <c r="X1226" s="105">
        <f t="shared" si="212"/>
        <v>13.378567431449357</v>
      </c>
      <c r="Y1226" s="105">
        <f t="shared" si="213"/>
        <v>5.1874650251818695</v>
      </c>
      <c r="Z1226" s="105">
        <f t="shared" si="214"/>
        <v>0.97649692221600437</v>
      </c>
      <c r="AA1226" s="105">
        <f t="shared" si="215"/>
        <v>0</v>
      </c>
      <c r="AB1226" s="105">
        <f t="shared" si="216"/>
        <v>19.542529378847227</v>
      </c>
    </row>
    <row r="1227" spans="1:28" s="122" customFormat="1" hidden="1">
      <c r="A1227" s="37">
        <v>2008</v>
      </c>
      <c r="B1227" s="102">
        <v>1</v>
      </c>
      <c r="C1227" s="102" t="s">
        <v>181</v>
      </c>
      <c r="D1227" s="30">
        <v>15</v>
      </c>
      <c r="E1227" s="124" t="s">
        <v>201</v>
      </c>
      <c r="F1227" s="110" t="s">
        <v>33</v>
      </c>
      <c r="G1227" s="20">
        <v>18569</v>
      </c>
      <c r="H1227" s="112">
        <v>17671</v>
      </c>
      <c r="I1227" s="20">
        <v>14801</v>
      </c>
      <c r="J1227" s="111">
        <v>0.84</v>
      </c>
      <c r="K1227" s="111">
        <v>22.77</v>
      </c>
      <c r="L1227" s="20">
        <v>13647</v>
      </c>
      <c r="M1227" s="20">
        <v>2713</v>
      </c>
      <c r="N1227" s="20">
        <v>1056</v>
      </c>
      <c r="O1227" s="20"/>
      <c r="P1227" s="20"/>
      <c r="Q1227" s="20">
        <v>246</v>
      </c>
      <c r="R1227" s="20">
        <v>9</v>
      </c>
      <c r="S1227" s="112">
        <v>4024</v>
      </c>
      <c r="T1227" s="20">
        <v>130</v>
      </c>
      <c r="U1227" s="20">
        <v>1030</v>
      </c>
      <c r="V1227" s="113">
        <v>302</v>
      </c>
      <c r="W1227" s="104">
        <f t="shared" si="211"/>
        <v>77.2282270386509</v>
      </c>
      <c r="X1227" s="105">
        <f t="shared" si="212"/>
        <v>15.352837983136212</v>
      </c>
      <c r="Y1227" s="105">
        <f t="shared" si="213"/>
        <v>5.9758927055627868</v>
      </c>
      <c r="Z1227" s="105">
        <f t="shared" si="214"/>
        <v>1.3921113689095126</v>
      </c>
      <c r="AA1227" s="105">
        <f t="shared" si="215"/>
        <v>5.0930903740591928E-2</v>
      </c>
      <c r="AB1227" s="105">
        <f t="shared" si="216"/>
        <v>22.771772961349104</v>
      </c>
    </row>
    <row r="1228" spans="1:28" s="122" customFormat="1" hidden="1">
      <c r="A1228" s="37">
        <v>2008</v>
      </c>
      <c r="B1228" s="102">
        <v>1</v>
      </c>
      <c r="C1228" s="102" t="s">
        <v>181</v>
      </c>
      <c r="D1228" s="30">
        <v>16</v>
      </c>
      <c r="E1228" s="124" t="s">
        <v>203</v>
      </c>
      <c r="F1228" s="110" t="s">
        <v>34</v>
      </c>
      <c r="G1228" s="20">
        <v>9188</v>
      </c>
      <c r="H1228" s="112">
        <v>8862</v>
      </c>
      <c r="I1228" s="20">
        <v>9101</v>
      </c>
      <c r="J1228" s="111">
        <v>1.03</v>
      </c>
      <c r="K1228" s="111">
        <v>26.9</v>
      </c>
      <c r="L1228" s="20">
        <v>6478</v>
      </c>
      <c r="M1228" s="20">
        <v>1582</v>
      </c>
      <c r="N1228" s="20">
        <v>672</v>
      </c>
      <c r="O1228" s="20"/>
      <c r="P1228" s="20"/>
      <c r="Q1228" s="20">
        <v>130</v>
      </c>
      <c r="R1228" s="20">
        <v>0</v>
      </c>
      <c r="S1228" s="112">
        <v>2384</v>
      </c>
      <c r="T1228" s="20">
        <v>155</v>
      </c>
      <c r="U1228" s="20">
        <v>1115</v>
      </c>
      <c r="V1228" s="20">
        <v>492</v>
      </c>
      <c r="W1228" s="104">
        <f t="shared" si="211"/>
        <v>73.098623335590162</v>
      </c>
      <c r="X1228" s="105">
        <f t="shared" si="212"/>
        <v>17.851500789889414</v>
      </c>
      <c r="Y1228" s="105">
        <f t="shared" si="213"/>
        <v>7.5829383886255926</v>
      </c>
      <c r="Z1228" s="105">
        <f t="shared" si="214"/>
        <v>1.4669374858948319</v>
      </c>
      <c r="AA1228" s="105">
        <f t="shared" si="215"/>
        <v>0</v>
      </c>
      <c r="AB1228" s="105">
        <f t="shared" si="216"/>
        <v>26.901376664409838</v>
      </c>
    </row>
    <row r="1229" spans="1:28" s="122" customFormat="1" hidden="1">
      <c r="A1229" s="37">
        <v>2008</v>
      </c>
      <c r="B1229" s="102">
        <v>1</v>
      </c>
      <c r="C1229" s="102" t="s">
        <v>181</v>
      </c>
      <c r="D1229" s="30">
        <v>17</v>
      </c>
      <c r="E1229" s="124" t="s">
        <v>204</v>
      </c>
      <c r="F1229" s="110" t="s">
        <v>35</v>
      </c>
      <c r="G1229" s="20">
        <v>10122</v>
      </c>
      <c r="H1229" s="112">
        <v>9664</v>
      </c>
      <c r="I1229" s="20">
        <v>8819</v>
      </c>
      <c r="J1229" s="111">
        <v>0.91</v>
      </c>
      <c r="K1229" s="111">
        <v>24.4</v>
      </c>
      <c r="L1229" s="20">
        <v>7306</v>
      </c>
      <c r="M1229" s="20">
        <v>1550</v>
      </c>
      <c r="N1229" s="20">
        <v>658</v>
      </c>
      <c r="O1229" s="20"/>
      <c r="P1229" s="20"/>
      <c r="Q1229" s="20">
        <v>135</v>
      </c>
      <c r="R1229" s="20">
        <v>15</v>
      </c>
      <c r="S1229" s="112">
        <v>2358</v>
      </c>
      <c r="T1229" s="20">
        <v>120</v>
      </c>
      <c r="U1229" s="20">
        <v>1112</v>
      </c>
      <c r="V1229" s="20">
        <v>548</v>
      </c>
      <c r="W1229" s="104">
        <f t="shared" si="211"/>
        <v>75.600165562913915</v>
      </c>
      <c r="X1229" s="105">
        <f t="shared" si="212"/>
        <v>16.038907284768211</v>
      </c>
      <c r="Y1229" s="105">
        <f t="shared" si="213"/>
        <v>6.8087748344370853</v>
      </c>
      <c r="Z1229" s="105">
        <f t="shared" si="214"/>
        <v>1.3969370860927153</v>
      </c>
      <c r="AA1229" s="105">
        <f t="shared" si="215"/>
        <v>0.15521523178807947</v>
      </c>
      <c r="AB1229" s="105">
        <f t="shared" si="216"/>
        <v>24.399834437086092</v>
      </c>
    </row>
    <row r="1230" spans="1:28" s="122" customFormat="1" hidden="1">
      <c r="A1230" s="37">
        <v>2008</v>
      </c>
      <c r="B1230" s="102">
        <v>1</v>
      </c>
      <c r="C1230" s="102" t="s">
        <v>181</v>
      </c>
      <c r="D1230" s="30">
        <v>18</v>
      </c>
      <c r="E1230" s="124" t="s">
        <v>205</v>
      </c>
      <c r="F1230" s="110" t="s">
        <v>36</v>
      </c>
      <c r="G1230" s="20">
        <v>7280</v>
      </c>
      <c r="H1230" s="112">
        <v>6968</v>
      </c>
      <c r="I1230" s="20">
        <v>5762</v>
      </c>
      <c r="J1230" s="111">
        <v>0.83</v>
      </c>
      <c r="K1230" s="111">
        <v>23.36</v>
      </c>
      <c r="L1230" s="20">
        <v>5340</v>
      </c>
      <c r="M1230" s="20">
        <v>1049</v>
      </c>
      <c r="N1230" s="20">
        <v>468</v>
      </c>
      <c r="O1230" s="20"/>
      <c r="P1230" s="20"/>
      <c r="Q1230" s="20">
        <v>98</v>
      </c>
      <c r="R1230" s="20">
        <v>13</v>
      </c>
      <c r="S1230" s="112">
        <v>1628</v>
      </c>
      <c r="T1230" s="20">
        <v>22</v>
      </c>
      <c r="U1230" s="20">
        <v>486</v>
      </c>
      <c r="V1230" s="20">
        <v>392</v>
      </c>
      <c r="W1230" s="104">
        <f t="shared" si="211"/>
        <v>76.636050516647529</v>
      </c>
      <c r="X1230" s="105">
        <f t="shared" si="212"/>
        <v>15.054535017221585</v>
      </c>
      <c r="Y1230" s="105">
        <f t="shared" si="213"/>
        <v>6.7164179104477615</v>
      </c>
      <c r="Z1230" s="105">
        <f t="shared" si="214"/>
        <v>1.4064293915040185</v>
      </c>
      <c r="AA1230" s="105">
        <f t="shared" si="215"/>
        <v>0.18656716417910446</v>
      </c>
      <c r="AB1230" s="105">
        <f t="shared" si="216"/>
        <v>23.363949483352471</v>
      </c>
    </row>
    <row r="1231" spans="1:28" s="122" customFormat="1" hidden="1">
      <c r="A1231" s="37">
        <v>2008</v>
      </c>
      <c r="B1231" s="102">
        <v>1</v>
      </c>
      <c r="C1231" s="102" t="s">
        <v>181</v>
      </c>
      <c r="D1231" s="30">
        <v>19</v>
      </c>
      <c r="E1231" s="124" t="s">
        <v>206</v>
      </c>
      <c r="F1231" s="110" t="s">
        <v>37</v>
      </c>
      <c r="G1231" s="20">
        <v>7193</v>
      </c>
      <c r="H1231" s="112">
        <v>6400</v>
      </c>
      <c r="I1231" s="20">
        <v>8170</v>
      </c>
      <c r="J1231" s="111">
        <v>1.28</v>
      </c>
      <c r="K1231" s="111">
        <v>30.69</v>
      </c>
      <c r="L1231" s="20">
        <v>4436</v>
      </c>
      <c r="M1231" s="20">
        <v>1202</v>
      </c>
      <c r="N1231" s="20">
        <v>541</v>
      </c>
      <c r="O1231" s="20"/>
      <c r="P1231" s="20"/>
      <c r="Q1231" s="20">
        <v>149</v>
      </c>
      <c r="R1231" s="20">
        <v>72</v>
      </c>
      <c r="S1231" s="112">
        <v>1964</v>
      </c>
      <c r="T1231" s="20">
        <v>176</v>
      </c>
      <c r="U1231" s="20">
        <v>754</v>
      </c>
      <c r="V1231" s="20">
        <v>182</v>
      </c>
      <c r="W1231" s="104">
        <f t="shared" si="211"/>
        <v>69.3125</v>
      </c>
      <c r="X1231" s="105">
        <f t="shared" si="212"/>
        <v>18.78125</v>
      </c>
      <c r="Y1231" s="105">
        <f t="shared" si="213"/>
        <v>8.453125</v>
      </c>
      <c r="Z1231" s="105">
        <f t="shared" si="214"/>
        <v>2.328125</v>
      </c>
      <c r="AA1231" s="105">
        <f t="shared" si="215"/>
        <v>1.125</v>
      </c>
      <c r="AB1231" s="105">
        <f t="shared" si="216"/>
        <v>30.6875</v>
      </c>
    </row>
    <row r="1232" spans="1:28" s="122" customFormat="1" hidden="1">
      <c r="A1232" s="37">
        <v>2008</v>
      </c>
      <c r="B1232" s="102">
        <v>1</v>
      </c>
      <c r="C1232" s="102" t="s">
        <v>181</v>
      </c>
      <c r="D1232" s="30">
        <v>20</v>
      </c>
      <c r="E1232" s="124" t="s">
        <v>207</v>
      </c>
      <c r="F1232" s="110" t="s">
        <v>38</v>
      </c>
      <c r="G1232" s="20">
        <v>19033</v>
      </c>
      <c r="H1232" s="112">
        <v>17681</v>
      </c>
      <c r="I1232" s="20">
        <v>16480</v>
      </c>
      <c r="J1232" s="111">
        <v>0.93</v>
      </c>
      <c r="K1232" s="111">
        <v>23.93</v>
      </c>
      <c r="L1232" s="20">
        <v>13450</v>
      </c>
      <c r="M1232" s="20">
        <v>2739</v>
      </c>
      <c r="N1232" s="20">
        <v>1169</v>
      </c>
      <c r="O1232" s="20"/>
      <c r="P1232" s="20"/>
      <c r="Q1232" s="20">
        <v>323</v>
      </c>
      <c r="R1232" s="20">
        <v>0</v>
      </c>
      <c r="S1232" s="112">
        <v>4231</v>
      </c>
      <c r="T1232" s="20">
        <v>312</v>
      </c>
      <c r="U1232" s="20">
        <v>1737</v>
      </c>
      <c r="V1232" s="20">
        <v>66</v>
      </c>
      <c r="W1232" s="104">
        <f t="shared" si="211"/>
        <v>76.070358011424688</v>
      </c>
      <c r="X1232" s="105">
        <f t="shared" si="212"/>
        <v>15.491205248571912</v>
      </c>
      <c r="Y1232" s="105">
        <f t="shared" si="213"/>
        <v>6.6116169899892538</v>
      </c>
      <c r="Z1232" s="105">
        <f t="shared" si="214"/>
        <v>1.8268197500141394</v>
      </c>
      <c r="AA1232" s="105">
        <f t="shared" si="215"/>
        <v>0</v>
      </c>
      <c r="AB1232" s="105">
        <f t="shared" si="216"/>
        <v>23.929641988575305</v>
      </c>
    </row>
    <row r="1233" spans="1:28" s="122" customFormat="1" hidden="1">
      <c r="A1233" s="37">
        <v>2008</v>
      </c>
      <c r="B1233" s="102">
        <v>1</v>
      </c>
      <c r="C1233" s="102" t="s">
        <v>181</v>
      </c>
      <c r="D1233" s="30">
        <v>21</v>
      </c>
      <c r="E1233" s="124" t="s">
        <v>208</v>
      </c>
      <c r="F1233" s="110" t="s">
        <v>39</v>
      </c>
      <c r="G1233" s="20">
        <v>18346</v>
      </c>
      <c r="H1233" s="112">
        <v>17068</v>
      </c>
      <c r="I1233" s="20">
        <v>10249</v>
      </c>
      <c r="J1233" s="111">
        <v>0.6</v>
      </c>
      <c r="K1233" s="111">
        <v>17.5</v>
      </c>
      <c r="L1233" s="20">
        <v>14081</v>
      </c>
      <c r="M1233" s="20">
        <v>2018</v>
      </c>
      <c r="N1233" s="20">
        <v>786</v>
      </c>
      <c r="O1233" s="20"/>
      <c r="P1233" s="20"/>
      <c r="Q1233" s="20">
        <v>183</v>
      </c>
      <c r="R1233" s="20">
        <v>0</v>
      </c>
      <c r="S1233" s="112">
        <v>2987</v>
      </c>
      <c r="T1233" s="20">
        <v>233</v>
      </c>
      <c r="U1233" s="20">
        <v>1836</v>
      </c>
      <c r="V1233" s="20">
        <v>633</v>
      </c>
      <c r="W1233" s="104">
        <f t="shared" si="211"/>
        <v>82.499414108272788</v>
      </c>
      <c r="X1233" s="105">
        <f t="shared" si="212"/>
        <v>11.823295055073823</v>
      </c>
      <c r="Y1233" s="105">
        <f t="shared" si="213"/>
        <v>4.6051089758612607</v>
      </c>
      <c r="Z1233" s="105">
        <f t="shared" si="214"/>
        <v>1.0721818607921256</v>
      </c>
      <c r="AA1233" s="105">
        <f t="shared" si="215"/>
        <v>0</v>
      </c>
      <c r="AB1233" s="105">
        <f t="shared" si="216"/>
        <v>17.500585891727209</v>
      </c>
    </row>
    <row r="1234" spans="1:28" s="122" customFormat="1" hidden="1">
      <c r="A1234" s="37">
        <v>2008</v>
      </c>
      <c r="B1234" s="102">
        <v>1</v>
      </c>
      <c r="C1234" s="102" t="s">
        <v>181</v>
      </c>
      <c r="D1234" s="30">
        <v>22</v>
      </c>
      <c r="E1234" s="124" t="s">
        <v>209</v>
      </c>
      <c r="F1234" s="110" t="s">
        <v>40</v>
      </c>
      <c r="G1234" s="20">
        <v>33267</v>
      </c>
      <c r="H1234" s="112">
        <v>29228</v>
      </c>
      <c r="I1234" s="20">
        <v>19266</v>
      </c>
      <c r="J1234" s="111">
        <v>0.66</v>
      </c>
      <c r="K1234" s="111">
        <v>18.04</v>
      </c>
      <c r="L1234" s="20">
        <v>23955</v>
      </c>
      <c r="M1234" s="20">
        <v>3496</v>
      </c>
      <c r="N1234" s="20">
        <v>1430</v>
      </c>
      <c r="O1234" s="20"/>
      <c r="P1234" s="20"/>
      <c r="Q1234" s="20">
        <v>337</v>
      </c>
      <c r="R1234" s="20">
        <v>10</v>
      </c>
      <c r="S1234" s="112">
        <v>5273</v>
      </c>
      <c r="T1234" s="20">
        <v>366</v>
      </c>
      <c r="U1234" s="20">
        <v>3810</v>
      </c>
      <c r="V1234" s="20">
        <v>80</v>
      </c>
      <c r="W1234" s="104">
        <f t="shared" si="211"/>
        <v>81.959080333926366</v>
      </c>
      <c r="X1234" s="105">
        <f t="shared" si="212"/>
        <v>11.961133159983579</v>
      </c>
      <c r="Y1234" s="105">
        <f t="shared" si="213"/>
        <v>4.8925687696729163</v>
      </c>
      <c r="Z1234" s="105">
        <f t="shared" si="214"/>
        <v>1.1530039687970439</v>
      </c>
      <c r="AA1234" s="105">
        <f t="shared" si="215"/>
        <v>3.4213767620090325E-2</v>
      </c>
      <c r="AB1234" s="105">
        <f t="shared" si="216"/>
        <v>18.040919666073631</v>
      </c>
    </row>
    <row r="1235" spans="1:28" s="122" customFormat="1" hidden="1">
      <c r="A1235" s="37">
        <v>2008</v>
      </c>
      <c r="B1235" s="102">
        <v>1</v>
      </c>
      <c r="C1235" s="102" t="s">
        <v>181</v>
      </c>
      <c r="D1235" s="30">
        <v>23</v>
      </c>
      <c r="E1235" s="124" t="s">
        <v>210</v>
      </c>
      <c r="F1235" s="110" t="s">
        <v>41</v>
      </c>
      <c r="G1235" s="20">
        <v>69325</v>
      </c>
      <c r="H1235" s="112">
        <v>65219</v>
      </c>
      <c r="I1235" s="20">
        <v>39435</v>
      </c>
      <c r="J1235" s="111">
        <v>0.6</v>
      </c>
      <c r="K1235" s="111">
        <v>16.510000000000002</v>
      </c>
      <c r="L1235" s="20">
        <v>54450</v>
      </c>
      <c r="M1235" s="20">
        <v>7375</v>
      </c>
      <c r="N1235" s="20">
        <v>2763</v>
      </c>
      <c r="O1235" s="20"/>
      <c r="P1235" s="20"/>
      <c r="Q1235" s="20">
        <v>631</v>
      </c>
      <c r="R1235" s="20">
        <v>0</v>
      </c>
      <c r="S1235" s="112">
        <v>10769</v>
      </c>
      <c r="T1235" s="20">
        <v>2275</v>
      </c>
      <c r="U1235" s="20">
        <v>10246</v>
      </c>
      <c r="V1235" s="20">
        <v>4309</v>
      </c>
      <c r="W1235" s="104">
        <f t="shared" si="211"/>
        <v>83.48794063079778</v>
      </c>
      <c r="X1235" s="105">
        <f t="shared" si="212"/>
        <v>11.308054401324767</v>
      </c>
      <c r="Y1235" s="105">
        <f t="shared" si="213"/>
        <v>4.2364954997776723</v>
      </c>
      <c r="Z1235" s="105">
        <f t="shared" si="214"/>
        <v>0.96750946809978677</v>
      </c>
      <c r="AA1235" s="105">
        <f t="shared" si="215"/>
        <v>0</v>
      </c>
      <c r="AB1235" s="105">
        <f t="shared" si="216"/>
        <v>16.512059369202227</v>
      </c>
    </row>
    <row r="1236" spans="1:28" s="122" customFormat="1" hidden="1">
      <c r="A1236" s="37">
        <v>2008</v>
      </c>
      <c r="B1236" s="102">
        <v>1</v>
      </c>
      <c r="C1236" s="102" t="s">
        <v>181</v>
      </c>
      <c r="D1236" s="30">
        <v>24</v>
      </c>
      <c r="E1236" s="124" t="s">
        <v>211</v>
      </c>
      <c r="F1236" s="110" t="s">
        <v>42</v>
      </c>
      <c r="G1236" s="20">
        <v>16445</v>
      </c>
      <c r="H1236" s="112">
        <v>15331</v>
      </c>
      <c r="I1236" s="20">
        <v>16659</v>
      </c>
      <c r="J1236" s="111">
        <v>1.0900000000000001</v>
      </c>
      <c r="K1236" s="111">
        <v>27.72</v>
      </c>
      <c r="L1236" s="20">
        <v>11081</v>
      </c>
      <c r="M1236" s="20">
        <v>2727</v>
      </c>
      <c r="N1236" s="20">
        <v>1231</v>
      </c>
      <c r="O1236" s="20"/>
      <c r="P1236" s="20"/>
      <c r="Q1236" s="20">
        <v>267</v>
      </c>
      <c r="R1236" s="20">
        <v>25</v>
      </c>
      <c r="S1236" s="112">
        <v>4250</v>
      </c>
      <c r="T1236" s="20">
        <v>274</v>
      </c>
      <c r="U1236" s="20">
        <v>2146</v>
      </c>
      <c r="V1236" s="20">
        <v>287</v>
      </c>
      <c r="W1236" s="104">
        <f t="shared" si="211"/>
        <v>72.278390189811489</v>
      </c>
      <c r="X1236" s="105">
        <f t="shared" si="212"/>
        <v>17.787489400560954</v>
      </c>
      <c r="Y1236" s="105">
        <f t="shared" si="213"/>
        <v>8.0294827473745993</v>
      </c>
      <c r="Z1236" s="105">
        <f t="shared" si="214"/>
        <v>1.7415693692518428</v>
      </c>
      <c r="AA1236" s="105">
        <f t="shared" si="215"/>
        <v>0.16306829300110887</v>
      </c>
      <c r="AB1236" s="105">
        <f t="shared" si="216"/>
        <v>27.721609810188507</v>
      </c>
    </row>
    <row r="1237" spans="1:28" s="122" customFormat="1" hidden="1">
      <c r="A1237" s="37">
        <v>2008</v>
      </c>
      <c r="B1237" s="102">
        <v>1</v>
      </c>
      <c r="C1237" s="102" t="s">
        <v>181</v>
      </c>
      <c r="D1237" s="30">
        <v>25</v>
      </c>
      <c r="E1237" s="124" t="s">
        <v>212</v>
      </c>
      <c r="F1237" s="110" t="s">
        <v>43</v>
      </c>
      <c r="G1237" s="20">
        <v>13742</v>
      </c>
      <c r="H1237" s="112">
        <v>12238</v>
      </c>
      <c r="I1237" s="20">
        <v>11985</v>
      </c>
      <c r="J1237" s="111">
        <v>0.98</v>
      </c>
      <c r="K1237" s="111">
        <v>25.17</v>
      </c>
      <c r="L1237" s="20">
        <v>9158</v>
      </c>
      <c r="M1237" s="20">
        <v>1980</v>
      </c>
      <c r="N1237" s="20">
        <v>914</v>
      </c>
      <c r="O1237" s="20"/>
      <c r="P1237" s="20"/>
      <c r="Q1237" s="20">
        <v>183</v>
      </c>
      <c r="R1237" s="20">
        <v>3</v>
      </c>
      <c r="S1237" s="112">
        <v>3080</v>
      </c>
      <c r="T1237" s="20">
        <v>29</v>
      </c>
      <c r="U1237" s="20">
        <v>1433</v>
      </c>
      <c r="V1237" s="20">
        <v>0</v>
      </c>
      <c r="W1237" s="104">
        <f t="shared" si="211"/>
        <v>74.832488968785754</v>
      </c>
      <c r="X1237" s="105">
        <f t="shared" si="212"/>
        <v>16.179114234352017</v>
      </c>
      <c r="Y1237" s="105">
        <f t="shared" si="213"/>
        <v>7.4685406112109813</v>
      </c>
      <c r="Z1237" s="105">
        <f t="shared" si="214"/>
        <v>1.4953423762052622</v>
      </c>
      <c r="AA1237" s="105">
        <f t="shared" si="215"/>
        <v>2.4513809445987904E-2</v>
      </c>
      <c r="AB1237" s="105">
        <f t="shared" si="216"/>
        <v>25.16751103121425</v>
      </c>
    </row>
    <row r="1238" spans="1:28" s="122" customFormat="1" hidden="1">
      <c r="A1238" s="37">
        <v>2008</v>
      </c>
      <c r="B1238" s="102">
        <v>1</v>
      </c>
      <c r="C1238" s="102" t="s">
        <v>181</v>
      </c>
      <c r="D1238" s="30">
        <v>26</v>
      </c>
      <c r="E1238" s="124" t="s">
        <v>213</v>
      </c>
      <c r="F1238" s="110" t="s">
        <v>44</v>
      </c>
      <c r="G1238" s="20">
        <v>21895</v>
      </c>
      <c r="H1238" s="112">
        <v>20244</v>
      </c>
      <c r="I1238" s="20">
        <v>16283</v>
      </c>
      <c r="J1238" s="111">
        <v>0.8</v>
      </c>
      <c r="K1238" s="111">
        <v>22.61</v>
      </c>
      <c r="L1238" s="20">
        <v>15667</v>
      </c>
      <c r="M1238" s="20">
        <v>2982</v>
      </c>
      <c r="N1238" s="20">
        <v>1306</v>
      </c>
      <c r="O1238" s="20"/>
      <c r="P1238" s="20"/>
      <c r="Q1238" s="20">
        <v>275</v>
      </c>
      <c r="R1238" s="20">
        <v>14</v>
      </c>
      <c r="S1238" s="112">
        <v>4577</v>
      </c>
      <c r="T1238" s="20">
        <v>690</v>
      </c>
      <c r="U1238" s="20">
        <v>2567</v>
      </c>
      <c r="V1238" s="20">
        <v>1188</v>
      </c>
      <c r="W1238" s="104">
        <f t="shared" si="211"/>
        <v>77.39083185141277</v>
      </c>
      <c r="X1238" s="105">
        <f t="shared" si="212"/>
        <v>14.730290456431536</v>
      </c>
      <c r="Y1238" s="105">
        <f t="shared" si="213"/>
        <v>6.4512942106303113</v>
      </c>
      <c r="Z1238" s="105">
        <f t="shared" si="214"/>
        <v>1.358427188302707</v>
      </c>
      <c r="AA1238" s="105">
        <f t="shared" si="215"/>
        <v>6.9156293222683268E-2</v>
      </c>
      <c r="AB1238" s="105">
        <f t="shared" si="216"/>
        <v>22.609168148587237</v>
      </c>
    </row>
    <row r="1239" spans="1:28" s="122" customFormat="1" hidden="1">
      <c r="A1239" s="37">
        <v>2008</v>
      </c>
      <c r="B1239" s="102">
        <v>1</v>
      </c>
      <c r="C1239" s="102" t="s">
        <v>181</v>
      </c>
      <c r="D1239" s="30">
        <v>27</v>
      </c>
      <c r="E1239" s="124" t="s">
        <v>214</v>
      </c>
      <c r="F1239" s="110" t="s">
        <v>45</v>
      </c>
      <c r="G1239" s="20">
        <v>75886</v>
      </c>
      <c r="H1239" s="112">
        <v>64155</v>
      </c>
      <c r="I1239" s="20">
        <v>56083</v>
      </c>
      <c r="J1239" s="111">
        <v>0.87</v>
      </c>
      <c r="K1239" s="111">
        <v>25</v>
      </c>
      <c r="L1239" s="20">
        <v>48114</v>
      </c>
      <c r="M1239" s="20">
        <v>10506</v>
      </c>
      <c r="N1239" s="20">
        <v>4496</v>
      </c>
      <c r="O1239" s="20"/>
      <c r="P1239" s="20"/>
      <c r="Q1239" s="20">
        <v>1003</v>
      </c>
      <c r="R1239" s="20">
        <v>36</v>
      </c>
      <c r="S1239" s="112">
        <v>16041</v>
      </c>
      <c r="T1239" s="20">
        <v>2261</v>
      </c>
      <c r="U1239" s="20">
        <v>7571</v>
      </c>
      <c r="V1239" s="20">
        <v>2894</v>
      </c>
      <c r="W1239" s="104">
        <f t="shared" si="211"/>
        <v>74.9964928688333</v>
      </c>
      <c r="X1239" s="105">
        <f t="shared" si="212"/>
        <v>16.375964461070843</v>
      </c>
      <c r="Y1239" s="105">
        <f t="shared" si="213"/>
        <v>7.0080274335593478</v>
      </c>
      <c r="Z1239" s="105">
        <f t="shared" si="214"/>
        <v>1.563401137869223</v>
      </c>
      <c r="AA1239" s="105">
        <f t="shared" si="215"/>
        <v>5.6114098667290162E-2</v>
      </c>
      <c r="AB1239" s="105">
        <f t="shared" si="216"/>
        <v>25.003507131166707</v>
      </c>
    </row>
    <row r="1240" spans="1:28" s="122" customFormat="1" hidden="1">
      <c r="A1240" s="37">
        <v>2008</v>
      </c>
      <c r="B1240" s="102">
        <v>1</v>
      </c>
      <c r="C1240" s="102" t="s">
        <v>181</v>
      </c>
      <c r="D1240" s="30">
        <v>28</v>
      </c>
      <c r="E1240" s="124" t="s">
        <v>215</v>
      </c>
      <c r="F1240" s="110" t="s">
        <v>46</v>
      </c>
      <c r="G1240" s="20">
        <v>48779</v>
      </c>
      <c r="H1240" s="112">
        <v>45822</v>
      </c>
      <c r="I1240" s="20">
        <v>34024</v>
      </c>
      <c r="J1240" s="111">
        <v>0.74</v>
      </c>
      <c r="K1240" s="111">
        <v>20.22</v>
      </c>
      <c r="L1240" s="20">
        <v>36558</v>
      </c>
      <c r="M1240" s="20">
        <v>6231</v>
      </c>
      <c r="N1240" s="20">
        <v>2503</v>
      </c>
      <c r="O1240" s="20"/>
      <c r="P1240" s="20"/>
      <c r="Q1240" s="20">
        <v>527</v>
      </c>
      <c r="R1240" s="20">
        <v>3</v>
      </c>
      <c r="S1240" s="112">
        <v>9264</v>
      </c>
      <c r="T1240" s="20">
        <v>1292</v>
      </c>
      <c r="U1240" s="20">
        <v>6802</v>
      </c>
      <c r="V1240" s="20">
        <v>2897</v>
      </c>
      <c r="W1240" s="104">
        <f t="shared" si="211"/>
        <v>79.782637161188958</v>
      </c>
      <c r="X1240" s="105">
        <f t="shared" si="212"/>
        <v>13.598271572607047</v>
      </c>
      <c r="Y1240" s="105">
        <f t="shared" si="213"/>
        <v>5.4624416219283312</v>
      </c>
      <c r="Z1240" s="105">
        <f t="shared" si="214"/>
        <v>1.1501025708175112</v>
      </c>
      <c r="AA1240" s="105">
        <f t="shared" si="215"/>
        <v>6.5470734581642006E-3</v>
      </c>
      <c r="AB1240" s="105">
        <f t="shared" si="216"/>
        <v>20.217362838811052</v>
      </c>
    </row>
    <row r="1241" spans="1:28" s="122" customFormat="1" hidden="1">
      <c r="A1241" s="37">
        <v>2008</v>
      </c>
      <c r="B1241" s="102">
        <v>1</v>
      </c>
      <c r="C1241" s="102" t="s">
        <v>181</v>
      </c>
      <c r="D1241" s="30">
        <v>29</v>
      </c>
      <c r="E1241" s="124" t="s">
        <v>216</v>
      </c>
      <c r="F1241" s="110" t="s">
        <v>47</v>
      </c>
      <c r="G1241" s="20">
        <v>11748</v>
      </c>
      <c r="H1241" s="112">
        <v>9519</v>
      </c>
      <c r="I1241" s="20">
        <v>9655</v>
      </c>
      <c r="J1241" s="111">
        <v>1.01</v>
      </c>
      <c r="K1241" s="111">
        <v>27.2</v>
      </c>
      <c r="L1241" s="20">
        <v>6930</v>
      </c>
      <c r="M1241" s="20">
        <v>1687</v>
      </c>
      <c r="N1241" s="20">
        <v>769</v>
      </c>
      <c r="O1241" s="20"/>
      <c r="P1241" s="20"/>
      <c r="Q1241" s="20">
        <v>133</v>
      </c>
      <c r="R1241" s="20">
        <v>0</v>
      </c>
      <c r="S1241" s="112">
        <v>2589</v>
      </c>
      <c r="T1241" s="20">
        <v>148</v>
      </c>
      <c r="U1241" s="20">
        <v>1215</v>
      </c>
      <c r="V1241" s="20">
        <v>436</v>
      </c>
      <c r="W1241" s="104">
        <f t="shared" si="211"/>
        <v>72.801764891270096</v>
      </c>
      <c r="X1241" s="105">
        <f t="shared" si="212"/>
        <v>17.722449837167769</v>
      </c>
      <c r="Y1241" s="105">
        <f t="shared" si="213"/>
        <v>8.0785796827397842</v>
      </c>
      <c r="Z1241" s="105">
        <f t="shared" si="214"/>
        <v>1.3972055888223553</v>
      </c>
      <c r="AA1241" s="105">
        <f t="shared" si="215"/>
        <v>0</v>
      </c>
      <c r="AB1241" s="105">
        <f t="shared" si="216"/>
        <v>27.198235108729907</v>
      </c>
    </row>
    <row r="1242" spans="1:28" s="122" customFormat="1" hidden="1">
      <c r="A1242" s="37">
        <v>2008</v>
      </c>
      <c r="B1242" s="102">
        <v>1</v>
      </c>
      <c r="C1242" s="102" t="s">
        <v>181</v>
      </c>
      <c r="D1242" s="30">
        <v>30</v>
      </c>
      <c r="E1242" s="124" t="s">
        <v>217</v>
      </c>
      <c r="F1242" s="110" t="s">
        <v>3</v>
      </c>
      <c r="G1242" s="20">
        <v>7930</v>
      </c>
      <c r="H1242" s="112">
        <v>7209</v>
      </c>
      <c r="I1242" s="20">
        <v>8985</v>
      </c>
      <c r="J1242" s="111">
        <v>1.25</v>
      </c>
      <c r="K1242" s="111">
        <v>30.91</v>
      </c>
      <c r="L1242" s="20">
        <v>4981</v>
      </c>
      <c r="M1242" s="20">
        <v>1405</v>
      </c>
      <c r="N1242" s="20">
        <v>696</v>
      </c>
      <c r="O1242" s="20"/>
      <c r="P1242" s="20"/>
      <c r="Q1242" s="20">
        <v>127</v>
      </c>
      <c r="R1242" s="20">
        <v>0</v>
      </c>
      <c r="S1242" s="112">
        <v>2228</v>
      </c>
      <c r="T1242" s="20">
        <v>88</v>
      </c>
      <c r="U1242" s="20">
        <v>750</v>
      </c>
      <c r="V1242" s="20">
        <v>10</v>
      </c>
      <c r="W1242" s="104">
        <f t="shared" si="211"/>
        <v>69.094187820779581</v>
      </c>
      <c r="X1242" s="105">
        <f t="shared" si="212"/>
        <v>19.489526980163685</v>
      </c>
      <c r="Y1242" s="105">
        <f t="shared" si="213"/>
        <v>9.6545984186433618</v>
      </c>
      <c r="Z1242" s="105">
        <f t="shared" si="214"/>
        <v>1.7616867804133722</v>
      </c>
      <c r="AA1242" s="105">
        <f t="shared" si="215"/>
        <v>0</v>
      </c>
      <c r="AB1242" s="105">
        <f t="shared" si="216"/>
        <v>30.905812179220423</v>
      </c>
    </row>
    <row r="1243" spans="1:28" s="122" customFormat="1" hidden="1">
      <c r="A1243" s="37">
        <v>2008</v>
      </c>
      <c r="B1243" s="102">
        <v>1</v>
      </c>
      <c r="C1243" s="102" t="s">
        <v>181</v>
      </c>
      <c r="D1243" s="30">
        <v>31</v>
      </c>
      <c r="E1243" s="124" t="s">
        <v>218</v>
      </c>
      <c r="F1243" s="110" t="s">
        <v>48</v>
      </c>
      <c r="G1243" s="20">
        <v>5062</v>
      </c>
      <c r="H1243" s="112">
        <v>4873</v>
      </c>
      <c r="I1243" s="20">
        <v>4716</v>
      </c>
      <c r="J1243" s="111">
        <v>0.97</v>
      </c>
      <c r="K1243" s="111">
        <v>24.3</v>
      </c>
      <c r="L1243" s="20">
        <v>3689</v>
      </c>
      <c r="M1243" s="20">
        <v>784</v>
      </c>
      <c r="N1243" s="20">
        <v>322</v>
      </c>
      <c r="O1243" s="20"/>
      <c r="P1243" s="20"/>
      <c r="Q1243" s="20">
        <v>76</v>
      </c>
      <c r="R1243" s="20">
        <v>2</v>
      </c>
      <c r="S1243" s="112">
        <v>1184</v>
      </c>
      <c r="T1243" s="20">
        <v>180</v>
      </c>
      <c r="U1243" s="20">
        <v>556</v>
      </c>
      <c r="V1243" s="20">
        <v>842</v>
      </c>
      <c r="W1243" s="104">
        <f t="shared" si="211"/>
        <v>75.702852452288113</v>
      </c>
      <c r="X1243" s="105">
        <f t="shared" si="212"/>
        <v>16.088651754565973</v>
      </c>
      <c r="Y1243" s="105">
        <f t="shared" si="213"/>
        <v>6.6078391134824539</v>
      </c>
      <c r="Z1243" s="105">
        <f t="shared" si="214"/>
        <v>1.5596142006977221</v>
      </c>
      <c r="AA1243" s="105">
        <f t="shared" si="215"/>
        <v>4.1042478965729531E-2</v>
      </c>
      <c r="AB1243" s="105">
        <f t="shared" si="216"/>
        <v>24.29714754771188</v>
      </c>
    </row>
    <row r="1244" spans="1:28" s="122" customFormat="1" hidden="1">
      <c r="A1244" s="37">
        <v>2008</v>
      </c>
      <c r="B1244" s="102">
        <v>1</v>
      </c>
      <c r="C1244" s="102" t="s">
        <v>181</v>
      </c>
      <c r="D1244" s="30">
        <v>32</v>
      </c>
      <c r="E1244" s="124" t="s">
        <v>219</v>
      </c>
      <c r="F1244" s="110" t="s">
        <v>49</v>
      </c>
      <c r="G1244" s="20">
        <v>5786</v>
      </c>
      <c r="H1244" s="112">
        <v>5452</v>
      </c>
      <c r="I1244" s="20">
        <v>4573</v>
      </c>
      <c r="J1244" s="111">
        <v>0.84</v>
      </c>
      <c r="K1244" s="111">
        <v>26.43</v>
      </c>
      <c r="L1244" s="20">
        <v>4011</v>
      </c>
      <c r="M1244" s="20">
        <v>963</v>
      </c>
      <c r="N1244" s="20">
        <v>387</v>
      </c>
      <c r="O1244" s="20"/>
      <c r="P1244" s="20"/>
      <c r="Q1244" s="20">
        <v>77</v>
      </c>
      <c r="R1244" s="20">
        <v>14</v>
      </c>
      <c r="S1244" s="112">
        <v>1441</v>
      </c>
      <c r="T1244" s="20">
        <v>59</v>
      </c>
      <c r="U1244" s="20">
        <v>778</v>
      </c>
      <c r="V1244" s="20">
        <v>291</v>
      </c>
      <c r="W1244" s="104">
        <f t="shared" si="211"/>
        <v>73.56933235509905</v>
      </c>
      <c r="X1244" s="105">
        <f t="shared" si="212"/>
        <v>17.663242846661774</v>
      </c>
      <c r="Y1244" s="105">
        <f t="shared" si="213"/>
        <v>7.098312545854732</v>
      </c>
      <c r="Z1244" s="105">
        <f t="shared" si="214"/>
        <v>1.4123257520176082</v>
      </c>
      <c r="AA1244" s="105">
        <f t="shared" si="215"/>
        <v>0.25678650036683787</v>
      </c>
      <c r="AB1244" s="105">
        <f t="shared" si="216"/>
        <v>26.43066764490095</v>
      </c>
    </row>
    <row r="1245" spans="1:28" s="122" customFormat="1" hidden="1">
      <c r="A1245" s="37">
        <v>2008</v>
      </c>
      <c r="B1245" s="102">
        <v>1</v>
      </c>
      <c r="C1245" s="102" t="s">
        <v>181</v>
      </c>
      <c r="D1245" s="30">
        <v>33</v>
      </c>
      <c r="E1245" s="124" t="s">
        <v>220</v>
      </c>
      <c r="F1245" s="110" t="s">
        <v>50</v>
      </c>
      <c r="G1245" s="20">
        <v>17024</v>
      </c>
      <c r="H1245" s="112">
        <v>14587</v>
      </c>
      <c r="I1245" s="20">
        <v>12982</v>
      </c>
      <c r="J1245" s="111">
        <v>0.89</v>
      </c>
      <c r="K1245" s="111">
        <v>24.43</v>
      </c>
      <c r="L1245" s="20">
        <v>11024</v>
      </c>
      <c r="M1245" s="20">
        <v>2350</v>
      </c>
      <c r="N1245" s="20">
        <v>989</v>
      </c>
      <c r="O1245" s="20"/>
      <c r="P1245" s="20"/>
      <c r="Q1245" s="20">
        <v>218</v>
      </c>
      <c r="R1245" s="20">
        <v>6</v>
      </c>
      <c r="S1245" s="112">
        <v>3563</v>
      </c>
      <c r="T1245" s="20">
        <v>313</v>
      </c>
      <c r="U1245" s="20">
        <v>2704</v>
      </c>
      <c r="V1245" s="20">
        <v>319</v>
      </c>
      <c r="W1245" s="104">
        <f t="shared" si="211"/>
        <v>75.574141358744086</v>
      </c>
      <c r="X1245" s="105">
        <f t="shared" si="212"/>
        <v>16.110235140878864</v>
      </c>
      <c r="Y1245" s="105">
        <f t="shared" si="213"/>
        <v>6.7800095975868917</v>
      </c>
      <c r="Z1245" s="105">
        <f t="shared" si="214"/>
        <v>1.4944813875368479</v>
      </c>
      <c r="AA1245" s="105">
        <f t="shared" si="215"/>
        <v>4.1132515253307737E-2</v>
      </c>
      <c r="AB1245" s="105">
        <f t="shared" si="216"/>
        <v>24.425858641255914</v>
      </c>
    </row>
    <row r="1246" spans="1:28" s="122" customFormat="1" hidden="1">
      <c r="A1246" s="37">
        <v>2008</v>
      </c>
      <c r="B1246" s="102">
        <v>1</v>
      </c>
      <c r="C1246" s="102" t="s">
        <v>181</v>
      </c>
      <c r="D1246" s="30">
        <v>34</v>
      </c>
      <c r="E1246" s="124" t="s">
        <v>221</v>
      </c>
      <c r="F1246" s="110" t="s">
        <v>51</v>
      </c>
      <c r="G1246" s="20">
        <v>25480</v>
      </c>
      <c r="H1246" s="112">
        <v>21881</v>
      </c>
      <c r="I1246" s="20">
        <v>15981</v>
      </c>
      <c r="J1246" s="111">
        <v>0.73</v>
      </c>
      <c r="K1246" s="111">
        <v>21.29</v>
      </c>
      <c r="L1246" s="20">
        <v>17222</v>
      </c>
      <c r="M1246" s="20">
        <v>3171</v>
      </c>
      <c r="N1246" s="20">
        <v>1171</v>
      </c>
      <c r="O1246" s="20"/>
      <c r="P1246" s="20"/>
      <c r="Q1246" s="20">
        <v>309</v>
      </c>
      <c r="R1246" s="20">
        <v>8</v>
      </c>
      <c r="S1246" s="112">
        <v>4659</v>
      </c>
      <c r="T1246" s="20">
        <v>229</v>
      </c>
      <c r="U1246" s="20">
        <v>2208</v>
      </c>
      <c r="V1246" s="20">
        <v>262</v>
      </c>
      <c r="W1246" s="104">
        <f t="shared" ref="W1246:W1309" si="217">L1246/$H1246*100</f>
        <v>78.707554499337334</v>
      </c>
      <c r="X1246" s="105">
        <f t="shared" ref="X1246:X1309" si="218">M1246/$H1246*100</f>
        <v>14.492025044559206</v>
      </c>
      <c r="Y1246" s="105">
        <f t="shared" ref="Y1246:Y1309" si="219">N1246/$H1246*100</f>
        <v>5.3516749691513184</v>
      </c>
      <c r="Z1246" s="105">
        <f t="shared" ref="Z1246:Z1309" si="220">Q1246/$H1246*100</f>
        <v>1.4121840866505186</v>
      </c>
      <c r="AA1246" s="105">
        <f t="shared" ref="AA1246:AA1309" si="221">R1246/$H1246*100</f>
        <v>3.6561400301631554E-2</v>
      </c>
      <c r="AB1246" s="105">
        <f t="shared" ref="AB1246:AB1309" si="222">S1246/$H1246*100</f>
        <v>21.292445500662676</v>
      </c>
    </row>
    <row r="1247" spans="1:28" s="122" customFormat="1" hidden="1">
      <c r="A1247" s="37">
        <v>2008</v>
      </c>
      <c r="B1247" s="102">
        <v>1</v>
      </c>
      <c r="C1247" s="102" t="s">
        <v>181</v>
      </c>
      <c r="D1247" s="30">
        <v>35</v>
      </c>
      <c r="E1247" s="124" t="s">
        <v>222</v>
      </c>
      <c r="F1247" s="110" t="s">
        <v>52</v>
      </c>
      <c r="G1247" s="20">
        <v>11590</v>
      </c>
      <c r="H1247" s="112">
        <v>9981</v>
      </c>
      <c r="I1247" s="20">
        <v>8697</v>
      </c>
      <c r="J1247" s="111">
        <v>0.87</v>
      </c>
      <c r="K1247" s="111">
        <v>24.76</v>
      </c>
      <c r="L1247" s="20">
        <v>7510</v>
      </c>
      <c r="M1247" s="20">
        <v>1674</v>
      </c>
      <c r="N1247" s="20">
        <v>642</v>
      </c>
      <c r="O1247" s="20"/>
      <c r="P1247" s="20"/>
      <c r="Q1247" s="20">
        <v>155</v>
      </c>
      <c r="R1247" s="20">
        <v>0</v>
      </c>
      <c r="S1247" s="112">
        <v>2471</v>
      </c>
      <c r="T1247" s="20">
        <v>76</v>
      </c>
      <c r="U1247" s="20">
        <v>929</v>
      </c>
      <c r="V1247" s="20">
        <v>357</v>
      </c>
      <c r="W1247" s="104">
        <f t="shared" si="217"/>
        <v>75.242961627091475</v>
      </c>
      <c r="X1247" s="105">
        <f t="shared" si="218"/>
        <v>16.771866546438233</v>
      </c>
      <c r="Y1247" s="105">
        <f t="shared" si="219"/>
        <v>6.4322212203186053</v>
      </c>
      <c r="Z1247" s="105">
        <f t="shared" si="220"/>
        <v>1.5529506061516882</v>
      </c>
      <c r="AA1247" s="105">
        <f t="shared" si="221"/>
        <v>0</v>
      </c>
      <c r="AB1247" s="105">
        <f t="shared" si="222"/>
        <v>24.757038372908529</v>
      </c>
    </row>
    <row r="1248" spans="1:28" s="122" customFormat="1" hidden="1">
      <c r="A1248" s="37">
        <v>2008</v>
      </c>
      <c r="B1248" s="102">
        <v>1</v>
      </c>
      <c r="C1248" s="102" t="s">
        <v>181</v>
      </c>
      <c r="D1248" s="30">
        <v>36</v>
      </c>
      <c r="E1248" s="124" t="s">
        <v>223</v>
      </c>
      <c r="F1248" s="110" t="s">
        <v>53</v>
      </c>
      <c r="G1248" s="20">
        <v>6111</v>
      </c>
      <c r="H1248" s="112">
        <v>5572</v>
      </c>
      <c r="I1248" s="20">
        <v>6689</v>
      </c>
      <c r="J1248" s="111">
        <v>1.2</v>
      </c>
      <c r="K1248" s="111">
        <v>31.96</v>
      </c>
      <c r="L1248" s="20">
        <v>3791</v>
      </c>
      <c r="M1248" s="20">
        <v>1104</v>
      </c>
      <c r="N1248" s="20">
        <v>522</v>
      </c>
      <c r="O1248" s="20"/>
      <c r="P1248" s="20"/>
      <c r="Q1248" s="20">
        <v>147</v>
      </c>
      <c r="R1248" s="20">
        <v>8</v>
      </c>
      <c r="S1248" s="112">
        <v>1781</v>
      </c>
      <c r="T1248" s="20">
        <v>185</v>
      </c>
      <c r="U1248" s="20">
        <v>1230</v>
      </c>
      <c r="V1248" s="20">
        <v>612</v>
      </c>
      <c r="W1248" s="104">
        <f t="shared" si="217"/>
        <v>68.036611629576456</v>
      </c>
      <c r="X1248" s="105">
        <f t="shared" si="218"/>
        <v>19.81335247666906</v>
      </c>
      <c r="Y1248" s="105">
        <f t="shared" si="219"/>
        <v>9.3682699210337397</v>
      </c>
      <c r="Z1248" s="105">
        <f t="shared" si="220"/>
        <v>2.6381909547738691</v>
      </c>
      <c r="AA1248" s="105">
        <f t="shared" si="221"/>
        <v>0.14357501794687724</v>
      </c>
      <c r="AB1248" s="105">
        <f t="shared" si="222"/>
        <v>31.963388370423544</v>
      </c>
    </row>
    <row r="1249" spans="1:28" s="122" customFormat="1" hidden="1">
      <c r="A1249" s="37">
        <v>2008</v>
      </c>
      <c r="B1249" s="102">
        <v>1</v>
      </c>
      <c r="C1249" s="102" t="s">
        <v>181</v>
      </c>
      <c r="D1249" s="30">
        <v>37</v>
      </c>
      <c r="E1249" s="124" t="s">
        <v>224</v>
      </c>
      <c r="F1249" s="110" t="s">
        <v>54</v>
      </c>
      <c r="G1249" s="20">
        <v>9001</v>
      </c>
      <c r="H1249" s="112">
        <v>7917</v>
      </c>
      <c r="I1249" s="20">
        <v>8677</v>
      </c>
      <c r="J1249" s="111">
        <v>1.1000000000000001</v>
      </c>
      <c r="K1249" s="111">
        <v>32.659999999999997</v>
      </c>
      <c r="L1249" s="20">
        <v>5331</v>
      </c>
      <c r="M1249" s="20">
        <v>1655</v>
      </c>
      <c r="N1249" s="20">
        <v>750</v>
      </c>
      <c r="O1249" s="20"/>
      <c r="P1249" s="20"/>
      <c r="Q1249" s="20">
        <v>178</v>
      </c>
      <c r="R1249" s="20">
        <v>3</v>
      </c>
      <c r="S1249" s="112">
        <v>2586</v>
      </c>
      <c r="T1249" s="20">
        <v>108</v>
      </c>
      <c r="U1249" s="20">
        <v>833</v>
      </c>
      <c r="V1249" s="20">
        <v>165</v>
      </c>
      <c r="W1249" s="104">
        <f t="shared" si="217"/>
        <v>67.336112163698374</v>
      </c>
      <c r="X1249" s="105">
        <f t="shared" si="218"/>
        <v>20.90438297334849</v>
      </c>
      <c r="Y1249" s="105">
        <f t="shared" si="219"/>
        <v>9.4732853353543014</v>
      </c>
      <c r="Z1249" s="105">
        <f t="shared" si="220"/>
        <v>2.2483263862574208</v>
      </c>
      <c r="AA1249" s="105">
        <f t="shared" si="221"/>
        <v>3.7893141341417205E-2</v>
      </c>
      <c r="AB1249" s="105">
        <f t="shared" si="222"/>
        <v>32.663887836301633</v>
      </c>
    </row>
    <row r="1250" spans="1:28" s="122" customFormat="1" hidden="1">
      <c r="A1250" s="37">
        <v>2008</v>
      </c>
      <c r="B1250" s="102">
        <v>1</v>
      </c>
      <c r="C1250" s="102" t="s">
        <v>181</v>
      </c>
      <c r="D1250" s="30">
        <v>38</v>
      </c>
      <c r="E1250" s="124" t="s">
        <v>225</v>
      </c>
      <c r="F1250" s="110" t="s">
        <v>55</v>
      </c>
      <c r="G1250" s="20">
        <v>11828</v>
      </c>
      <c r="H1250" s="112">
        <v>9859</v>
      </c>
      <c r="I1250" s="20">
        <v>10421</v>
      </c>
      <c r="J1250" s="111">
        <v>1.06</v>
      </c>
      <c r="K1250" s="111">
        <v>27.86</v>
      </c>
      <c r="L1250" s="20">
        <v>7112</v>
      </c>
      <c r="M1250" s="20">
        <v>1787</v>
      </c>
      <c r="N1250" s="20">
        <v>756</v>
      </c>
      <c r="O1250" s="20"/>
      <c r="P1250" s="20"/>
      <c r="Q1250" s="20">
        <v>204</v>
      </c>
      <c r="R1250" s="20">
        <v>0</v>
      </c>
      <c r="S1250" s="112">
        <v>2747</v>
      </c>
      <c r="T1250" s="20">
        <v>121</v>
      </c>
      <c r="U1250" s="20">
        <v>1271</v>
      </c>
      <c r="V1250" s="20">
        <v>281</v>
      </c>
      <c r="W1250" s="104">
        <f t="shared" si="217"/>
        <v>72.137133583527742</v>
      </c>
      <c r="X1250" s="105">
        <f t="shared" si="218"/>
        <v>18.125570544679988</v>
      </c>
      <c r="Y1250" s="105">
        <f t="shared" si="219"/>
        <v>7.668120499036414</v>
      </c>
      <c r="Z1250" s="105">
        <f t="shared" si="220"/>
        <v>2.0691753727558577</v>
      </c>
      <c r="AA1250" s="105">
        <f t="shared" si="221"/>
        <v>0</v>
      </c>
      <c r="AB1250" s="105">
        <f t="shared" si="222"/>
        <v>27.862866416472258</v>
      </c>
    </row>
    <row r="1251" spans="1:28" s="122" customFormat="1" hidden="1">
      <c r="A1251" s="37">
        <v>2008</v>
      </c>
      <c r="B1251" s="102">
        <v>1</v>
      </c>
      <c r="C1251" s="102" t="s">
        <v>181</v>
      </c>
      <c r="D1251" s="30">
        <v>39</v>
      </c>
      <c r="E1251" s="124" t="s">
        <v>226</v>
      </c>
      <c r="F1251" s="110" t="s">
        <v>56</v>
      </c>
      <c r="G1251" s="20">
        <v>5852</v>
      </c>
      <c r="H1251" s="112">
        <v>4686</v>
      </c>
      <c r="I1251" s="20">
        <v>4961</v>
      </c>
      <c r="J1251" s="111">
        <v>1.06</v>
      </c>
      <c r="K1251" s="111">
        <v>28.64</v>
      </c>
      <c r="L1251" s="20">
        <v>3344</v>
      </c>
      <c r="M1251" s="20">
        <v>853</v>
      </c>
      <c r="N1251" s="20">
        <v>381</v>
      </c>
      <c r="O1251" s="20"/>
      <c r="P1251" s="20"/>
      <c r="Q1251" s="20">
        <v>99</v>
      </c>
      <c r="R1251" s="20">
        <v>9</v>
      </c>
      <c r="S1251" s="112">
        <v>1342</v>
      </c>
      <c r="T1251" s="20">
        <v>134</v>
      </c>
      <c r="U1251" s="20">
        <v>691</v>
      </c>
      <c r="V1251" s="20">
        <v>365</v>
      </c>
      <c r="W1251" s="104">
        <f t="shared" si="217"/>
        <v>71.36150234741784</v>
      </c>
      <c r="X1251" s="105">
        <f t="shared" si="218"/>
        <v>18.203158344003416</v>
      </c>
      <c r="Y1251" s="105">
        <f t="shared" si="219"/>
        <v>8.1306017925736231</v>
      </c>
      <c r="Z1251" s="105">
        <f t="shared" si="220"/>
        <v>2.112676056338028</v>
      </c>
      <c r="AA1251" s="105">
        <f t="shared" si="221"/>
        <v>0.19206145966709345</v>
      </c>
      <c r="AB1251" s="105">
        <f t="shared" si="222"/>
        <v>28.638497652582164</v>
      </c>
    </row>
    <row r="1252" spans="1:28" s="122" customFormat="1" hidden="1">
      <c r="A1252" s="37">
        <v>2008</v>
      </c>
      <c r="B1252" s="102">
        <v>1</v>
      </c>
      <c r="C1252" s="102" t="s">
        <v>181</v>
      </c>
      <c r="D1252" s="30">
        <v>40</v>
      </c>
      <c r="E1252" s="124" t="s">
        <v>227</v>
      </c>
      <c r="F1252" s="110" t="s">
        <v>57</v>
      </c>
      <c r="G1252" s="20">
        <v>43959</v>
      </c>
      <c r="H1252" s="112">
        <v>36584</v>
      </c>
      <c r="I1252" s="20">
        <v>32076</v>
      </c>
      <c r="J1252" s="111">
        <v>0.88</v>
      </c>
      <c r="K1252" s="111">
        <v>24.78</v>
      </c>
      <c r="L1252" s="20">
        <v>27518</v>
      </c>
      <c r="M1252" s="20">
        <v>6043</v>
      </c>
      <c r="N1252" s="20">
        <v>2323</v>
      </c>
      <c r="O1252" s="20"/>
      <c r="P1252" s="20"/>
      <c r="Q1252" s="20">
        <v>610</v>
      </c>
      <c r="R1252" s="20">
        <v>90</v>
      </c>
      <c r="S1252" s="112">
        <v>9066</v>
      </c>
      <c r="T1252" s="20">
        <v>707</v>
      </c>
      <c r="U1252" s="20">
        <v>3839</v>
      </c>
      <c r="V1252" s="20">
        <v>1350</v>
      </c>
      <c r="W1252" s="104">
        <f t="shared" si="217"/>
        <v>75.218674830527007</v>
      </c>
      <c r="X1252" s="105">
        <f t="shared" si="218"/>
        <v>16.518150010933741</v>
      </c>
      <c r="Y1252" s="105">
        <f t="shared" si="219"/>
        <v>6.3497703914279464</v>
      </c>
      <c r="Z1252" s="105">
        <f t="shared" si="220"/>
        <v>1.6673955827684235</v>
      </c>
      <c r="AA1252" s="105">
        <f t="shared" si="221"/>
        <v>0.24600918434288213</v>
      </c>
      <c r="AB1252" s="105">
        <f t="shared" si="222"/>
        <v>24.781325169472993</v>
      </c>
    </row>
    <row r="1253" spans="1:28" s="122" customFormat="1" hidden="1">
      <c r="A1253" s="37">
        <v>2008</v>
      </c>
      <c r="B1253" s="102">
        <v>1</v>
      </c>
      <c r="C1253" s="102" t="s">
        <v>181</v>
      </c>
      <c r="D1253" s="30">
        <v>41</v>
      </c>
      <c r="E1253" s="124" t="s">
        <v>228</v>
      </c>
      <c r="F1253" s="110" t="s">
        <v>58</v>
      </c>
      <c r="G1253" s="20">
        <v>7825</v>
      </c>
      <c r="H1253" s="112">
        <v>7388</v>
      </c>
      <c r="I1253" s="20">
        <v>11594</v>
      </c>
      <c r="J1253" s="111">
        <v>1.57</v>
      </c>
      <c r="K1253" s="111">
        <v>36.61</v>
      </c>
      <c r="L1253" s="20">
        <v>4683</v>
      </c>
      <c r="M1253" s="20">
        <v>1591</v>
      </c>
      <c r="N1253" s="20">
        <v>907</v>
      </c>
      <c r="O1253" s="20"/>
      <c r="P1253" s="20"/>
      <c r="Q1253" s="20">
        <v>207</v>
      </c>
      <c r="R1253" s="20">
        <v>0</v>
      </c>
      <c r="S1253" s="112">
        <v>2705</v>
      </c>
      <c r="T1253" s="20">
        <v>62</v>
      </c>
      <c r="U1253" s="20">
        <v>854</v>
      </c>
      <c r="V1253" s="20">
        <v>247</v>
      </c>
      <c r="W1253" s="104">
        <f t="shared" si="217"/>
        <v>63.386572820790462</v>
      </c>
      <c r="X1253" s="105">
        <f t="shared" si="218"/>
        <v>21.534921494315107</v>
      </c>
      <c r="Y1253" s="105">
        <f t="shared" si="219"/>
        <v>12.276664861938279</v>
      </c>
      <c r="Z1253" s="105">
        <f t="shared" si="220"/>
        <v>2.8018408229561453</v>
      </c>
      <c r="AA1253" s="105">
        <f t="shared" si="221"/>
        <v>0</v>
      </c>
      <c r="AB1253" s="105">
        <f t="shared" si="222"/>
        <v>36.61342717920953</v>
      </c>
    </row>
    <row r="1254" spans="1:28" s="122" customFormat="1" hidden="1">
      <c r="A1254" s="37">
        <v>2008</v>
      </c>
      <c r="B1254" s="102">
        <v>1</v>
      </c>
      <c r="C1254" s="102" t="s">
        <v>181</v>
      </c>
      <c r="D1254" s="30">
        <v>42</v>
      </c>
      <c r="E1254" s="124" t="s">
        <v>229</v>
      </c>
      <c r="F1254" s="110" t="s">
        <v>59</v>
      </c>
      <c r="G1254" s="20">
        <v>12068</v>
      </c>
      <c r="H1254" s="112">
        <v>11157</v>
      </c>
      <c r="I1254" s="20">
        <v>16941</v>
      </c>
      <c r="J1254" s="111">
        <v>1.52</v>
      </c>
      <c r="K1254" s="111">
        <v>37.11</v>
      </c>
      <c r="L1254" s="20">
        <v>7017</v>
      </c>
      <c r="M1254" s="20">
        <v>2455</v>
      </c>
      <c r="N1254" s="20">
        <v>1357</v>
      </c>
      <c r="O1254" s="20"/>
      <c r="P1254" s="20"/>
      <c r="Q1254" s="20">
        <v>328</v>
      </c>
      <c r="R1254" s="20">
        <v>0</v>
      </c>
      <c r="S1254" s="112">
        <v>4140</v>
      </c>
      <c r="T1254" s="20">
        <v>244</v>
      </c>
      <c r="U1254" s="20">
        <v>1789</v>
      </c>
      <c r="V1254" s="20">
        <v>344</v>
      </c>
      <c r="W1254" s="104">
        <f t="shared" si="217"/>
        <v>62.893250873890828</v>
      </c>
      <c r="X1254" s="105">
        <f t="shared" si="218"/>
        <v>22.004122972125124</v>
      </c>
      <c r="Y1254" s="105">
        <f t="shared" si="219"/>
        <v>12.162767769113561</v>
      </c>
      <c r="Z1254" s="105">
        <f t="shared" si="220"/>
        <v>2.9398583848704849</v>
      </c>
      <c r="AA1254" s="105">
        <f t="shared" si="221"/>
        <v>0</v>
      </c>
      <c r="AB1254" s="105">
        <f t="shared" si="222"/>
        <v>37.106749126109165</v>
      </c>
    </row>
    <row r="1255" spans="1:28" s="122" customFormat="1" hidden="1">
      <c r="A1255" s="37">
        <v>2008</v>
      </c>
      <c r="B1255" s="102">
        <v>1</v>
      </c>
      <c r="C1255" s="102" t="s">
        <v>181</v>
      </c>
      <c r="D1255" s="30">
        <v>43</v>
      </c>
      <c r="E1255" s="124" t="s">
        <v>230</v>
      </c>
      <c r="F1255" s="110" t="s">
        <v>60</v>
      </c>
      <c r="G1255" s="20">
        <v>15621</v>
      </c>
      <c r="H1255" s="112">
        <v>14788</v>
      </c>
      <c r="I1255" s="20">
        <v>18340</v>
      </c>
      <c r="J1255" s="111">
        <v>1.24</v>
      </c>
      <c r="K1255" s="111">
        <v>30.19</v>
      </c>
      <c r="L1255" s="20">
        <v>10324</v>
      </c>
      <c r="M1255" s="20">
        <v>2729</v>
      </c>
      <c r="N1255" s="20">
        <v>1397</v>
      </c>
      <c r="O1255" s="20"/>
      <c r="P1255" s="20"/>
      <c r="Q1255" s="20">
        <v>323</v>
      </c>
      <c r="R1255" s="20">
        <v>15</v>
      </c>
      <c r="S1255" s="112">
        <v>4464</v>
      </c>
      <c r="T1255" s="20">
        <v>1430</v>
      </c>
      <c r="U1255" s="20">
        <v>2369</v>
      </c>
      <c r="V1255" s="20">
        <v>723</v>
      </c>
      <c r="W1255" s="104">
        <f t="shared" si="217"/>
        <v>69.81336218555586</v>
      </c>
      <c r="X1255" s="105">
        <f t="shared" si="218"/>
        <v>18.454152015147418</v>
      </c>
      <c r="Y1255" s="105">
        <f t="shared" si="219"/>
        <v>9.4468487963213423</v>
      </c>
      <c r="Z1255" s="105">
        <f t="shared" si="220"/>
        <v>2.1842034081687856</v>
      </c>
      <c r="AA1255" s="105">
        <f t="shared" si="221"/>
        <v>0.10143359480659996</v>
      </c>
      <c r="AB1255" s="105">
        <f t="shared" si="222"/>
        <v>30.186637814444143</v>
      </c>
    </row>
    <row r="1256" spans="1:28" s="122" customFormat="1" hidden="1">
      <c r="A1256" s="37">
        <v>2008</v>
      </c>
      <c r="B1256" s="102">
        <v>1</v>
      </c>
      <c r="C1256" s="102" t="s">
        <v>181</v>
      </c>
      <c r="D1256" s="30">
        <v>44</v>
      </c>
      <c r="E1256" s="124" t="s">
        <v>231</v>
      </c>
      <c r="F1256" s="110" t="s">
        <v>61</v>
      </c>
      <c r="G1256" s="20">
        <v>10030</v>
      </c>
      <c r="H1256" s="112">
        <v>8790</v>
      </c>
      <c r="I1256" s="20">
        <v>14397</v>
      </c>
      <c r="J1256" s="111">
        <v>1.64</v>
      </c>
      <c r="K1256" s="111">
        <v>37.08</v>
      </c>
      <c r="L1256" s="20">
        <v>5531</v>
      </c>
      <c r="M1256" s="20">
        <v>1926</v>
      </c>
      <c r="N1256" s="20">
        <v>1114</v>
      </c>
      <c r="O1256" s="20"/>
      <c r="P1256" s="20"/>
      <c r="Q1256" s="20">
        <v>219</v>
      </c>
      <c r="R1256" s="20">
        <v>0</v>
      </c>
      <c r="S1256" s="112">
        <v>3259</v>
      </c>
      <c r="T1256" s="20">
        <v>163</v>
      </c>
      <c r="U1256" s="20">
        <v>730</v>
      </c>
      <c r="V1256" s="20">
        <v>283</v>
      </c>
      <c r="W1256" s="104">
        <f t="shared" si="217"/>
        <v>62.923777019340157</v>
      </c>
      <c r="X1256" s="105">
        <f t="shared" si="218"/>
        <v>21.911262798634812</v>
      </c>
      <c r="Y1256" s="105">
        <f t="shared" si="219"/>
        <v>12.67349260523322</v>
      </c>
      <c r="Z1256" s="105">
        <f t="shared" si="220"/>
        <v>2.4914675767918086</v>
      </c>
      <c r="AA1256" s="105">
        <f t="shared" si="221"/>
        <v>0</v>
      </c>
      <c r="AB1256" s="105">
        <f t="shared" si="222"/>
        <v>37.076222980659843</v>
      </c>
    </row>
    <row r="1257" spans="1:28" s="122" customFormat="1" hidden="1">
      <c r="A1257" s="37">
        <v>2008</v>
      </c>
      <c r="B1257" s="102">
        <v>1</v>
      </c>
      <c r="C1257" s="102" t="s">
        <v>181</v>
      </c>
      <c r="D1257" s="30">
        <v>45</v>
      </c>
      <c r="E1257" s="124" t="s">
        <v>232</v>
      </c>
      <c r="F1257" s="110" t="s">
        <v>62</v>
      </c>
      <c r="G1257" s="20">
        <v>9999</v>
      </c>
      <c r="H1257" s="112">
        <v>8664</v>
      </c>
      <c r="I1257" s="20">
        <v>12937</v>
      </c>
      <c r="J1257" s="111">
        <v>1.49</v>
      </c>
      <c r="K1257" s="111">
        <v>35.049999999999997</v>
      </c>
      <c r="L1257" s="20">
        <v>5627</v>
      </c>
      <c r="M1257" s="20">
        <v>1781</v>
      </c>
      <c r="N1257" s="20">
        <v>964</v>
      </c>
      <c r="O1257" s="20"/>
      <c r="P1257" s="20"/>
      <c r="Q1257" s="20">
        <v>239</v>
      </c>
      <c r="R1257" s="20">
        <v>53</v>
      </c>
      <c r="S1257" s="112">
        <v>3037</v>
      </c>
      <c r="T1257" s="20">
        <v>82</v>
      </c>
      <c r="U1257" s="20">
        <v>748</v>
      </c>
      <c r="V1257" s="20">
        <v>882</v>
      </c>
      <c r="W1257" s="104">
        <f t="shared" si="217"/>
        <v>64.946906740535553</v>
      </c>
      <c r="X1257" s="105">
        <f t="shared" si="218"/>
        <v>20.556325023084028</v>
      </c>
      <c r="Y1257" s="105">
        <f t="shared" si="219"/>
        <v>11.126500461680518</v>
      </c>
      <c r="Z1257" s="105">
        <f t="shared" si="220"/>
        <v>2.7585410895660205</v>
      </c>
      <c r="AA1257" s="105">
        <f t="shared" si="221"/>
        <v>0.61172668513388728</v>
      </c>
      <c r="AB1257" s="105">
        <f t="shared" si="222"/>
        <v>35.053093259464454</v>
      </c>
    </row>
    <row r="1258" spans="1:28" s="122" customFormat="1" hidden="1">
      <c r="A1258" s="37">
        <v>2008</v>
      </c>
      <c r="B1258" s="102">
        <v>1</v>
      </c>
      <c r="C1258" s="102" t="s">
        <v>181</v>
      </c>
      <c r="D1258" s="30">
        <v>46</v>
      </c>
      <c r="E1258" s="124" t="s">
        <v>233</v>
      </c>
      <c r="F1258" s="110" t="s">
        <v>4</v>
      </c>
      <c r="G1258" s="20">
        <v>15282</v>
      </c>
      <c r="H1258" s="112">
        <v>13679</v>
      </c>
      <c r="I1258" s="20">
        <v>18783</v>
      </c>
      <c r="J1258" s="111">
        <v>1.37</v>
      </c>
      <c r="K1258" s="111">
        <v>32.21</v>
      </c>
      <c r="L1258" s="20">
        <v>9273</v>
      </c>
      <c r="M1258" s="20">
        <v>2525</v>
      </c>
      <c r="N1258" s="20">
        <v>1494</v>
      </c>
      <c r="O1258" s="20"/>
      <c r="P1258" s="20"/>
      <c r="Q1258" s="20">
        <v>387</v>
      </c>
      <c r="R1258" s="20">
        <v>0</v>
      </c>
      <c r="S1258" s="112">
        <v>4406</v>
      </c>
      <c r="T1258" s="20">
        <v>88</v>
      </c>
      <c r="U1258" s="20">
        <v>1297</v>
      </c>
      <c r="V1258" s="20">
        <v>85</v>
      </c>
      <c r="W1258" s="104">
        <f t="shared" si="217"/>
        <v>67.790043131807877</v>
      </c>
      <c r="X1258" s="105">
        <f t="shared" si="218"/>
        <v>18.458951677754222</v>
      </c>
      <c r="Y1258" s="105">
        <f t="shared" si="219"/>
        <v>10.921851012500913</v>
      </c>
      <c r="Z1258" s="105">
        <f t="shared" si="220"/>
        <v>2.8291541779369838</v>
      </c>
      <c r="AA1258" s="105">
        <f t="shared" si="221"/>
        <v>0</v>
      </c>
      <c r="AB1258" s="105">
        <f t="shared" si="222"/>
        <v>32.209956868192116</v>
      </c>
    </row>
    <row r="1259" spans="1:28" s="122" customFormat="1" hidden="1">
      <c r="A1259" s="37">
        <v>2008</v>
      </c>
      <c r="B1259" s="102">
        <v>1</v>
      </c>
      <c r="C1259" s="102" t="s">
        <v>181</v>
      </c>
      <c r="D1259" s="30">
        <v>47</v>
      </c>
      <c r="E1259" s="124" t="s">
        <v>234</v>
      </c>
      <c r="F1259" s="110" t="s">
        <v>63</v>
      </c>
      <c r="G1259" s="20">
        <v>16067</v>
      </c>
      <c r="H1259" s="112">
        <v>12787</v>
      </c>
      <c r="I1259" s="20">
        <v>20905</v>
      </c>
      <c r="J1259" s="111">
        <v>1.63</v>
      </c>
      <c r="K1259" s="111">
        <v>39.85</v>
      </c>
      <c r="L1259" s="20">
        <v>7691</v>
      </c>
      <c r="M1259" s="20">
        <v>3034</v>
      </c>
      <c r="N1259" s="20">
        <v>1738</v>
      </c>
      <c r="O1259" s="20"/>
      <c r="P1259" s="20"/>
      <c r="Q1259" s="20">
        <v>321</v>
      </c>
      <c r="R1259" s="20">
        <v>3</v>
      </c>
      <c r="S1259" s="112">
        <v>5096</v>
      </c>
      <c r="T1259" s="20">
        <v>236</v>
      </c>
      <c r="U1259" s="20">
        <v>929</v>
      </c>
      <c r="V1259" s="20">
        <v>199</v>
      </c>
      <c r="W1259" s="104">
        <f t="shared" si="217"/>
        <v>60.147024321576602</v>
      </c>
      <c r="X1259" s="105">
        <f t="shared" si="218"/>
        <v>23.727222960819581</v>
      </c>
      <c r="Y1259" s="105">
        <f t="shared" si="219"/>
        <v>13.59192930319856</v>
      </c>
      <c r="Z1259" s="105">
        <f t="shared" si="220"/>
        <v>2.5103620864940956</v>
      </c>
      <c r="AA1259" s="105">
        <f t="shared" si="221"/>
        <v>2.346132791115977E-2</v>
      </c>
      <c r="AB1259" s="105">
        <f t="shared" si="222"/>
        <v>39.852975678423398</v>
      </c>
    </row>
    <row r="1260" spans="1:28" s="122" customFormat="1" hidden="1">
      <c r="A1260" s="37">
        <v>2008</v>
      </c>
      <c r="B1260" s="102">
        <v>1</v>
      </c>
      <c r="C1260" s="102" t="s">
        <v>181</v>
      </c>
      <c r="D1260" s="30"/>
      <c r="E1260" s="123"/>
      <c r="F1260" s="114" t="s">
        <v>64</v>
      </c>
      <c r="G1260" s="112">
        <v>1086442</v>
      </c>
      <c r="H1260" s="112">
        <v>975285</v>
      </c>
      <c r="I1260" s="112">
        <v>913824</v>
      </c>
      <c r="J1260" s="115">
        <v>0.94</v>
      </c>
      <c r="K1260" s="115">
        <v>24.56</v>
      </c>
      <c r="L1260" s="112">
        <v>735780</v>
      </c>
      <c r="M1260" s="112">
        <v>154032</v>
      </c>
      <c r="N1260" s="112">
        <v>69471</v>
      </c>
      <c r="O1260" s="112"/>
      <c r="P1260" s="112"/>
      <c r="Q1260" s="112">
        <v>15148</v>
      </c>
      <c r="R1260" s="112">
        <v>854</v>
      </c>
      <c r="S1260" s="112">
        <v>239505</v>
      </c>
      <c r="T1260" s="112">
        <v>22051</v>
      </c>
      <c r="U1260" s="112">
        <v>118115</v>
      </c>
      <c r="V1260" s="112">
        <v>46358</v>
      </c>
      <c r="W1260" s="104">
        <f t="shared" si="217"/>
        <v>75.442562943139706</v>
      </c>
      <c r="X1260" s="105">
        <f t="shared" si="218"/>
        <v>15.793537273719989</v>
      </c>
      <c r="Y1260" s="105">
        <f t="shared" si="219"/>
        <v>7.1231486180962493</v>
      </c>
      <c r="Z1260" s="105">
        <f t="shared" si="220"/>
        <v>1.5531870171283264</v>
      </c>
      <c r="AA1260" s="105">
        <f t="shared" si="221"/>
        <v>8.7564147915737453E-2</v>
      </c>
      <c r="AB1260" s="105">
        <f t="shared" si="222"/>
        <v>24.557437056860302</v>
      </c>
    </row>
    <row r="1261" spans="1:28" s="7" customFormat="1" hidden="1">
      <c r="A1261" s="37">
        <v>2009</v>
      </c>
      <c r="B1261" s="102">
        <v>0</v>
      </c>
      <c r="C1261" s="102" t="s">
        <v>180</v>
      </c>
      <c r="D1261" s="37">
        <v>1</v>
      </c>
      <c r="E1261" s="38" t="s">
        <v>459</v>
      </c>
      <c r="F1261" s="37" t="s">
        <v>411</v>
      </c>
      <c r="G1261" s="36">
        <v>22271</v>
      </c>
      <c r="H1261" s="39">
        <v>20327</v>
      </c>
      <c r="I1261" s="36">
        <v>22446</v>
      </c>
      <c r="J1261" s="40">
        <v>1.1042455846903134</v>
      </c>
      <c r="K1261" s="40">
        <v>27.362621144290845</v>
      </c>
      <c r="L1261" s="36">
        <v>14765</v>
      </c>
      <c r="M1261" s="36">
        <v>3244</v>
      </c>
      <c r="N1261" s="36">
        <v>1782</v>
      </c>
      <c r="O1261" s="36"/>
      <c r="P1261" s="36"/>
      <c r="Q1261" s="36">
        <v>430</v>
      </c>
      <c r="R1261" s="36">
        <v>106</v>
      </c>
      <c r="S1261" s="39">
        <v>5562</v>
      </c>
      <c r="T1261" s="36">
        <v>491</v>
      </c>
      <c r="U1261" s="36">
        <v>2530</v>
      </c>
      <c r="V1261" s="36">
        <v>555</v>
      </c>
      <c r="W1261" s="104">
        <f t="shared" si="217"/>
        <v>72.637378855709159</v>
      </c>
      <c r="X1261" s="105">
        <f t="shared" si="218"/>
        <v>15.959069218281105</v>
      </c>
      <c r="Y1261" s="105">
        <f t="shared" si="219"/>
        <v>8.76666502681163</v>
      </c>
      <c r="Z1261" s="105">
        <f t="shared" si="220"/>
        <v>2.1154129974910219</v>
      </c>
      <c r="AA1261" s="105">
        <f t="shared" si="221"/>
        <v>0.52147390170708907</v>
      </c>
      <c r="AB1261" s="105">
        <f t="shared" si="222"/>
        <v>27.362621144290845</v>
      </c>
    </row>
    <row r="1262" spans="1:28" s="7" customFormat="1" hidden="1">
      <c r="A1262" s="37">
        <v>2009</v>
      </c>
      <c r="B1262" s="102">
        <v>0</v>
      </c>
      <c r="C1262" s="102" t="s">
        <v>180</v>
      </c>
      <c r="D1262" s="37">
        <v>2</v>
      </c>
      <c r="E1262" s="38" t="s">
        <v>460</v>
      </c>
      <c r="F1262" s="37" t="s">
        <v>412</v>
      </c>
      <c r="G1262" s="36">
        <v>8125</v>
      </c>
      <c r="H1262" s="39">
        <v>7722</v>
      </c>
      <c r="I1262" s="36">
        <v>12453</v>
      </c>
      <c r="J1262" s="40">
        <v>1.6126651126651126</v>
      </c>
      <c r="K1262" s="40">
        <v>39.109039109039109</v>
      </c>
      <c r="L1262" s="36">
        <v>4702</v>
      </c>
      <c r="M1262" s="36">
        <v>1751</v>
      </c>
      <c r="N1262" s="36">
        <v>1037</v>
      </c>
      <c r="O1262" s="36"/>
      <c r="P1262" s="36"/>
      <c r="Q1262" s="36">
        <v>230</v>
      </c>
      <c r="R1262" s="36">
        <v>2</v>
      </c>
      <c r="S1262" s="39">
        <v>3020</v>
      </c>
      <c r="T1262" s="36">
        <v>85</v>
      </c>
      <c r="U1262" s="36">
        <v>701</v>
      </c>
      <c r="V1262" s="36">
        <v>433</v>
      </c>
      <c r="W1262" s="104">
        <f t="shared" si="217"/>
        <v>60.890960890960891</v>
      </c>
      <c r="X1262" s="105">
        <f t="shared" si="218"/>
        <v>22.675472675472676</v>
      </c>
      <c r="Y1262" s="105">
        <f t="shared" si="219"/>
        <v>13.429163429163429</v>
      </c>
      <c r="Z1262" s="105">
        <f t="shared" si="220"/>
        <v>2.9785029785029784</v>
      </c>
      <c r="AA1262" s="105">
        <f t="shared" si="221"/>
        <v>2.5900025900025901E-2</v>
      </c>
      <c r="AB1262" s="105">
        <f t="shared" si="222"/>
        <v>39.109039109039109</v>
      </c>
    </row>
    <row r="1263" spans="1:28" s="7" customFormat="1" hidden="1">
      <c r="A1263" s="37">
        <v>2009</v>
      </c>
      <c r="B1263" s="102">
        <v>0</v>
      </c>
      <c r="C1263" s="102" t="s">
        <v>180</v>
      </c>
      <c r="D1263" s="37">
        <v>3</v>
      </c>
      <c r="E1263" s="38" t="s">
        <v>461</v>
      </c>
      <c r="F1263" s="37" t="s">
        <v>413</v>
      </c>
      <c r="G1263" s="36">
        <v>7984</v>
      </c>
      <c r="H1263" s="39">
        <v>7649</v>
      </c>
      <c r="I1263" s="36">
        <v>10273</v>
      </c>
      <c r="J1263" s="40">
        <v>1.3430513792652634</v>
      </c>
      <c r="K1263" s="40">
        <v>31.61197542162374</v>
      </c>
      <c r="L1263" s="36">
        <v>5231</v>
      </c>
      <c r="M1263" s="36">
        <v>1416</v>
      </c>
      <c r="N1263" s="36">
        <v>798</v>
      </c>
      <c r="O1263" s="36"/>
      <c r="P1263" s="36"/>
      <c r="Q1263" s="36">
        <v>197</v>
      </c>
      <c r="R1263" s="36">
        <v>7</v>
      </c>
      <c r="S1263" s="39">
        <v>2418</v>
      </c>
      <c r="T1263" s="36">
        <v>81</v>
      </c>
      <c r="U1263" s="36">
        <v>807</v>
      </c>
      <c r="V1263" s="36">
        <v>117</v>
      </c>
      <c r="W1263" s="104">
        <f t="shared" si="217"/>
        <v>68.38802457837626</v>
      </c>
      <c r="X1263" s="105">
        <f t="shared" si="218"/>
        <v>18.512223820107206</v>
      </c>
      <c r="Y1263" s="105">
        <f t="shared" si="219"/>
        <v>10.432736305399398</v>
      </c>
      <c r="Z1263" s="105">
        <f t="shared" si="220"/>
        <v>2.575500065368022</v>
      </c>
      <c r="AA1263" s="105">
        <f t="shared" si="221"/>
        <v>9.1515230749117535E-2</v>
      </c>
      <c r="AB1263" s="105">
        <f t="shared" si="222"/>
        <v>31.61197542162374</v>
      </c>
    </row>
    <row r="1264" spans="1:28" s="7" customFormat="1" hidden="1">
      <c r="A1264" s="37">
        <v>2009</v>
      </c>
      <c r="B1264" s="102">
        <v>0</v>
      </c>
      <c r="C1264" s="102" t="s">
        <v>180</v>
      </c>
      <c r="D1264" s="37">
        <v>4</v>
      </c>
      <c r="E1264" s="38" t="s">
        <v>190</v>
      </c>
      <c r="F1264" s="37" t="s">
        <v>414</v>
      </c>
      <c r="G1264" s="36">
        <v>10631</v>
      </c>
      <c r="H1264" s="39">
        <v>9955</v>
      </c>
      <c r="I1264" s="36">
        <v>16086</v>
      </c>
      <c r="J1264" s="40">
        <v>1.6158714213962833</v>
      </c>
      <c r="K1264" s="40">
        <v>35.620291310899042</v>
      </c>
      <c r="L1264" s="36">
        <v>6409</v>
      </c>
      <c r="M1264" s="36">
        <v>1967</v>
      </c>
      <c r="N1264" s="36">
        <v>1227</v>
      </c>
      <c r="O1264" s="36"/>
      <c r="P1264" s="36"/>
      <c r="Q1264" s="36">
        <v>286</v>
      </c>
      <c r="R1264" s="36">
        <v>66</v>
      </c>
      <c r="S1264" s="39">
        <v>3546</v>
      </c>
      <c r="T1264" s="36">
        <v>104</v>
      </c>
      <c r="U1264" s="36">
        <v>1095</v>
      </c>
      <c r="V1264" s="36">
        <v>517</v>
      </c>
      <c r="W1264" s="104">
        <f t="shared" si="217"/>
        <v>64.379708689100951</v>
      </c>
      <c r="X1264" s="105">
        <f t="shared" si="218"/>
        <v>19.75891511803114</v>
      </c>
      <c r="Y1264" s="105">
        <f t="shared" si="219"/>
        <v>12.325464590657962</v>
      </c>
      <c r="Z1264" s="105">
        <f t="shared" si="220"/>
        <v>2.8729281767955803</v>
      </c>
      <c r="AA1264" s="105">
        <f t="shared" si="221"/>
        <v>0.66298342541436461</v>
      </c>
      <c r="AB1264" s="105">
        <f t="shared" si="222"/>
        <v>35.620291310899042</v>
      </c>
    </row>
    <row r="1265" spans="1:28" s="7" customFormat="1" hidden="1">
      <c r="A1265" s="37">
        <v>2009</v>
      </c>
      <c r="B1265" s="102">
        <v>0</v>
      </c>
      <c r="C1265" s="102" t="s">
        <v>180</v>
      </c>
      <c r="D1265" s="37">
        <v>5</v>
      </c>
      <c r="E1265" s="38" t="s">
        <v>191</v>
      </c>
      <c r="F1265" s="37" t="s">
        <v>415</v>
      </c>
      <c r="G1265" s="36">
        <v>5105</v>
      </c>
      <c r="H1265" s="39">
        <v>4904</v>
      </c>
      <c r="I1265" s="36">
        <v>7657</v>
      </c>
      <c r="J1265" s="40">
        <v>1.561378466557912</v>
      </c>
      <c r="K1265" s="40">
        <v>36.439641109298535</v>
      </c>
      <c r="L1265" s="36">
        <v>3117</v>
      </c>
      <c r="M1265" s="36">
        <v>1064</v>
      </c>
      <c r="N1265" s="36">
        <v>572</v>
      </c>
      <c r="O1265" s="36"/>
      <c r="P1265" s="36"/>
      <c r="Q1265" s="36">
        <v>150</v>
      </c>
      <c r="R1265" s="36">
        <v>1</v>
      </c>
      <c r="S1265" s="39">
        <v>1787</v>
      </c>
      <c r="T1265" s="36">
        <v>37</v>
      </c>
      <c r="U1265" s="36">
        <v>476</v>
      </c>
      <c r="V1265" s="36">
        <v>56</v>
      </c>
      <c r="W1265" s="104">
        <f t="shared" si="217"/>
        <v>63.560358890701465</v>
      </c>
      <c r="X1265" s="105">
        <f t="shared" si="218"/>
        <v>21.696574225122351</v>
      </c>
      <c r="Y1265" s="105">
        <f t="shared" si="219"/>
        <v>11.663947797716149</v>
      </c>
      <c r="Z1265" s="105">
        <f t="shared" si="220"/>
        <v>3.0587275693311584</v>
      </c>
      <c r="AA1265" s="105">
        <f t="shared" si="221"/>
        <v>2.0391517128874388E-2</v>
      </c>
      <c r="AB1265" s="105">
        <f t="shared" si="222"/>
        <v>36.439641109298535</v>
      </c>
    </row>
    <row r="1266" spans="1:28" s="7" customFormat="1" hidden="1">
      <c r="A1266" s="37">
        <v>2009</v>
      </c>
      <c r="B1266" s="102">
        <v>0</v>
      </c>
      <c r="C1266" s="102" t="s">
        <v>180</v>
      </c>
      <c r="D1266" s="37">
        <v>6</v>
      </c>
      <c r="E1266" s="38" t="s">
        <v>192</v>
      </c>
      <c r="F1266" s="37" t="s">
        <v>416</v>
      </c>
      <c r="G1266" s="36">
        <v>9524</v>
      </c>
      <c r="H1266" s="39">
        <v>9025</v>
      </c>
      <c r="I1266" s="36">
        <v>12487</v>
      </c>
      <c r="J1266" s="40">
        <v>1.3836011080332411</v>
      </c>
      <c r="K1266" s="40">
        <v>32.35457063711911</v>
      </c>
      <c r="L1266" s="36">
        <v>6105</v>
      </c>
      <c r="M1266" s="36">
        <v>1771</v>
      </c>
      <c r="N1266" s="36">
        <v>950</v>
      </c>
      <c r="O1266" s="36"/>
      <c r="P1266" s="36"/>
      <c r="Q1266" s="36">
        <v>199</v>
      </c>
      <c r="R1266" s="36">
        <v>0</v>
      </c>
      <c r="S1266" s="39">
        <v>2920</v>
      </c>
      <c r="T1266" s="36">
        <v>71</v>
      </c>
      <c r="U1266" s="36">
        <v>862</v>
      </c>
      <c r="V1266" s="36">
        <v>235</v>
      </c>
      <c r="W1266" s="104">
        <f t="shared" si="217"/>
        <v>67.645429362880876</v>
      </c>
      <c r="X1266" s="105">
        <f t="shared" si="218"/>
        <v>19.62326869806094</v>
      </c>
      <c r="Y1266" s="105">
        <f t="shared" si="219"/>
        <v>10.526315789473683</v>
      </c>
      <c r="Z1266" s="105">
        <f t="shared" si="220"/>
        <v>2.2049861495844878</v>
      </c>
      <c r="AA1266" s="105">
        <f t="shared" si="221"/>
        <v>0</v>
      </c>
      <c r="AB1266" s="105">
        <f t="shared" si="222"/>
        <v>32.35457063711911</v>
      </c>
    </row>
    <row r="1267" spans="1:28" s="7" customFormat="1" hidden="1">
      <c r="A1267" s="37">
        <v>2009</v>
      </c>
      <c r="B1267" s="102">
        <v>0</v>
      </c>
      <c r="C1267" s="102" t="s">
        <v>180</v>
      </c>
      <c r="D1267" s="37">
        <v>7</v>
      </c>
      <c r="E1267" s="38" t="s">
        <v>193</v>
      </c>
      <c r="F1267" s="37" t="s">
        <v>417</v>
      </c>
      <c r="G1267" s="36">
        <v>11270</v>
      </c>
      <c r="H1267" s="39">
        <v>10744</v>
      </c>
      <c r="I1267" s="36">
        <v>17489</v>
      </c>
      <c r="J1267" s="40">
        <v>1.6277922561429634</v>
      </c>
      <c r="K1267" s="40">
        <v>36.876396128071484</v>
      </c>
      <c r="L1267" s="36">
        <v>6782</v>
      </c>
      <c r="M1267" s="36">
        <v>2253</v>
      </c>
      <c r="N1267" s="36">
        <v>1356</v>
      </c>
      <c r="O1267" s="36"/>
      <c r="P1267" s="36"/>
      <c r="Q1267" s="36">
        <v>294</v>
      </c>
      <c r="R1267" s="36">
        <v>59</v>
      </c>
      <c r="S1267" s="39">
        <v>3962</v>
      </c>
      <c r="T1267" s="36">
        <v>108</v>
      </c>
      <c r="U1267" s="36">
        <v>897</v>
      </c>
      <c r="V1267" s="36">
        <v>382</v>
      </c>
      <c r="W1267" s="104">
        <f t="shared" si="217"/>
        <v>63.123603871928516</v>
      </c>
      <c r="X1267" s="105">
        <f t="shared" si="218"/>
        <v>20.969843633655994</v>
      </c>
      <c r="Y1267" s="105">
        <f t="shared" si="219"/>
        <v>12.620997766195085</v>
      </c>
      <c r="Z1267" s="105">
        <f t="shared" si="220"/>
        <v>2.7364110201042444</v>
      </c>
      <c r="AA1267" s="105">
        <f t="shared" si="221"/>
        <v>0.54914370811615787</v>
      </c>
      <c r="AB1267" s="105">
        <f t="shared" si="222"/>
        <v>36.876396128071484</v>
      </c>
    </row>
    <row r="1268" spans="1:28" s="7" customFormat="1" hidden="1">
      <c r="A1268" s="37">
        <v>2009</v>
      </c>
      <c r="B1268" s="102">
        <v>0</v>
      </c>
      <c r="C1268" s="102" t="s">
        <v>180</v>
      </c>
      <c r="D1268" s="37">
        <v>8</v>
      </c>
      <c r="E1268" s="38" t="s">
        <v>194</v>
      </c>
      <c r="F1268" s="37" t="s">
        <v>418</v>
      </c>
      <c r="G1268" s="36">
        <v>25761</v>
      </c>
      <c r="H1268" s="39">
        <v>22828</v>
      </c>
      <c r="I1268" s="36">
        <v>23419</v>
      </c>
      <c r="J1268" s="40">
        <v>1.0258892588049764</v>
      </c>
      <c r="K1268" s="40">
        <v>25.183984580339935</v>
      </c>
      <c r="L1268" s="36">
        <v>17079</v>
      </c>
      <c r="M1268" s="36">
        <v>3618</v>
      </c>
      <c r="N1268" s="36">
        <v>1823</v>
      </c>
      <c r="O1268" s="36"/>
      <c r="P1268" s="36"/>
      <c r="Q1268" s="36">
        <v>304</v>
      </c>
      <c r="R1268" s="36">
        <v>4</v>
      </c>
      <c r="S1268" s="39">
        <v>5749</v>
      </c>
      <c r="T1268" s="36">
        <v>324</v>
      </c>
      <c r="U1268" s="36">
        <v>2695</v>
      </c>
      <c r="V1268" s="36">
        <v>161</v>
      </c>
      <c r="W1268" s="104">
        <f t="shared" si="217"/>
        <v>74.816015419660062</v>
      </c>
      <c r="X1268" s="105">
        <f t="shared" si="218"/>
        <v>15.848957420711407</v>
      </c>
      <c r="Y1268" s="105">
        <f t="shared" si="219"/>
        <v>7.9858069038023478</v>
      </c>
      <c r="Z1268" s="105">
        <f t="shared" si="220"/>
        <v>1.3316979148414227</v>
      </c>
      <c r="AA1268" s="105">
        <f t="shared" si="221"/>
        <v>1.7522340984755566E-2</v>
      </c>
      <c r="AB1268" s="105">
        <f t="shared" si="222"/>
        <v>25.183984580339935</v>
      </c>
    </row>
    <row r="1269" spans="1:28" s="7" customFormat="1" hidden="1">
      <c r="A1269" s="37">
        <v>2009</v>
      </c>
      <c r="B1269" s="102">
        <v>0</v>
      </c>
      <c r="C1269" s="102" t="s">
        <v>180</v>
      </c>
      <c r="D1269" s="37">
        <v>9</v>
      </c>
      <c r="E1269" s="38" t="s">
        <v>195</v>
      </c>
      <c r="F1269" s="37" t="s">
        <v>419</v>
      </c>
      <c r="G1269" s="36">
        <v>12710</v>
      </c>
      <c r="H1269" s="39">
        <v>12019</v>
      </c>
      <c r="I1269" s="36">
        <v>13102</v>
      </c>
      <c r="J1269" s="40">
        <v>1.0901073300607371</v>
      </c>
      <c r="K1269" s="40">
        <v>26.591230551626595</v>
      </c>
      <c r="L1269" s="36">
        <v>8823</v>
      </c>
      <c r="M1269" s="36">
        <v>1947</v>
      </c>
      <c r="N1269" s="36">
        <v>933</v>
      </c>
      <c r="O1269" s="36"/>
      <c r="P1269" s="36"/>
      <c r="Q1269" s="36">
        <v>195</v>
      </c>
      <c r="R1269" s="36">
        <v>121</v>
      </c>
      <c r="S1269" s="39">
        <v>3196</v>
      </c>
      <c r="T1269" s="36">
        <v>225</v>
      </c>
      <c r="U1269" s="36">
        <v>1204</v>
      </c>
      <c r="V1269" s="36">
        <v>182</v>
      </c>
      <c r="W1269" s="104">
        <f t="shared" si="217"/>
        <v>73.408769448373405</v>
      </c>
      <c r="X1269" s="105">
        <f t="shared" si="218"/>
        <v>16.199351027539731</v>
      </c>
      <c r="Y1269" s="105">
        <f t="shared" si="219"/>
        <v>7.7627090440136453</v>
      </c>
      <c r="Z1269" s="105">
        <f t="shared" si="220"/>
        <v>1.6224311506780931</v>
      </c>
      <c r="AA1269" s="105">
        <f t="shared" si="221"/>
        <v>1.0067393293951243</v>
      </c>
      <c r="AB1269" s="105">
        <f t="shared" si="222"/>
        <v>26.591230551626595</v>
      </c>
    </row>
    <row r="1270" spans="1:28" s="7" customFormat="1" hidden="1">
      <c r="A1270" s="37">
        <v>2009</v>
      </c>
      <c r="B1270" s="102">
        <v>0</v>
      </c>
      <c r="C1270" s="102" t="s">
        <v>180</v>
      </c>
      <c r="D1270" s="37">
        <v>10</v>
      </c>
      <c r="E1270" s="38" t="s">
        <v>196</v>
      </c>
      <c r="F1270" s="37" t="s">
        <v>420</v>
      </c>
      <c r="G1270" s="36">
        <v>17616</v>
      </c>
      <c r="H1270" s="39">
        <v>16214</v>
      </c>
      <c r="I1270" s="36">
        <v>14856</v>
      </c>
      <c r="J1270" s="40">
        <v>0.91624522018009125</v>
      </c>
      <c r="K1270" s="40">
        <v>23.670901689897619</v>
      </c>
      <c r="L1270" s="36">
        <v>12376</v>
      </c>
      <c r="M1270" s="36">
        <v>2506</v>
      </c>
      <c r="N1270" s="36">
        <v>1108</v>
      </c>
      <c r="O1270" s="36"/>
      <c r="P1270" s="36"/>
      <c r="Q1270" s="36">
        <v>219</v>
      </c>
      <c r="R1270" s="36">
        <v>5</v>
      </c>
      <c r="S1270" s="39">
        <v>3838</v>
      </c>
      <c r="T1270" s="36">
        <v>225</v>
      </c>
      <c r="U1270" s="36">
        <v>1697</v>
      </c>
      <c r="V1270" s="36">
        <v>359</v>
      </c>
      <c r="W1270" s="104">
        <f t="shared" si="217"/>
        <v>76.329098310102381</v>
      </c>
      <c r="X1270" s="105">
        <f t="shared" si="218"/>
        <v>15.455778956457383</v>
      </c>
      <c r="Y1270" s="105">
        <f t="shared" si="219"/>
        <v>6.8336005920809182</v>
      </c>
      <c r="Z1270" s="105">
        <f t="shared" si="220"/>
        <v>1.35068459356112</v>
      </c>
      <c r="AA1270" s="105">
        <f t="shared" si="221"/>
        <v>3.0837547798199083E-2</v>
      </c>
      <c r="AB1270" s="105">
        <f t="shared" si="222"/>
        <v>23.670901689897619</v>
      </c>
    </row>
    <row r="1271" spans="1:28" s="7" customFormat="1" hidden="1">
      <c r="A1271" s="37">
        <v>2009</v>
      </c>
      <c r="B1271" s="102">
        <v>0</v>
      </c>
      <c r="C1271" s="102" t="s">
        <v>180</v>
      </c>
      <c r="D1271" s="37">
        <v>11</v>
      </c>
      <c r="E1271" s="38" t="s">
        <v>197</v>
      </c>
      <c r="F1271" s="37" t="s">
        <v>421</v>
      </c>
      <c r="G1271" s="36">
        <v>63230</v>
      </c>
      <c r="H1271" s="39">
        <v>54341</v>
      </c>
      <c r="I1271" s="36">
        <v>51323</v>
      </c>
      <c r="J1271" s="40">
        <v>0.94446182440514526</v>
      </c>
      <c r="K1271" s="40">
        <v>22.224471393607036</v>
      </c>
      <c r="L1271" s="36">
        <v>42264</v>
      </c>
      <c r="M1271" s="36">
        <v>7978</v>
      </c>
      <c r="N1271" s="36">
        <v>3351</v>
      </c>
      <c r="O1271" s="36"/>
      <c r="P1271" s="36"/>
      <c r="Q1271" s="36">
        <v>592</v>
      </c>
      <c r="R1271" s="36">
        <v>156</v>
      </c>
      <c r="S1271" s="39">
        <v>12077</v>
      </c>
      <c r="T1271" s="36">
        <v>1019</v>
      </c>
      <c r="U1271" s="36">
        <v>5818</v>
      </c>
      <c r="V1271" s="36">
        <v>3881</v>
      </c>
      <c r="W1271" s="104">
        <f t="shared" si="217"/>
        <v>77.775528606392967</v>
      </c>
      <c r="X1271" s="105">
        <f t="shared" si="218"/>
        <v>14.681363979315801</v>
      </c>
      <c r="Y1271" s="105">
        <f t="shared" si="219"/>
        <v>6.1666145267845636</v>
      </c>
      <c r="Z1271" s="105">
        <f t="shared" si="220"/>
        <v>1.0894168307539427</v>
      </c>
      <c r="AA1271" s="105">
        <f t="shared" si="221"/>
        <v>0.28707605675272813</v>
      </c>
      <c r="AB1271" s="105">
        <f t="shared" si="222"/>
        <v>22.224471393607036</v>
      </c>
    </row>
    <row r="1272" spans="1:28" s="7" customFormat="1" hidden="1">
      <c r="A1272" s="37">
        <v>2009</v>
      </c>
      <c r="B1272" s="102">
        <v>0</v>
      </c>
      <c r="C1272" s="102" t="s">
        <v>180</v>
      </c>
      <c r="D1272" s="37">
        <v>12</v>
      </c>
      <c r="E1272" s="38" t="s">
        <v>198</v>
      </c>
      <c r="F1272" s="37" t="s">
        <v>422</v>
      </c>
      <c r="G1272" s="36">
        <v>35726</v>
      </c>
      <c r="H1272" s="39">
        <v>30894</v>
      </c>
      <c r="I1272" s="36">
        <v>27212</v>
      </c>
      <c r="J1272" s="40">
        <v>0.88081828186702915</v>
      </c>
      <c r="K1272" s="40">
        <v>24.700589111154269</v>
      </c>
      <c r="L1272" s="36">
        <v>23263</v>
      </c>
      <c r="M1272" s="36">
        <v>4926</v>
      </c>
      <c r="N1272" s="36">
        <v>2242</v>
      </c>
      <c r="O1272" s="36"/>
      <c r="P1272" s="36"/>
      <c r="Q1272" s="36">
        <v>459</v>
      </c>
      <c r="R1272" s="36">
        <v>4</v>
      </c>
      <c r="S1272" s="39">
        <v>7631</v>
      </c>
      <c r="T1272" s="36">
        <v>697</v>
      </c>
      <c r="U1272" s="36">
        <v>3677</v>
      </c>
      <c r="V1272" s="36">
        <v>1763</v>
      </c>
      <c r="W1272" s="104">
        <f t="shared" si="217"/>
        <v>75.299410888845728</v>
      </c>
      <c r="X1272" s="105">
        <f t="shared" si="218"/>
        <v>15.944843658962906</v>
      </c>
      <c r="Y1272" s="105">
        <f t="shared" si="219"/>
        <v>7.2570725707257075</v>
      </c>
      <c r="Z1272" s="105">
        <f t="shared" si="220"/>
        <v>1.4857253835696251</v>
      </c>
      <c r="AA1272" s="105">
        <f t="shared" si="221"/>
        <v>1.2947497896031591E-2</v>
      </c>
      <c r="AB1272" s="105">
        <f t="shared" si="222"/>
        <v>24.700589111154269</v>
      </c>
    </row>
    <row r="1273" spans="1:28" s="7" customFormat="1" hidden="1">
      <c r="A1273" s="37">
        <v>2009</v>
      </c>
      <c r="B1273" s="102">
        <v>0</v>
      </c>
      <c r="C1273" s="102" t="s">
        <v>180</v>
      </c>
      <c r="D1273" s="37">
        <v>13</v>
      </c>
      <c r="E1273" s="38" t="s">
        <v>199</v>
      </c>
      <c r="F1273" s="37" t="s">
        <v>423</v>
      </c>
      <c r="G1273" s="36">
        <v>30526</v>
      </c>
      <c r="H1273" s="39">
        <v>27980</v>
      </c>
      <c r="I1273" s="36">
        <v>15594</v>
      </c>
      <c r="J1273" s="40">
        <v>0.55732666190135816</v>
      </c>
      <c r="K1273" s="40">
        <v>15.843459614010008</v>
      </c>
      <c r="L1273" s="36">
        <v>23547</v>
      </c>
      <c r="M1273" s="36">
        <v>3095</v>
      </c>
      <c r="N1273" s="36">
        <v>1102</v>
      </c>
      <c r="O1273" s="36"/>
      <c r="P1273" s="36"/>
      <c r="Q1273" s="36">
        <v>236</v>
      </c>
      <c r="R1273" s="36">
        <v>0</v>
      </c>
      <c r="S1273" s="39">
        <v>4433</v>
      </c>
      <c r="T1273" s="36">
        <v>475</v>
      </c>
      <c r="U1273" s="36">
        <v>3202</v>
      </c>
      <c r="V1273" s="36">
        <v>2807</v>
      </c>
      <c r="W1273" s="104">
        <f t="shared" si="217"/>
        <v>84.156540385989999</v>
      </c>
      <c r="X1273" s="105">
        <f t="shared" si="218"/>
        <v>11.061472480343102</v>
      </c>
      <c r="Y1273" s="105">
        <f t="shared" si="219"/>
        <v>3.9385275196568981</v>
      </c>
      <c r="Z1273" s="105">
        <f t="shared" si="220"/>
        <v>0.84345961401000713</v>
      </c>
      <c r="AA1273" s="105">
        <f t="shared" si="221"/>
        <v>0</v>
      </c>
      <c r="AB1273" s="105">
        <f t="shared" si="222"/>
        <v>15.843459614010008</v>
      </c>
    </row>
    <row r="1274" spans="1:28" s="7" customFormat="1" hidden="1">
      <c r="A1274" s="37">
        <v>2009</v>
      </c>
      <c r="B1274" s="102">
        <v>0</v>
      </c>
      <c r="C1274" s="102" t="s">
        <v>180</v>
      </c>
      <c r="D1274" s="37">
        <v>14</v>
      </c>
      <c r="E1274" s="38" t="s">
        <v>200</v>
      </c>
      <c r="F1274" s="37" t="s">
        <v>424</v>
      </c>
      <c r="G1274" s="36">
        <v>20510</v>
      </c>
      <c r="H1274" s="39">
        <v>18546</v>
      </c>
      <c r="I1274" s="36">
        <v>13464</v>
      </c>
      <c r="J1274" s="40">
        <v>0.72597864768683273</v>
      </c>
      <c r="K1274" s="40">
        <v>20.252345519249435</v>
      </c>
      <c r="L1274" s="36">
        <v>14790</v>
      </c>
      <c r="M1274" s="36">
        <v>2580</v>
      </c>
      <c r="N1274" s="36">
        <v>998</v>
      </c>
      <c r="O1274" s="36"/>
      <c r="P1274" s="36"/>
      <c r="Q1274" s="36">
        <v>178</v>
      </c>
      <c r="R1274" s="36">
        <v>0</v>
      </c>
      <c r="S1274" s="39">
        <v>3756</v>
      </c>
      <c r="T1274" s="36">
        <v>323</v>
      </c>
      <c r="U1274" s="36">
        <v>1829</v>
      </c>
      <c r="V1274" s="36">
        <v>1408</v>
      </c>
      <c r="W1274" s="104">
        <f t="shared" si="217"/>
        <v>79.747654480750569</v>
      </c>
      <c r="X1274" s="105">
        <f t="shared" si="218"/>
        <v>13.911355548366226</v>
      </c>
      <c r="Y1274" s="105">
        <f t="shared" si="219"/>
        <v>5.3812142780114316</v>
      </c>
      <c r="Z1274" s="105">
        <f t="shared" si="220"/>
        <v>0.95977569287177822</v>
      </c>
      <c r="AA1274" s="105">
        <f t="shared" si="221"/>
        <v>0</v>
      </c>
      <c r="AB1274" s="105">
        <f t="shared" si="222"/>
        <v>20.252345519249435</v>
      </c>
    </row>
    <row r="1275" spans="1:28" s="7" customFormat="1" hidden="1">
      <c r="A1275" s="37">
        <v>2009</v>
      </c>
      <c r="B1275" s="102">
        <v>0</v>
      </c>
      <c r="C1275" s="102" t="s">
        <v>180</v>
      </c>
      <c r="D1275" s="37">
        <v>15</v>
      </c>
      <c r="E1275" s="38" t="s">
        <v>201</v>
      </c>
      <c r="F1275" s="37" t="s">
        <v>425</v>
      </c>
      <c r="G1275" s="42">
        <v>12473</v>
      </c>
      <c r="H1275" s="43">
        <v>12001</v>
      </c>
      <c r="I1275" s="36">
        <v>9646</v>
      </c>
      <c r="J1275" s="40">
        <v>0.80376635280393305</v>
      </c>
      <c r="K1275" s="40">
        <v>21.506541121573203</v>
      </c>
      <c r="L1275" s="36">
        <v>9420</v>
      </c>
      <c r="M1275" s="36">
        <v>1761</v>
      </c>
      <c r="N1275" s="36">
        <v>651</v>
      </c>
      <c r="O1275" s="36"/>
      <c r="P1275" s="36"/>
      <c r="Q1275" s="36">
        <v>168</v>
      </c>
      <c r="R1275" s="36">
        <v>1</v>
      </c>
      <c r="S1275" s="39">
        <v>2581</v>
      </c>
      <c r="T1275" s="36">
        <v>64</v>
      </c>
      <c r="U1275" s="36">
        <v>579</v>
      </c>
      <c r="V1275" s="36">
        <v>147</v>
      </c>
      <c r="W1275" s="104">
        <f t="shared" si="217"/>
        <v>78.493458878426807</v>
      </c>
      <c r="X1275" s="105">
        <f t="shared" si="218"/>
        <v>14.673777185234563</v>
      </c>
      <c r="Y1275" s="105">
        <f t="shared" si="219"/>
        <v>5.4245479543371387</v>
      </c>
      <c r="Z1275" s="105">
        <f t="shared" si="220"/>
        <v>1.3998833430547455</v>
      </c>
      <c r="AA1275" s="105">
        <f t="shared" si="221"/>
        <v>8.3326389467544386E-3</v>
      </c>
      <c r="AB1275" s="105">
        <f t="shared" si="222"/>
        <v>21.506541121573203</v>
      </c>
    </row>
    <row r="1276" spans="1:28" s="7" customFormat="1" hidden="1">
      <c r="A1276" s="37">
        <v>2009</v>
      </c>
      <c r="B1276" s="102">
        <v>0</v>
      </c>
      <c r="C1276" s="102" t="s">
        <v>180</v>
      </c>
      <c r="D1276" s="37">
        <v>16</v>
      </c>
      <c r="E1276" s="38" t="s">
        <v>203</v>
      </c>
      <c r="F1276" s="37" t="s">
        <v>426</v>
      </c>
      <c r="G1276" s="36">
        <v>5376</v>
      </c>
      <c r="H1276" s="39">
        <v>5242</v>
      </c>
      <c r="I1276" s="36">
        <v>4457</v>
      </c>
      <c r="J1276" s="40">
        <v>0.8502479969477299</v>
      </c>
      <c r="K1276" s="40">
        <v>23.922167111789395</v>
      </c>
      <c r="L1276" s="36">
        <v>3988</v>
      </c>
      <c r="M1276" s="36">
        <v>819</v>
      </c>
      <c r="N1276" s="36">
        <v>350</v>
      </c>
      <c r="O1276" s="36"/>
      <c r="P1276" s="36"/>
      <c r="Q1276" s="36">
        <v>85</v>
      </c>
      <c r="R1276" s="36">
        <v>0</v>
      </c>
      <c r="S1276" s="39">
        <v>1254</v>
      </c>
      <c r="T1276" s="36">
        <v>82</v>
      </c>
      <c r="U1276" s="36">
        <v>768</v>
      </c>
      <c r="V1276" s="36">
        <v>276</v>
      </c>
      <c r="W1276" s="104">
        <f t="shared" si="217"/>
        <v>76.077832888210608</v>
      </c>
      <c r="X1276" s="105">
        <f t="shared" si="218"/>
        <v>15.623807706982069</v>
      </c>
      <c r="Y1276" s="105">
        <f t="shared" si="219"/>
        <v>6.6768409004196867</v>
      </c>
      <c r="Z1276" s="105">
        <f t="shared" si="220"/>
        <v>1.6215185043876381</v>
      </c>
      <c r="AA1276" s="105">
        <f t="shared" si="221"/>
        <v>0</v>
      </c>
      <c r="AB1276" s="105">
        <f t="shared" si="222"/>
        <v>23.922167111789395</v>
      </c>
    </row>
    <row r="1277" spans="1:28" s="7" customFormat="1" hidden="1">
      <c r="A1277" s="37">
        <v>2009</v>
      </c>
      <c r="B1277" s="102">
        <v>0</v>
      </c>
      <c r="C1277" s="102" t="s">
        <v>180</v>
      </c>
      <c r="D1277" s="37">
        <v>17</v>
      </c>
      <c r="E1277" s="38" t="s">
        <v>204</v>
      </c>
      <c r="F1277" s="37" t="s">
        <v>427</v>
      </c>
      <c r="G1277" s="36">
        <v>6232</v>
      </c>
      <c r="H1277" s="39">
        <v>5988</v>
      </c>
      <c r="I1277" s="36">
        <v>5668</v>
      </c>
      <c r="J1277" s="40">
        <v>0.94655978623914494</v>
      </c>
      <c r="K1277" s="40">
        <v>25.835003340013362</v>
      </c>
      <c r="L1277" s="36">
        <v>4441</v>
      </c>
      <c r="M1277" s="36">
        <v>1015</v>
      </c>
      <c r="N1277" s="36">
        <v>444</v>
      </c>
      <c r="O1277" s="36"/>
      <c r="P1277" s="36"/>
      <c r="Q1277" s="36">
        <v>63</v>
      </c>
      <c r="R1277" s="36">
        <v>25</v>
      </c>
      <c r="S1277" s="39">
        <v>1547</v>
      </c>
      <c r="T1277" s="36">
        <v>197</v>
      </c>
      <c r="U1277" s="36">
        <v>663</v>
      </c>
      <c r="V1277" s="36">
        <v>151</v>
      </c>
      <c r="W1277" s="104">
        <f t="shared" si="217"/>
        <v>74.164996659986642</v>
      </c>
      <c r="X1277" s="105">
        <f t="shared" si="218"/>
        <v>16.950567802271209</v>
      </c>
      <c r="Y1277" s="105">
        <f t="shared" si="219"/>
        <v>7.414829659318638</v>
      </c>
      <c r="Z1277" s="105">
        <f t="shared" si="220"/>
        <v>1.0521042084168337</v>
      </c>
      <c r="AA1277" s="105">
        <f t="shared" si="221"/>
        <v>0.41750167000668009</v>
      </c>
      <c r="AB1277" s="105">
        <f t="shared" si="222"/>
        <v>25.835003340013362</v>
      </c>
    </row>
    <row r="1278" spans="1:28" s="7" customFormat="1" hidden="1">
      <c r="A1278" s="37">
        <v>2009</v>
      </c>
      <c r="B1278" s="102">
        <v>0</v>
      </c>
      <c r="C1278" s="102" t="s">
        <v>180</v>
      </c>
      <c r="D1278" s="37">
        <v>18</v>
      </c>
      <c r="E1278" s="38" t="s">
        <v>205</v>
      </c>
      <c r="F1278" s="37" t="s">
        <v>428</v>
      </c>
      <c r="G1278" s="36">
        <v>7362</v>
      </c>
      <c r="H1278" s="39">
        <v>7006</v>
      </c>
      <c r="I1278" s="36">
        <v>5271</v>
      </c>
      <c r="J1278" s="40">
        <v>0.75235512417927486</v>
      </c>
      <c r="K1278" s="40">
        <v>22.723379960034258</v>
      </c>
      <c r="L1278" s="36">
        <v>5414</v>
      </c>
      <c r="M1278" s="36">
        <v>1052</v>
      </c>
      <c r="N1278" s="36">
        <v>416</v>
      </c>
      <c r="O1278" s="36"/>
      <c r="P1278" s="36"/>
      <c r="Q1278" s="36">
        <v>124</v>
      </c>
      <c r="R1278" s="36">
        <v>0</v>
      </c>
      <c r="S1278" s="39">
        <v>1592</v>
      </c>
      <c r="T1278" s="36">
        <v>29</v>
      </c>
      <c r="U1278" s="36">
        <v>617</v>
      </c>
      <c r="V1278" s="36">
        <v>254</v>
      </c>
      <c r="W1278" s="104">
        <f t="shared" si="217"/>
        <v>77.276620039965749</v>
      </c>
      <c r="X1278" s="105">
        <f t="shared" si="218"/>
        <v>15.015700827861833</v>
      </c>
      <c r="Y1278" s="105">
        <f t="shared" si="219"/>
        <v>5.937767627747645</v>
      </c>
      <c r="Z1278" s="105">
        <f t="shared" si="220"/>
        <v>1.7699115044247788</v>
      </c>
      <c r="AA1278" s="105">
        <f t="shared" si="221"/>
        <v>0</v>
      </c>
      <c r="AB1278" s="105">
        <f t="shared" si="222"/>
        <v>22.723379960034258</v>
      </c>
    </row>
    <row r="1279" spans="1:28" s="7" customFormat="1" hidden="1">
      <c r="A1279" s="37">
        <v>2009</v>
      </c>
      <c r="B1279" s="102">
        <v>0</v>
      </c>
      <c r="C1279" s="102" t="s">
        <v>180</v>
      </c>
      <c r="D1279" s="37">
        <v>19</v>
      </c>
      <c r="E1279" s="38" t="s">
        <v>206</v>
      </c>
      <c r="F1279" s="37" t="s">
        <v>429</v>
      </c>
      <c r="G1279" s="36">
        <v>7345</v>
      </c>
      <c r="H1279" s="39">
        <v>6426</v>
      </c>
      <c r="I1279" s="36">
        <v>7378</v>
      </c>
      <c r="J1279" s="40">
        <v>1.1481481481481481</v>
      </c>
      <c r="K1279" s="40">
        <v>27.746654217242451</v>
      </c>
      <c r="L1279" s="36">
        <v>4643</v>
      </c>
      <c r="M1279" s="36">
        <v>1087</v>
      </c>
      <c r="N1279" s="36">
        <v>515</v>
      </c>
      <c r="O1279" s="36"/>
      <c r="P1279" s="36"/>
      <c r="Q1279" s="36">
        <v>121</v>
      </c>
      <c r="R1279" s="36">
        <v>60</v>
      </c>
      <c r="S1279" s="39">
        <v>1783</v>
      </c>
      <c r="T1279" s="36">
        <v>181</v>
      </c>
      <c r="U1279" s="36">
        <v>819</v>
      </c>
      <c r="V1279" s="36">
        <v>208</v>
      </c>
      <c r="W1279" s="104">
        <f t="shared" si="217"/>
        <v>72.253345782757549</v>
      </c>
      <c r="X1279" s="105">
        <f t="shared" si="218"/>
        <v>16.91565515094927</v>
      </c>
      <c r="Y1279" s="105">
        <f t="shared" si="219"/>
        <v>8.0143168378462502</v>
      </c>
      <c r="Z1279" s="105">
        <f t="shared" si="220"/>
        <v>1.8829754123871771</v>
      </c>
      <c r="AA1279" s="105">
        <f t="shared" si="221"/>
        <v>0.93370681605975725</v>
      </c>
      <c r="AB1279" s="105">
        <f t="shared" si="222"/>
        <v>27.746654217242451</v>
      </c>
    </row>
    <row r="1280" spans="1:28" s="7" customFormat="1" hidden="1">
      <c r="A1280" s="37">
        <v>2009</v>
      </c>
      <c r="B1280" s="102">
        <v>0</v>
      </c>
      <c r="C1280" s="102" t="s">
        <v>180</v>
      </c>
      <c r="D1280" s="37">
        <v>20</v>
      </c>
      <c r="E1280" s="38" t="s">
        <v>207</v>
      </c>
      <c r="F1280" s="37" t="s">
        <v>430</v>
      </c>
      <c r="G1280" s="36">
        <v>19020</v>
      </c>
      <c r="H1280" s="39">
        <v>17722</v>
      </c>
      <c r="I1280" s="36">
        <v>14839</v>
      </c>
      <c r="J1280" s="40">
        <v>0.83732084414851593</v>
      </c>
      <c r="K1280" s="40">
        <v>22.23225369597111</v>
      </c>
      <c r="L1280" s="36">
        <v>13782</v>
      </c>
      <c r="M1280" s="36">
        <v>2677</v>
      </c>
      <c r="N1280" s="36">
        <v>1029</v>
      </c>
      <c r="O1280" s="36"/>
      <c r="P1280" s="36"/>
      <c r="Q1280" s="36">
        <v>234</v>
      </c>
      <c r="R1280" s="36">
        <v>0</v>
      </c>
      <c r="S1280" s="39">
        <v>3940</v>
      </c>
      <c r="T1280" s="36">
        <v>281</v>
      </c>
      <c r="U1280" s="36">
        <v>1882</v>
      </c>
      <c r="V1280" s="36">
        <v>84</v>
      </c>
      <c r="W1280" s="104">
        <f t="shared" si="217"/>
        <v>77.76774630402889</v>
      </c>
      <c r="X1280" s="105">
        <f t="shared" si="218"/>
        <v>15.105518564496107</v>
      </c>
      <c r="Y1280" s="105">
        <f t="shared" si="219"/>
        <v>5.8063423992777334</v>
      </c>
      <c r="Z1280" s="105">
        <f t="shared" si="220"/>
        <v>1.3203927321972688</v>
      </c>
      <c r="AA1280" s="105">
        <f t="shared" si="221"/>
        <v>0</v>
      </c>
      <c r="AB1280" s="105">
        <f t="shared" si="222"/>
        <v>22.23225369597111</v>
      </c>
    </row>
    <row r="1281" spans="1:28" s="7" customFormat="1" hidden="1">
      <c r="A1281" s="37">
        <v>2009</v>
      </c>
      <c r="B1281" s="102">
        <v>0</v>
      </c>
      <c r="C1281" s="102" t="s">
        <v>180</v>
      </c>
      <c r="D1281" s="37">
        <v>21</v>
      </c>
      <c r="E1281" s="38" t="s">
        <v>208</v>
      </c>
      <c r="F1281" s="37" t="s">
        <v>431</v>
      </c>
      <c r="G1281" s="36">
        <v>15014</v>
      </c>
      <c r="H1281" s="39">
        <v>14003</v>
      </c>
      <c r="I1281" s="36">
        <v>8494</v>
      </c>
      <c r="J1281" s="40">
        <v>0.60658430336356495</v>
      </c>
      <c r="K1281" s="40">
        <v>16.689280868385346</v>
      </c>
      <c r="L1281" s="36">
        <v>11666</v>
      </c>
      <c r="M1281" s="36">
        <v>1617</v>
      </c>
      <c r="N1281" s="36">
        <v>578</v>
      </c>
      <c r="O1281" s="36"/>
      <c r="P1281" s="36"/>
      <c r="Q1281" s="36">
        <v>142</v>
      </c>
      <c r="R1281" s="36">
        <v>0</v>
      </c>
      <c r="S1281" s="39">
        <v>2337</v>
      </c>
      <c r="T1281" s="36">
        <v>221</v>
      </c>
      <c r="U1281" s="36">
        <v>1347</v>
      </c>
      <c r="V1281" s="36">
        <v>417</v>
      </c>
      <c r="W1281" s="104">
        <f t="shared" si="217"/>
        <v>83.310719131614647</v>
      </c>
      <c r="X1281" s="105">
        <f t="shared" si="218"/>
        <v>11.547525530243519</v>
      </c>
      <c r="Y1281" s="105">
        <f t="shared" si="219"/>
        <v>4.1276869242305221</v>
      </c>
      <c r="Z1281" s="105">
        <f t="shared" si="220"/>
        <v>1.0140684139113048</v>
      </c>
      <c r="AA1281" s="105">
        <f t="shared" si="221"/>
        <v>0</v>
      </c>
      <c r="AB1281" s="105">
        <f t="shared" si="222"/>
        <v>16.689280868385346</v>
      </c>
    </row>
    <row r="1282" spans="1:28" s="7" customFormat="1" hidden="1">
      <c r="A1282" s="37">
        <v>2009</v>
      </c>
      <c r="B1282" s="102">
        <v>0</v>
      </c>
      <c r="C1282" s="102" t="s">
        <v>180</v>
      </c>
      <c r="D1282" s="37">
        <v>22</v>
      </c>
      <c r="E1282" s="38" t="s">
        <v>209</v>
      </c>
      <c r="F1282" s="37" t="s">
        <v>432</v>
      </c>
      <c r="G1282" s="36">
        <v>20337</v>
      </c>
      <c r="H1282" s="39">
        <v>19117</v>
      </c>
      <c r="I1282" s="36">
        <v>12217</v>
      </c>
      <c r="J1282" s="40">
        <v>0.63906470680546112</v>
      </c>
      <c r="K1282" s="40">
        <v>17.853219647434219</v>
      </c>
      <c r="L1282" s="36">
        <v>15704</v>
      </c>
      <c r="M1282" s="36">
        <v>2312</v>
      </c>
      <c r="N1282" s="36">
        <v>878</v>
      </c>
      <c r="O1282" s="36"/>
      <c r="P1282" s="36"/>
      <c r="Q1282" s="36">
        <v>223</v>
      </c>
      <c r="R1282" s="36">
        <v>0</v>
      </c>
      <c r="S1282" s="39">
        <v>3413</v>
      </c>
      <c r="T1282" s="36">
        <v>102</v>
      </c>
      <c r="U1282" s="36">
        <v>2001</v>
      </c>
      <c r="V1282" s="36">
        <v>1701</v>
      </c>
      <c r="W1282" s="104">
        <f t="shared" si="217"/>
        <v>82.14678035256577</v>
      </c>
      <c r="X1282" s="105">
        <f t="shared" si="218"/>
        <v>12.093947795156144</v>
      </c>
      <c r="Y1282" s="105">
        <f t="shared" si="219"/>
        <v>4.592770832243553</v>
      </c>
      <c r="Z1282" s="105">
        <f t="shared" si="220"/>
        <v>1.1665010200345243</v>
      </c>
      <c r="AA1282" s="105">
        <f t="shared" si="221"/>
        <v>0</v>
      </c>
      <c r="AB1282" s="105">
        <f t="shared" si="222"/>
        <v>17.853219647434219</v>
      </c>
    </row>
    <row r="1283" spans="1:28" s="7" customFormat="1" hidden="1">
      <c r="A1283" s="37">
        <v>2009</v>
      </c>
      <c r="B1283" s="102">
        <v>0</v>
      </c>
      <c r="C1283" s="102" t="s">
        <v>180</v>
      </c>
      <c r="D1283" s="37">
        <v>23</v>
      </c>
      <c r="E1283" s="38" t="s">
        <v>210</v>
      </c>
      <c r="F1283" s="37" t="s">
        <v>433</v>
      </c>
      <c r="G1283" s="36">
        <v>40191</v>
      </c>
      <c r="H1283" s="39">
        <v>37976</v>
      </c>
      <c r="I1283" s="36">
        <v>20396</v>
      </c>
      <c r="J1283" s="40">
        <v>0.53707604803033493</v>
      </c>
      <c r="K1283" s="40">
        <v>15.222772277227723</v>
      </c>
      <c r="L1283" s="36">
        <v>32195</v>
      </c>
      <c r="M1283" s="36">
        <v>3956</v>
      </c>
      <c r="N1283" s="36">
        <v>1490</v>
      </c>
      <c r="O1283" s="36"/>
      <c r="P1283" s="36"/>
      <c r="Q1283" s="36">
        <v>335</v>
      </c>
      <c r="R1283" s="36">
        <v>0</v>
      </c>
      <c r="S1283" s="39">
        <v>5781</v>
      </c>
      <c r="T1283" s="36">
        <v>1697</v>
      </c>
      <c r="U1283" s="36">
        <v>5954</v>
      </c>
      <c r="V1283" s="36">
        <v>2507</v>
      </c>
      <c r="W1283" s="104">
        <f t="shared" si="217"/>
        <v>84.777227722772281</v>
      </c>
      <c r="X1283" s="105">
        <f t="shared" si="218"/>
        <v>10.417105540341268</v>
      </c>
      <c r="Y1283" s="105">
        <f t="shared" si="219"/>
        <v>3.9235306509374337</v>
      </c>
      <c r="Z1283" s="105">
        <f t="shared" si="220"/>
        <v>0.88213608594902049</v>
      </c>
      <c r="AA1283" s="105">
        <f t="shared" si="221"/>
        <v>0</v>
      </c>
      <c r="AB1283" s="105">
        <f t="shared" si="222"/>
        <v>15.222772277227723</v>
      </c>
    </row>
    <row r="1284" spans="1:28" s="7" customFormat="1" hidden="1">
      <c r="A1284" s="37">
        <v>2009</v>
      </c>
      <c r="B1284" s="102">
        <v>0</v>
      </c>
      <c r="C1284" s="102" t="s">
        <v>180</v>
      </c>
      <c r="D1284" s="37">
        <v>24</v>
      </c>
      <c r="E1284" s="38" t="s">
        <v>211</v>
      </c>
      <c r="F1284" s="37" t="s">
        <v>434</v>
      </c>
      <c r="G1284" s="36">
        <v>13828</v>
      </c>
      <c r="H1284" s="39">
        <v>12677</v>
      </c>
      <c r="I1284" s="36">
        <v>14390</v>
      </c>
      <c r="J1284" s="40">
        <v>1.135126607241461</v>
      </c>
      <c r="K1284" s="40">
        <v>26.88333201861639</v>
      </c>
      <c r="L1284" s="36">
        <v>9269</v>
      </c>
      <c r="M1284" s="36">
        <v>2230</v>
      </c>
      <c r="N1284" s="36">
        <v>977</v>
      </c>
      <c r="O1284" s="36"/>
      <c r="P1284" s="36"/>
      <c r="Q1284" s="36">
        <v>174</v>
      </c>
      <c r="R1284" s="36">
        <v>27</v>
      </c>
      <c r="S1284" s="39">
        <v>3408</v>
      </c>
      <c r="T1284" s="36">
        <v>306</v>
      </c>
      <c r="U1284" s="36">
        <v>1822</v>
      </c>
      <c r="V1284" s="36">
        <v>244</v>
      </c>
      <c r="W1284" s="104">
        <f t="shared" si="217"/>
        <v>73.116667981383614</v>
      </c>
      <c r="X1284" s="105">
        <f t="shared" si="218"/>
        <v>17.59091267650075</v>
      </c>
      <c r="Y1284" s="105">
        <f t="shared" si="219"/>
        <v>7.7068707107359788</v>
      </c>
      <c r="Z1284" s="105">
        <f t="shared" si="220"/>
        <v>1.3725644868659779</v>
      </c>
      <c r="AA1284" s="105">
        <f t="shared" si="221"/>
        <v>0.21298414451368622</v>
      </c>
      <c r="AB1284" s="105">
        <f t="shared" si="222"/>
        <v>26.88333201861639</v>
      </c>
    </row>
    <row r="1285" spans="1:28" s="7" customFormat="1" hidden="1">
      <c r="A1285" s="37">
        <v>2009</v>
      </c>
      <c r="B1285" s="102">
        <v>0</v>
      </c>
      <c r="C1285" s="102" t="s">
        <v>180</v>
      </c>
      <c r="D1285" s="37">
        <v>25</v>
      </c>
      <c r="E1285" s="38" t="s">
        <v>212</v>
      </c>
      <c r="F1285" s="37" t="s">
        <v>435</v>
      </c>
      <c r="G1285" s="36">
        <v>10537</v>
      </c>
      <c r="H1285" s="39">
        <v>9699</v>
      </c>
      <c r="I1285" s="36">
        <v>8267</v>
      </c>
      <c r="J1285" s="40">
        <v>0.85235591298071967</v>
      </c>
      <c r="K1285" s="40">
        <v>23.352922981750694</v>
      </c>
      <c r="L1285" s="36">
        <v>7434</v>
      </c>
      <c r="M1285" s="36">
        <v>1439</v>
      </c>
      <c r="N1285" s="36">
        <v>674</v>
      </c>
      <c r="O1285" s="36"/>
      <c r="P1285" s="36"/>
      <c r="Q1285" s="36">
        <v>121</v>
      </c>
      <c r="R1285" s="36">
        <v>31</v>
      </c>
      <c r="S1285" s="39">
        <v>2265</v>
      </c>
      <c r="T1285" s="36">
        <v>35</v>
      </c>
      <c r="U1285" s="36">
        <v>1184</v>
      </c>
      <c r="V1285" s="36">
        <v>0</v>
      </c>
      <c r="W1285" s="104">
        <f t="shared" si="217"/>
        <v>76.647077018249306</v>
      </c>
      <c r="X1285" s="105">
        <f t="shared" si="218"/>
        <v>14.836581090834105</v>
      </c>
      <c r="Y1285" s="105">
        <f t="shared" si="219"/>
        <v>6.9491700175275799</v>
      </c>
      <c r="Z1285" s="105">
        <f t="shared" si="220"/>
        <v>1.2475512939478297</v>
      </c>
      <c r="AA1285" s="105">
        <f t="shared" si="221"/>
        <v>0.3196205794411795</v>
      </c>
      <c r="AB1285" s="105">
        <f t="shared" si="222"/>
        <v>23.352922981750694</v>
      </c>
    </row>
    <row r="1286" spans="1:28" s="7" customFormat="1" hidden="1">
      <c r="A1286" s="37">
        <v>2009</v>
      </c>
      <c r="B1286" s="102">
        <v>0</v>
      </c>
      <c r="C1286" s="102" t="s">
        <v>180</v>
      </c>
      <c r="D1286" s="37">
        <v>26</v>
      </c>
      <c r="E1286" s="38" t="s">
        <v>213</v>
      </c>
      <c r="F1286" s="37" t="s">
        <v>436</v>
      </c>
      <c r="G1286" s="36">
        <v>10715</v>
      </c>
      <c r="H1286" s="39">
        <v>9832</v>
      </c>
      <c r="I1286" s="36">
        <v>8840</v>
      </c>
      <c r="J1286" s="40">
        <v>0.89910496338486579</v>
      </c>
      <c r="K1286" s="40">
        <v>24.074450772986168</v>
      </c>
      <c r="L1286" s="36">
        <v>7465</v>
      </c>
      <c r="M1286" s="36">
        <v>1588</v>
      </c>
      <c r="N1286" s="36">
        <v>635</v>
      </c>
      <c r="O1286" s="36"/>
      <c r="P1286" s="36"/>
      <c r="Q1286" s="36">
        <v>142</v>
      </c>
      <c r="R1286" s="36">
        <v>2</v>
      </c>
      <c r="S1286" s="39">
        <v>2367</v>
      </c>
      <c r="T1286" s="36">
        <v>295</v>
      </c>
      <c r="U1286" s="36">
        <v>1337</v>
      </c>
      <c r="V1286" s="36">
        <v>452</v>
      </c>
      <c r="W1286" s="104">
        <f t="shared" si="217"/>
        <v>75.925549227013832</v>
      </c>
      <c r="X1286" s="105">
        <f t="shared" si="218"/>
        <v>16.151342554922703</v>
      </c>
      <c r="Y1286" s="105">
        <f t="shared" si="219"/>
        <v>6.4585028478437749</v>
      </c>
      <c r="Z1286" s="105">
        <f t="shared" si="220"/>
        <v>1.4442636289666395</v>
      </c>
      <c r="AA1286" s="105">
        <f t="shared" si="221"/>
        <v>2.034174125305126E-2</v>
      </c>
      <c r="AB1286" s="105">
        <f t="shared" si="222"/>
        <v>24.074450772986168</v>
      </c>
    </row>
    <row r="1287" spans="1:28" s="7" customFormat="1" hidden="1">
      <c r="A1287" s="37">
        <v>2009</v>
      </c>
      <c r="B1287" s="102">
        <v>0</v>
      </c>
      <c r="C1287" s="102" t="s">
        <v>180</v>
      </c>
      <c r="D1287" s="37">
        <v>27</v>
      </c>
      <c r="E1287" s="38" t="s">
        <v>214</v>
      </c>
      <c r="F1287" s="37" t="s">
        <v>437</v>
      </c>
      <c r="G1287" s="36">
        <v>40267</v>
      </c>
      <c r="H1287" s="39">
        <v>33647</v>
      </c>
      <c r="I1287" s="36">
        <v>28964</v>
      </c>
      <c r="J1287" s="40">
        <v>0.86081968674770415</v>
      </c>
      <c r="K1287" s="40">
        <v>23.54147472285791</v>
      </c>
      <c r="L1287" s="36">
        <v>25726</v>
      </c>
      <c r="M1287" s="36">
        <v>5215</v>
      </c>
      <c r="N1287" s="36">
        <v>2221</v>
      </c>
      <c r="O1287" s="36"/>
      <c r="P1287" s="36"/>
      <c r="Q1287" s="36">
        <v>467</v>
      </c>
      <c r="R1287" s="36">
        <v>18</v>
      </c>
      <c r="S1287" s="39">
        <v>7921</v>
      </c>
      <c r="T1287" s="36">
        <v>1114</v>
      </c>
      <c r="U1287" s="36">
        <v>4240</v>
      </c>
      <c r="V1287" s="36">
        <v>1662</v>
      </c>
      <c r="W1287" s="104">
        <f t="shared" si="217"/>
        <v>76.458525277142101</v>
      </c>
      <c r="X1287" s="105">
        <f t="shared" si="218"/>
        <v>15.499152970547151</v>
      </c>
      <c r="Y1287" s="105">
        <f t="shared" si="219"/>
        <v>6.6008856658840305</v>
      </c>
      <c r="Z1287" s="105">
        <f t="shared" si="220"/>
        <v>1.3879394894047017</v>
      </c>
      <c r="AA1287" s="105">
        <f t="shared" si="221"/>
        <v>5.3496597022022772E-2</v>
      </c>
      <c r="AB1287" s="105">
        <f t="shared" si="222"/>
        <v>23.54147472285791</v>
      </c>
    </row>
    <row r="1288" spans="1:28" s="7" customFormat="1" hidden="1">
      <c r="A1288" s="37">
        <v>2009</v>
      </c>
      <c r="B1288" s="102">
        <v>0</v>
      </c>
      <c r="C1288" s="102" t="s">
        <v>180</v>
      </c>
      <c r="D1288" s="37">
        <v>28</v>
      </c>
      <c r="E1288" s="38" t="s">
        <v>215</v>
      </c>
      <c r="F1288" s="37" t="s">
        <v>438</v>
      </c>
      <c r="G1288" s="36">
        <v>22523</v>
      </c>
      <c r="H1288" s="39">
        <v>21390</v>
      </c>
      <c r="I1288" s="36">
        <v>15921</v>
      </c>
      <c r="J1288" s="40">
        <v>0.74431977559607299</v>
      </c>
      <c r="K1288" s="40">
        <v>20.420757363253859</v>
      </c>
      <c r="L1288" s="36">
        <v>17022</v>
      </c>
      <c r="M1288" s="36">
        <v>3004</v>
      </c>
      <c r="N1288" s="36">
        <v>1106</v>
      </c>
      <c r="O1288" s="36"/>
      <c r="P1288" s="36"/>
      <c r="Q1288" s="36">
        <v>258</v>
      </c>
      <c r="R1288" s="36">
        <v>0</v>
      </c>
      <c r="S1288" s="39">
        <v>4368</v>
      </c>
      <c r="T1288" s="36">
        <v>389</v>
      </c>
      <c r="U1288" s="36">
        <v>2405</v>
      </c>
      <c r="V1288" s="36">
        <v>620</v>
      </c>
      <c r="W1288" s="104">
        <f t="shared" si="217"/>
        <v>79.579242636746145</v>
      </c>
      <c r="X1288" s="105">
        <f t="shared" si="218"/>
        <v>14.043945769050959</v>
      </c>
      <c r="Y1288" s="105">
        <f t="shared" si="219"/>
        <v>5.1706404862085087</v>
      </c>
      <c r="Z1288" s="105">
        <f t="shared" si="220"/>
        <v>1.20617110799439</v>
      </c>
      <c r="AA1288" s="105">
        <f t="shared" si="221"/>
        <v>0</v>
      </c>
      <c r="AB1288" s="105">
        <f t="shared" si="222"/>
        <v>20.420757363253859</v>
      </c>
    </row>
    <row r="1289" spans="1:28" s="7" customFormat="1" hidden="1">
      <c r="A1289" s="37">
        <v>2009</v>
      </c>
      <c r="B1289" s="102">
        <v>0</v>
      </c>
      <c r="C1289" s="102" t="s">
        <v>180</v>
      </c>
      <c r="D1289" s="37">
        <v>29</v>
      </c>
      <c r="E1289" s="38" t="s">
        <v>216</v>
      </c>
      <c r="F1289" s="37" t="s">
        <v>439</v>
      </c>
      <c r="G1289" s="36">
        <v>9115</v>
      </c>
      <c r="H1289" s="39">
        <v>7187</v>
      </c>
      <c r="I1289" s="36">
        <v>6857</v>
      </c>
      <c r="J1289" s="40">
        <v>0.95408376234868508</v>
      </c>
      <c r="K1289" s="40">
        <v>25.671351050507862</v>
      </c>
      <c r="L1289" s="36">
        <v>5342</v>
      </c>
      <c r="M1289" s="36">
        <v>1214</v>
      </c>
      <c r="N1289" s="36">
        <v>511</v>
      </c>
      <c r="O1289" s="36"/>
      <c r="P1289" s="36"/>
      <c r="Q1289" s="36">
        <v>120</v>
      </c>
      <c r="R1289" s="36">
        <v>0</v>
      </c>
      <c r="S1289" s="39">
        <v>1845</v>
      </c>
      <c r="T1289" s="36">
        <v>108</v>
      </c>
      <c r="U1289" s="36">
        <v>925</v>
      </c>
      <c r="V1289" s="36">
        <v>294</v>
      </c>
      <c r="W1289" s="104">
        <f t="shared" si="217"/>
        <v>74.328648949492134</v>
      </c>
      <c r="X1289" s="105">
        <f t="shared" si="218"/>
        <v>16.89160985112008</v>
      </c>
      <c r="Y1289" s="105">
        <f t="shared" si="219"/>
        <v>7.1100598302490603</v>
      </c>
      <c r="Z1289" s="105">
        <f t="shared" si="220"/>
        <v>1.6696813691387227</v>
      </c>
      <c r="AA1289" s="105">
        <f t="shared" si="221"/>
        <v>0</v>
      </c>
      <c r="AB1289" s="105">
        <f t="shared" si="222"/>
        <v>25.671351050507862</v>
      </c>
    </row>
    <row r="1290" spans="1:28" s="7" customFormat="1" hidden="1">
      <c r="A1290" s="37">
        <v>2009</v>
      </c>
      <c r="B1290" s="102">
        <v>0</v>
      </c>
      <c r="C1290" s="102" t="s">
        <v>180</v>
      </c>
      <c r="D1290" s="37">
        <v>30</v>
      </c>
      <c r="E1290" s="38" t="s">
        <v>217</v>
      </c>
      <c r="F1290" s="37" t="s">
        <v>440</v>
      </c>
      <c r="G1290" s="36">
        <v>5012</v>
      </c>
      <c r="H1290" s="39">
        <v>4596</v>
      </c>
      <c r="I1290" s="36">
        <v>5503</v>
      </c>
      <c r="J1290" s="40">
        <v>1.1973455178416015</v>
      </c>
      <c r="K1290" s="40">
        <v>29.699738903394255</v>
      </c>
      <c r="L1290" s="36">
        <v>3231</v>
      </c>
      <c r="M1290" s="36">
        <v>873</v>
      </c>
      <c r="N1290" s="36">
        <v>404</v>
      </c>
      <c r="O1290" s="36"/>
      <c r="P1290" s="36"/>
      <c r="Q1290" s="36">
        <v>88</v>
      </c>
      <c r="R1290" s="36">
        <v>0</v>
      </c>
      <c r="S1290" s="39">
        <v>1365</v>
      </c>
      <c r="T1290" s="36">
        <v>48</v>
      </c>
      <c r="U1290" s="36">
        <v>442</v>
      </c>
      <c r="V1290" s="36">
        <v>13</v>
      </c>
      <c r="W1290" s="104">
        <f t="shared" si="217"/>
        <v>70.300261096605738</v>
      </c>
      <c r="X1290" s="105">
        <f t="shared" si="218"/>
        <v>18.994778067885118</v>
      </c>
      <c r="Y1290" s="105">
        <f t="shared" si="219"/>
        <v>8.7902523933855523</v>
      </c>
      <c r="Z1290" s="105">
        <f t="shared" si="220"/>
        <v>1.9147084421235856</v>
      </c>
      <c r="AA1290" s="105">
        <f t="shared" si="221"/>
        <v>0</v>
      </c>
      <c r="AB1290" s="105">
        <f t="shared" si="222"/>
        <v>29.699738903394255</v>
      </c>
    </row>
    <row r="1291" spans="1:28" s="7" customFormat="1" hidden="1">
      <c r="A1291" s="37">
        <v>2009</v>
      </c>
      <c r="B1291" s="102">
        <v>0</v>
      </c>
      <c r="C1291" s="102" t="s">
        <v>180</v>
      </c>
      <c r="D1291" s="37">
        <v>31</v>
      </c>
      <c r="E1291" s="38" t="s">
        <v>218</v>
      </c>
      <c r="F1291" s="37" t="s">
        <v>441</v>
      </c>
      <c r="G1291" s="36">
        <v>5156</v>
      </c>
      <c r="H1291" s="39">
        <v>4977</v>
      </c>
      <c r="I1291" s="36">
        <v>4166</v>
      </c>
      <c r="J1291" s="40">
        <v>0.8370504319871408</v>
      </c>
      <c r="K1291" s="40">
        <v>21.518987341772153</v>
      </c>
      <c r="L1291" s="36">
        <v>3906</v>
      </c>
      <c r="M1291" s="36">
        <v>679</v>
      </c>
      <c r="N1291" s="36">
        <v>326</v>
      </c>
      <c r="O1291" s="36"/>
      <c r="P1291" s="36"/>
      <c r="Q1291" s="36">
        <v>60</v>
      </c>
      <c r="R1291" s="36">
        <v>6</v>
      </c>
      <c r="S1291" s="39">
        <v>1071</v>
      </c>
      <c r="T1291" s="36">
        <v>225</v>
      </c>
      <c r="U1291" s="36">
        <v>482</v>
      </c>
      <c r="V1291" s="36">
        <v>846</v>
      </c>
      <c r="W1291" s="104">
        <f t="shared" si="217"/>
        <v>78.48101265822784</v>
      </c>
      <c r="X1291" s="105">
        <f t="shared" si="218"/>
        <v>13.642756680731363</v>
      </c>
      <c r="Y1291" s="105">
        <f t="shared" si="219"/>
        <v>6.5501306007635121</v>
      </c>
      <c r="Z1291" s="105">
        <f t="shared" si="220"/>
        <v>1.2055455093429777</v>
      </c>
      <c r="AA1291" s="105">
        <f t="shared" si="221"/>
        <v>0.12055455093429776</v>
      </c>
      <c r="AB1291" s="105">
        <f t="shared" si="222"/>
        <v>21.518987341772153</v>
      </c>
    </row>
    <row r="1292" spans="1:28" s="7" customFormat="1" hidden="1">
      <c r="A1292" s="37">
        <v>2009</v>
      </c>
      <c r="B1292" s="102">
        <v>0</v>
      </c>
      <c r="C1292" s="102" t="s">
        <v>180</v>
      </c>
      <c r="D1292" s="37">
        <v>32</v>
      </c>
      <c r="E1292" s="38" t="s">
        <v>219</v>
      </c>
      <c r="F1292" s="37" t="s">
        <v>442</v>
      </c>
      <c r="G1292" s="36">
        <v>6067</v>
      </c>
      <c r="H1292" s="39">
        <v>5626</v>
      </c>
      <c r="I1292" s="36">
        <v>4428</v>
      </c>
      <c r="J1292" s="40">
        <v>0.78706007820831847</v>
      </c>
      <c r="K1292" s="40">
        <v>23.480270174191258</v>
      </c>
      <c r="L1292" s="36">
        <v>4305</v>
      </c>
      <c r="M1292" s="36">
        <v>912</v>
      </c>
      <c r="N1292" s="36">
        <v>342</v>
      </c>
      <c r="O1292" s="36"/>
      <c r="P1292" s="36"/>
      <c r="Q1292" s="36">
        <v>58</v>
      </c>
      <c r="R1292" s="36">
        <v>9</v>
      </c>
      <c r="S1292" s="39">
        <v>1321</v>
      </c>
      <c r="T1292" s="36">
        <v>79</v>
      </c>
      <c r="U1292" s="36">
        <v>802</v>
      </c>
      <c r="V1292" s="36">
        <v>449</v>
      </c>
      <c r="W1292" s="104">
        <f t="shared" si="217"/>
        <v>76.519729825808753</v>
      </c>
      <c r="X1292" s="105">
        <f t="shared" si="218"/>
        <v>16.210451475293279</v>
      </c>
      <c r="Y1292" s="105">
        <f t="shared" si="219"/>
        <v>6.0789193032349802</v>
      </c>
      <c r="Z1292" s="105">
        <f t="shared" si="220"/>
        <v>1.0309278350515463</v>
      </c>
      <c r="AA1292" s="105">
        <f t="shared" si="221"/>
        <v>0.15997156061144685</v>
      </c>
      <c r="AB1292" s="105">
        <f t="shared" si="222"/>
        <v>23.480270174191258</v>
      </c>
    </row>
    <row r="1293" spans="1:28" s="7" customFormat="1" hidden="1">
      <c r="A1293" s="37">
        <v>2009</v>
      </c>
      <c r="B1293" s="102">
        <v>0</v>
      </c>
      <c r="C1293" s="102" t="s">
        <v>180</v>
      </c>
      <c r="D1293" s="37">
        <v>33</v>
      </c>
      <c r="E1293" s="38" t="s">
        <v>220</v>
      </c>
      <c r="F1293" s="37" t="s">
        <v>443</v>
      </c>
      <c r="G1293" s="36">
        <v>6033</v>
      </c>
      <c r="H1293" s="39">
        <v>5343</v>
      </c>
      <c r="I1293" s="36">
        <v>4606</v>
      </c>
      <c r="J1293" s="40">
        <v>0.86206251169754822</v>
      </c>
      <c r="K1293" s="40">
        <v>22.665169380497847</v>
      </c>
      <c r="L1293" s="36">
        <v>4132</v>
      </c>
      <c r="M1293" s="36">
        <v>755</v>
      </c>
      <c r="N1293" s="36">
        <v>349</v>
      </c>
      <c r="O1293" s="36"/>
      <c r="P1293" s="36"/>
      <c r="Q1293" s="36">
        <v>100</v>
      </c>
      <c r="R1293" s="36">
        <v>7</v>
      </c>
      <c r="S1293" s="39">
        <v>1211</v>
      </c>
      <c r="T1293" s="36">
        <v>36</v>
      </c>
      <c r="U1293" s="36">
        <v>504</v>
      </c>
      <c r="V1293" s="36">
        <v>36</v>
      </c>
      <c r="W1293" s="104">
        <f t="shared" si="217"/>
        <v>77.334830619502142</v>
      </c>
      <c r="X1293" s="105">
        <f t="shared" si="218"/>
        <v>14.130638218229461</v>
      </c>
      <c r="Y1293" s="105">
        <f t="shared" si="219"/>
        <v>6.5319109114729557</v>
      </c>
      <c r="Z1293" s="105">
        <f t="shared" si="220"/>
        <v>1.8716077110237694</v>
      </c>
      <c r="AA1293" s="105">
        <f t="shared" si="221"/>
        <v>0.13101253977166386</v>
      </c>
      <c r="AB1293" s="105">
        <f t="shared" si="222"/>
        <v>22.665169380497847</v>
      </c>
    </row>
    <row r="1294" spans="1:28" s="7" customFormat="1" hidden="1">
      <c r="A1294" s="37">
        <v>2009</v>
      </c>
      <c r="B1294" s="102">
        <v>0</v>
      </c>
      <c r="C1294" s="102" t="s">
        <v>180</v>
      </c>
      <c r="D1294" s="37">
        <v>34</v>
      </c>
      <c r="E1294" s="38" t="s">
        <v>221</v>
      </c>
      <c r="F1294" s="37" t="s">
        <v>444</v>
      </c>
      <c r="G1294" s="36">
        <v>8084</v>
      </c>
      <c r="H1294" s="39">
        <v>7023</v>
      </c>
      <c r="I1294" s="36">
        <v>5106</v>
      </c>
      <c r="J1294" s="40">
        <v>0.72703972661255878</v>
      </c>
      <c r="K1294" s="40">
        <v>20.076890217855617</v>
      </c>
      <c r="L1294" s="36">
        <v>5613</v>
      </c>
      <c r="M1294" s="36">
        <v>932</v>
      </c>
      <c r="N1294" s="36">
        <v>353</v>
      </c>
      <c r="O1294" s="36"/>
      <c r="P1294" s="36"/>
      <c r="Q1294" s="36">
        <v>118</v>
      </c>
      <c r="R1294" s="36">
        <v>7</v>
      </c>
      <c r="S1294" s="39">
        <v>1410</v>
      </c>
      <c r="T1294" s="36">
        <v>289</v>
      </c>
      <c r="U1294" s="36">
        <v>582</v>
      </c>
      <c r="V1294" s="36">
        <v>77</v>
      </c>
      <c r="W1294" s="104">
        <f t="shared" si="217"/>
        <v>79.92310978214438</v>
      </c>
      <c r="X1294" s="105">
        <f t="shared" si="218"/>
        <v>13.270682044710238</v>
      </c>
      <c r="Y1294" s="105">
        <f t="shared" si="219"/>
        <v>5.0263420190801646</v>
      </c>
      <c r="Z1294" s="105">
        <f t="shared" si="220"/>
        <v>1.6801936494375624</v>
      </c>
      <c r="AA1294" s="105">
        <f t="shared" si="221"/>
        <v>9.9672504627652009E-2</v>
      </c>
      <c r="AB1294" s="105">
        <f t="shared" si="222"/>
        <v>20.076890217855617</v>
      </c>
    </row>
    <row r="1295" spans="1:28" s="7" customFormat="1" hidden="1">
      <c r="A1295" s="37">
        <v>2009</v>
      </c>
      <c r="B1295" s="102">
        <v>0</v>
      </c>
      <c r="C1295" s="102" t="s">
        <v>180</v>
      </c>
      <c r="D1295" s="37">
        <v>35</v>
      </c>
      <c r="E1295" s="38" t="s">
        <v>222</v>
      </c>
      <c r="F1295" s="37" t="s">
        <v>445</v>
      </c>
      <c r="G1295" s="36">
        <v>8050</v>
      </c>
      <c r="H1295" s="39">
        <v>7506</v>
      </c>
      <c r="I1295" s="36">
        <v>6806</v>
      </c>
      <c r="J1295" s="40">
        <v>0.90674127364774848</v>
      </c>
      <c r="K1295" s="40">
        <v>24.953370636823873</v>
      </c>
      <c r="L1295" s="36">
        <v>5633</v>
      </c>
      <c r="M1295" s="36">
        <v>1230</v>
      </c>
      <c r="N1295" s="36">
        <v>523</v>
      </c>
      <c r="O1295" s="36"/>
      <c r="P1295" s="36"/>
      <c r="Q1295" s="36">
        <v>120</v>
      </c>
      <c r="R1295" s="36">
        <v>0</v>
      </c>
      <c r="S1295" s="39">
        <v>1873</v>
      </c>
      <c r="T1295" s="36">
        <v>64</v>
      </c>
      <c r="U1295" s="36">
        <v>730</v>
      </c>
      <c r="V1295" s="36">
        <v>122</v>
      </c>
      <c r="W1295" s="104">
        <f t="shared" si="217"/>
        <v>75.046629363176123</v>
      </c>
      <c r="X1295" s="105">
        <f t="shared" si="218"/>
        <v>16.386890487609911</v>
      </c>
      <c r="Y1295" s="105">
        <f t="shared" si="219"/>
        <v>6.967759126032508</v>
      </c>
      <c r="Z1295" s="105">
        <f t="shared" si="220"/>
        <v>1.5987210231814548</v>
      </c>
      <c r="AA1295" s="105">
        <f t="shared" si="221"/>
        <v>0</v>
      </c>
      <c r="AB1295" s="105">
        <f t="shared" si="222"/>
        <v>24.953370636823873</v>
      </c>
    </row>
    <row r="1296" spans="1:28" s="7" customFormat="1" hidden="1">
      <c r="A1296" s="37">
        <v>2009</v>
      </c>
      <c r="B1296" s="102">
        <v>0</v>
      </c>
      <c r="C1296" s="102" t="s">
        <v>180</v>
      </c>
      <c r="D1296" s="37">
        <v>36</v>
      </c>
      <c r="E1296" s="38" t="s">
        <v>223</v>
      </c>
      <c r="F1296" s="37" t="s">
        <v>446</v>
      </c>
      <c r="G1296" s="36">
        <v>6159</v>
      </c>
      <c r="H1296" s="39">
        <v>5482</v>
      </c>
      <c r="I1296" s="36">
        <v>5853</v>
      </c>
      <c r="J1296" s="40">
        <v>1.0676760306457498</v>
      </c>
      <c r="K1296" s="40">
        <v>30.95585552717986</v>
      </c>
      <c r="L1296" s="36">
        <v>3785</v>
      </c>
      <c r="M1296" s="36">
        <v>1030</v>
      </c>
      <c r="N1296" s="36">
        <v>548</v>
      </c>
      <c r="O1296" s="36"/>
      <c r="P1296" s="36"/>
      <c r="Q1296" s="36">
        <v>116</v>
      </c>
      <c r="R1296" s="36">
        <v>3</v>
      </c>
      <c r="S1296" s="39">
        <v>1697</v>
      </c>
      <c r="T1296" s="36">
        <v>217</v>
      </c>
      <c r="U1296" s="36">
        <v>1119</v>
      </c>
      <c r="V1296" s="36">
        <v>577</v>
      </c>
      <c r="W1296" s="104">
        <f t="shared" si="217"/>
        <v>69.044144472820136</v>
      </c>
      <c r="X1296" s="105">
        <f t="shared" si="218"/>
        <v>18.788763225100329</v>
      </c>
      <c r="Y1296" s="105">
        <f t="shared" si="219"/>
        <v>9.9963516964611454</v>
      </c>
      <c r="Z1296" s="105">
        <f t="shared" si="220"/>
        <v>2.1160160525355711</v>
      </c>
      <c r="AA1296" s="105">
        <f t="shared" si="221"/>
        <v>5.4724553082816485E-2</v>
      </c>
      <c r="AB1296" s="105">
        <f t="shared" si="222"/>
        <v>30.95585552717986</v>
      </c>
    </row>
    <row r="1297" spans="1:28" s="7" customFormat="1" hidden="1">
      <c r="A1297" s="37">
        <v>2009</v>
      </c>
      <c r="B1297" s="102">
        <v>0</v>
      </c>
      <c r="C1297" s="102" t="s">
        <v>180</v>
      </c>
      <c r="D1297" s="37">
        <v>37</v>
      </c>
      <c r="E1297" s="38" t="s">
        <v>224</v>
      </c>
      <c r="F1297" s="37" t="s">
        <v>447</v>
      </c>
      <c r="G1297" s="36">
        <v>4629</v>
      </c>
      <c r="H1297" s="39">
        <v>4309</v>
      </c>
      <c r="I1297" s="36">
        <v>5089</v>
      </c>
      <c r="J1297" s="40">
        <v>1.181016477140868</v>
      </c>
      <c r="K1297" s="40">
        <v>31.213738686470176</v>
      </c>
      <c r="L1297" s="36">
        <v>2964</v>
      </c>
      <c r="M1297" s="36">
        <v>807</v>
      </c>
      <c r="N1297" s="36">
        <v>420</v>
      </c>
      <c r="O1297" s="36"/>
      <c r="P1297" s="36"/>
      <c r="Q1297" s="36">
        <v>99</v>
      </c>
      <c r="R1297" s="36">
        <v>19</v>
      </c>
      <c r="S1297" s="39">
        <v>1345</v>
      </c>
      <c r="T1297" s="36">
        <v>16</v>
      </c>
      <c r="U1297" s="36">
        <v>445</v>
      </c>
      <c r="V1297" s="36">
        <v>27</v>
      </c>
      <c r="W1297" s="104">
        <f t="shared" si="217"/>
        <v>68.78626131352982</v>
      </c>
      <c r="X1297" s="105">
        <f t="shared" si="218"/>
        <v>18.728243211882106</v>
      </c>
      <c r="Y1297" s="105">
        <f t="shared" si="219"/>
        <v>9.7470410768159663</v>
      </c>
      <c r="Z1297" s="105">
        <f t="shared" si="220"/>
        <v>2.297516825249478</v>
      </c>
      <c r="AA1297" s="105">
        <f t="shared" si="221"/>
        <v>0.44093757252262705</v>
      </c>
      <c r="AB1297" s="105">
        <f t="shared" si="222"/>
        <v>31.213738686470176</v>
      </c>
    </row>
    <row r="1298" spans="1:28" s="7" customFormat="1" hidden="1">
      <c r="A1298" s="37">
        <v>2009</v>
      </c>
      <c r="B1298" s="102">
        <v>0</v>
      </c>
      <c r="C1298" s="102" t="s">
        <v>180</v>
      </c>
      <c r="D1298" s="37">
        <v>38</v>
      </c>
      <c r="E1298" s="38" t="s">
        <v>225</v>
      </c>
      <c r="F1298" s="37" t="s">
        <v>448</v>
      </c>
      <c r="G1298" s="36">
        <v>11791</v>
      </c>
      <c r="H1298" s="39">
        <v>10188</v>
      </c>
      <c r="I1298" s="36">
        <v>10327</v>
      </c>
      <c r="J1298" s="40">
        <v>1.0136435021594032</v>
      </c>
      <c r="K1298" s="40">
        <v>26.109148017275224</v>
      </c>
      <c r="L1298" s="36">
        <v>7528</v>
      </c>
      <c r="M1298" s="36">
        <v>1701</v>
      </c>
      <c r="N1298" s="36">
        <v>752</v>
      </c>
      <c r="O1298" s="36"/>
      <c r="P1298" s="36"/>
      <c r="Q1298" s="36">
        <v>207</v>
      </c>
      <c r="R1298" s="36">
        <v>0</v>
      </c>
      <c r="S1298" s="39">
        <v>2660</v>
      </c>
      <c r="T1298" s="36">
        <v>102</v>
      </c>
      <c r="U1298" s="36">
        <v>1339</v>
      </c>
      <c r="V1298" s="36">
        <v>312</v>
      </c>
      <c r="W1298" s="104">
        <f t="shared" si="217"/>
        <v>73.890851982724769</v>
      </c>
      <c r="X1298" s="105">
        <f t="shared" si="218"/>
        <v>16.696113074204945</v>
      </c>
      <c r="Y1298" s="105">
        <f t="shared" si="219"/>
        <v>7.3812328229289363</v>
      </c>
      <c r="Z1298" s="105">
        <f t="shared" si="220"/>
        <v>2.0318021201413425</v>
      </c>
      <c r="AA1298" s="105">
        <f t="shared" si="221"/>
        <v>0</v>
      </c>
      <c r="AB1298" s="105">
        <f t="shared" si="222"/>
        <v>26.109148017275224</v>
      </c>
    </row>
    <row r="1299" spans="1:28" s="7" customFormat="1" hidden="1">
      <c r="A1299" s="37">
        <v>2009</v>
      </c>
      <c r="B1299" s="102">
        <v>0</v>
      </c>
      <c r="C1299" s="102" t="s">
        <v>180</v>
      </c>
      <c r="D1299" s="37">
        <v>39</v>
      </c>
      <c r="E1299" s="38" t="s">
        <v>226</v>
      </c>
      <c r="F1299" s="37" t="s">
        <v>449</v>
      </c>
      <c r="G1299" s="36">
        <v>3105</v>
      </c>
      <c r="H1299" s="39">
        <v>2482</v>
      </c>
      <c r="I1299" s="36">
        <v>3005</v>
      </c>
      <c r="J1299" s="40">
        <v>1.2107171635777598</v>
      </c>
      <c r="K1299" s="40">
        <v>29.653505237711524</v>
      </c>
      <c r="L1299" s="36">
        <v>1746</v>
      </c>
      <c r="M1299" s="36">
        <v>470</v>
      </c>
      <c r="N1299" s="36">
        <v>212</v>
      </c>
      <c r="O1299" s="36"/>
      <c r="P1299" s="36"/>
      <c r="Q1299" s="36">
        <v>49</v>
      </c>
      <c r="R1299" s="36">
        <v>5</v>
      </c>
      <c r="S1299" s="39">
        <v>736</v>
      </c>
      <c r="T1299" s="36">
        <v>46</v>
      </c>
      <c r="U1299" s="36">
        <v>221</v>
      </c>
      <c r="V1299" s="36">
        <v>34</v>
      </c>
      <c r="W1299" s="104">
        <f t="shared" si="217"/>
        <v>70.346494762288486</v>
      </c>
      <c r="X1299" s="105">
        <f t="shared" si="218"/>
        <v>18.936341659951651</v>
      </c>
      <c r="Y1299" s="105">
        <f t="shared" si="219"/>
        <v>8.5414987912973395</v>
      </c>
      <c r="Z1299" s="105">
        <f t="shared" si="220"/>
        <v>1.9742143432715551</v>
      </c>
      <c r="AA1299" s="105">
        <f t="shared" si="221"/>
        <v>0.20145044319097499</v>
      </c>
      <c r="AB1299" s="105">
        <f t="shared" si="222"/>
        <v>29.653505237711524</v>
      </c>
    </row>
    <row r="1300" spans="1:28" s="7" customFormat="1" hidden="1">
      <c r="A1300" s="37">
        <v>2009</v>
      </c>
      <c r="B1300" s="102">
        <v>0</v>
      </c>
      <c r="C1300" s="102" t="s">
        <v>180</v>
      </c>
      <c r="D1300" s="37">
        <v>40</v>
      </c>
      <c r="E1300" s="38" t="s">
        <v>227</v>
      </c>
      <c r="F1300" s="37" t="s">
        <v>450</v>
      </c>
      <c r="G1300" s="36">
        <v>20020</v>
      </c>
      <c r="H1300" s="39">
        <v>18150</v>
      </c>
      <c r="I1300" s="36">
        <v>13023</v>
      </c>
      <c r="J1300" s="40">
        <v>0.71752066115702484</v>
      </c>
      <c r="K1300" s="40">
        <v>22.820936639118457</v>
      </c>
      <c r="L1300" s="36">
        <v>14008</v>
      </c>
      <c r="M1300" s="36">
        <v>2732</v>
      </c>
      <c r="N1300" s="36">
        <v>1012</v>
      </c>
      <c r="O1300" s="36"/>
      <c r="P1300" s="36"/>
      <c r="Q1300" s="36">
        <v>251</v>
      </c>
      <c r="R1300" s="36">
        <v>147</v>
      </c>
      <c r="S1300" s="39">
        <v>4142</v>
      </c>
      <c r="T1300" s="36">
        <v>207</v>
      </c>
      <c r="U1300" s="36">
        <v>1682</v>
      </c>
      <c r="V1300" s="36">
        <v>352</v>
      </c>
      <c r="W1300" s="104">
        <f t="shared" si="217"/>
        <v>77.179063360881543</v>
      </c>
      <c r="X1300" s="105">
        <f t="shared" si="218"/>
        <v>15.052341597796143</v>
      </c>
      <c r="Y1300" s="105">
        <f t="shared" si="219"/>
        <v>5.5757575757575752</v>
      </c>
      <c r="Z1300" s="105">
        <f t="shared" si="220"/>
        <v>1.3829201101928374</v>
      </c>
      <c r="AA1300" s="105">
        <f t="shared" si="221"/>
        <v>0.80991735537190079</v>
      </c>
      <c r="AB1300" s="105">
        <f t="shared" si="222"/>
        <v>22.820936639118457</v>
      </c>
    </row>
    <row r="1301" spans="1:28" s="7" customFormat="1" hidden="1">
      <c r="A1301" s="37">
        <v>2009</v>
      </c>
      <c r="B1301" s="102">
        <v>0</v>
      </c>
      <c r="C1301" s="102" t="s">
        <v>180</v>
      </c>
      <c r="D1301" s="37">
        <v>41</v>
      </c>
      <c r="E1301" s="38" t="s">
        <v>228</v>
      </c>
      <c r="F1301" s="37" t="s">
        <v>451</v>
      </c>
      <c r="G1301" s="36">
        <v>7694</v>
      </c>
      <c r="H1301" s="39">
        <v>7228</v>
      </c>
      <c r="I1301" s="36">
        <v>11238</v>
      </c>
      <c r="J1301" s="40">
        <v>1.5547869396790259</v>
      </c>
      <c r="K1301" s="40">
        <v>37.520752628666301</v>
      </c>
      <c r="L1301" s="36">
        <v>4516</v>
      </c>
      <c r="M1301" s="36">
        <v>1673</v>
      </c>
      <c r="N1301" s="36">
        <v>833</v>
      </c>
      <c r="O1301" s="36"/>
      <c r="P1301" s="36"/>
      <c r="Q1301" s="36">
        <v>206</v>
      </c>
      <c r="R1301" s="36">
        <v>0</v>
      </c>
      <c r="S1301" s="39">
        <v>2712</v>
      </c>
      <c r="T1301" s="36">
        <v>72</v>
      </c>
      <c r="U1301" s="36">
        <v>828</v>
      </c>
      <c r="V1301" s="36">
        <v>208</v>
      </c>
      <c r="W1301" s="104">
        <f t="shared" si="217"/>
        <v>62.479247371333699</v>
      </c>
      <c r="X1301" s="105">
        <f t="shared" si="218"/>
        <v>23.146098505810738</v>
      </c>
      <c r="Y1301" s="105">
        <f t="shared" si="219"/>
        <v>11.524626452684007</v>
      </c>
      <c r="Z1301" s="105">
        <f t="shared" si="220"/>
        <v>2.850027670171555</v>
      </c>
      <c r="AA1301" s="105">
        <f t="shared" si="221"/>
        <v>0</v>
      </c>
      <c r="AB1301" s="105">
        <f t="shared" si="222"/>
        <v>37.520752628666301</v>
      </c>
    </row>
    <row r="1302" spans="1:28" s="7" customFormat="1" hidden="1">
      <c r="A1302" s="37">
        <v>2009</v>
      </c>
      <c r="B1302" s="102">
        <v>0</v>
      </c>
      <c r="C1302" s="102" t="s">
        <v>180</v>
      </c>
      <c r="D1302" s="37">
        <v>42</v>
      </c>
      <c r="E1302" s="38" t="s">
        <v>229</v>
      </c>
      <c r="F1302" s="37" t="s">
        <v>452</v>
      </c>
      <c r="G1302" s="36">
        <v>6625</v>
      </c>
      <c r="H1302" s="39">
        <v>6142</v>
      </c>
      <c r="I1302" s="36">
        <v>9487</v>
      </c>
      <c r="J1302" s="40">
        <v>1.5446108759361772</v>
      </c>
      <c r="K1302" s="40">
        <v>37.154021491370884</v>
      </c>
      <c r="L1302" s="36">
        <v>3860</v>
      </c>
      <c r="M1302" s="36">
        <v>1367</v>
      </c>
      <c r="N1302" s="36">
        <v>706</v>
      </c>
      <c r="O1302" s="36"/>
      <c r="P1302" s="36"/>
      <c r="Q1302" s="36">
        <v>209</v>
      </c>
      <c r="R1302" s="36">
        <v>0</v>
      </c>
      <c r="S1302" s="39">
        <v>2282</v>
      </c>
      <c r="T1302" s="36">
        <v>98</v>
      </c>
      <c r="U1302" s="36">
        <v>672</v>
      </c>
      <c r="V1302" s="36">
        <v>88</v>
      </c>
      <c r="W1302" s="104">
        <f t="shared" si="217"/>
        <v>62.845978508629109</v>
      </c>
      <c r="X1302" s="105">
        <f t="shared" si="218"/>
        <v>22.256593943340931</v>
      </c>
      <c r="Y1302" s="105">
        <f t="shared" si="219"/>
        <v>11.494627157277758</v>
      </c>
      <c r="Z1302" s="105">
        <f t="shared" si="220"/>
        <v>3.4028003907521982</v>
      </c>
      <c r="AA1302" s="105">
        <f t="shared" si="221"/>
        <v>0</v>
      </c>
      <c r="AB1302" s="105">
        <f t="shared" si="222"/>
        <v>37.154021491370884</v>
      </c>
    </row>
    <row r="1303" spans="1:28" s="7" customFormat="1" hidden="1">
      <c r="A1303" s="37">
        <v>2009</v>
      </c>
      <c r="B1303" s="102">
        <v>0</v>
      </c>
      <c r="C1303" s="102" t="s">
        <v>180</v>
      </c>
      <c r="D1303" s="37">
        <v>43</v>
      </c>
      <c r="E1303" s="38" t="s">
        <v>230</v>
      </c>
      <c r="F1303" s="37" t="s">
        <v>453</v>
      </c>
      <c r="G1303" s="36">
        <v>8981</v>
      </c>
      <c r="H1303" s="39">
        <v>8455</v>
      </c>
      <c r="I1303" s="36">
        <v>11759</v>
      </c>
      <c r="J1303" s="40">
        <v>1.3907746895328208</v>
      </c>
      <c r="K1303" s="40">
        <v>33.837965700768777</v>
      </c>
      <c r="L1303" s="36">
        <v>5594</v>
      </c>
      <c r="M1303" s="36">
        <v>1706</v>
      </c>
      <c r="N1303" s="36">
        <v>892</v>
      </c>
      <c r="O1303" s="36"/>
      <c r="P1303" s="36"/>
      <c r="Q1303" s="36">
        <v>252</v>
      </c>
      <c r="R1303" s="36">
        <v>11</v>
      </c>
      <c r="S1303" s="39">
        <v>2861</v>
      </c>
      <c r="T1303" s="36">
        <v>121</v>
      </c>
      <c r="U1303" s="36">
        <v>872</v>
      </c>
      <c r="V1303" s="36">
        <v>148</v>
      </c>
      <c r="W1303" s="104">
        <f t="shared" si="217"/>
        <v>66.162034299231223</v>
      </c>
      <c r="X1303" s="105">
        <f t="shared" si="218"/>
        <v>20.177409816676523</v>
      </c>
      <c r="Y1303" s="105">
        <f t="shared" si="219"/>
        <v>10.549970431697222</v>
      </c>
      <c r="Z1303" s="105">
        <f t="shared" si="220"/>
        <v>2.9804849201655825</v>
      </c>
      <c r="AA1303" s="105">
        <f t="shared" si="221"/>
        <v>0.13010053222945003</v>
      </c>
      <c r="AB1303" s="105">
        <f t="shared" si="222"/>
        <v>33.837965700768777</v>
      </c>
    </row>
    <row r="1304" spans="1:28" s="7" customFormat="1" hidden="1">
      <c r="A1304" s="37">
        <v>2009</v>
      </c>
      <c r="B1304" s="102">
        <v>0</v>
      </c>
      <c r="C1304" s="102" t="s">
        <v>180</v>
      </c>
      <c r="D1304" s="37">
        <v>44</v>
      </c>
      <c r="E1304" s="38" t="s">
        <v>231</v>
      </c>
      <c r="F1304" s="37" t="s">
        <v>454</v>
      </c>
      <c r="G1304" s="36">
        <v>5601</v>
      </c>
      <c r="H1304" s="39">
        <v>4932</v>
      </c>
      <c r="I1304" s="36">
        <v>8566</v>
      </c>
      <c r="J1304" s="40">
        <v>1.7368207623682077</v>
      </c>
      <c r="K1304" s="40">
        <v>37.469586374695865</v>
      </c>
      <c r="L1304" s="36">
        <v>3084</v>
      </c>
      <c r="M1304" s="36">
        <v>1116</v>
      </c>
      <c r="N1304" s="36">
        <v>601</v>
      </c>
      <c r="O1304" s="36"/>
      <c r="P1304" s="36"/>
      <c r="Q1304" s="36">
        <v>131</v>
      </c>
      <c r="R1304" s="36">
        <v>0</v>
      </c>
      <c r="S1304" s="39">
        <v>1848</v>
      </c>
      <c r="T1304" s="36">
        <v>41</v>
      </c>
      <c r="U1304" s="36">
        <v>383</v>
      </c>
      <c r="V1304" s="36">
        <v>32</v>
      </c>
      <c r="W1304" s="104">
        <f t="shared" si="217"/>
        <v>62.530413625304135</v>
      </c>
      <c r="X1304" s="105">
        <f t="shared" si="218"/>
        <v>22.627737226277372</v>
      </c>
      <c r="Y1304" s="105">
        <f t="shared" si="219"/>
        <v>12.185725871857258</v>
      </c>
      <c r="Z1304" s="105">
        <f t="shared" si="220"/>
        <v>2.6561232765612326</v>
      </c>
      <c r="AA1304" s="105">
        <f t="shared" si="221"/>
        <v>0</v>
      </c>
      <c r="AB1304" s="105">
        <f t="shared" si="222"/>
        <v>37.469586374695865</v>
      </c>
    </row>
    <row r="1305" spans="1:28" s="7" customFormat="1" hidden="1">
      <c r="A1305" s="37">
        <v>2009</v>
      </c>
      <c r="B1305" s="102">
        <v>0</v>
      </c>
      <c r="C1305" s="102" t="s">
        <v>180</v>
      </c>
      <c r="D1305" s="37">
        <v>45</v>
      </c>
      <c r="E1305" s="38" t="s">
        <v>232</v>
      </c>
      <c r="F1305" s="37" t="s">
        <v>455</v>
      </c>
      <c r="G1305" s="36">
        <v>6623</v>
      </c>
      <c r="H1305" s="39">
        <v>5688</v>
      </c>
      <c r="I1305" s="36">
        <v>9686</v>
      </c>
      <c r="J1305" s="40">
        <v>1.7028832630098454</v>
      </c>
      <c r="K1305" s="40">
        <v>37.886779184247537</v>
      </c>
      <c r="L1305" s="36">
        <v>3533</v>
      </c>
      <c r="M1305" s="36">
        <v>1232</v>
      </c>
      <c r="N1305" s="36">
        <v>743</v>
      </c>
      <c r="O1305" s="36"/>
      <c r="P1305" s="36"/>
      <c r="Q1305" s="36">
        <v>164</v>
      </c>
      <c r="R1305" s="36">
        <v>16</v>
      </c>
      <c r="S1305" s="39">
        <v>2155</v>
      </c>
      <c r="T1305" s="36">
        <v>37</v>
      </c>
      <c r="U1305" s="36">
        <v>338</v>
      </c>
      <c r="V1305" s="36">
        <v>48</v>
      </c>
      <c r="W1305" s="104">
        <f t="shared" si="217"/>
        <v>62.113220815752456</v>
      </c>
      <c r="X1305" s="105">
        <f t="shared" si="218"/>
        <v>21.659634317862167</v>
      </c>
      <c r="Y1305" s="105">
        <f t="shared" si="219"/>
        <v>13.062587904360058</v>
      </c>
      <c r="Z1305" s="105">
        <f t="shared" si="220"/>
        <v>2.8832630098452885</v>
      </c>
      <c r="AA1305" s="105">
        <f t="shared" si="221"/>
        <v>0.28129395218002812</v>
      </c>
      <c r="AB1305" s="105">
        <f t="shared" si="222"/>
        <v>37.886779184247537</v>
      </c>
    </row>
    <row r="1306" spans="1:28" s="7" customFormat="1" hidden="1">
      <c r="A1306" s="37">
        <v>2009</v>
      </c>
      <c r="B1306" s="102">
        <v>0</v>
      </c>
      <c r="C1306" s="102" t="s">
        <v>180</v>
      </c>
      <c r="D1306" s="37">
        <v>46</v>
      </c>
      <c r="E1306" s="38" t="s">
        <v>233</v>
      </c>
      <c r="F1306" s="37" t="s">
        <v>456</v>
      </c>
      <c r="G1306" s="36">
        <v>9525</v>
      </c>
      <c r="H1306" s="39">
        <v>8561</v>
      </c>
      <c r="I1306" s="36">
        <v>11440</v>
      </c>
      <c r="J1306" s="40">
        <v>1.3362924891951875</v>
      </c>
      <c r="K1306" s="40">
        <v>33.091928513024179</v>
      </c>
      <c r="L1306" s="36">
        <v>5728</v>
      </c>
      <c r="M1306" s="36">
        <v>1627</v>
      </c>
      <c r="N1306" s="36">
        <v>1011</v>
      </c>
      <c r="O1306" s="36"/>
      <c r="P1306" s="36"/>
      <c r="Q1306" s="36">
        <v>195</v>
      </c>
      <c r="R1306" s="36">
        <v>0</v>
      </c>
      <c r="S1306" s="39">
        <v>2833</v>
      </c>
      <c r="T1306" s="36">
        <v>54</v>
      </c>
      <c r="U1306" s="36">
        <v>737</v>
      </c>
      <c r="V1306" s="36">
        <v>50</v>
      </c>
      <c r="W1306" s="104">
        <f t="shared" si="217"/>
        <v>66.908071486975814</v>
      </c>
      <c r="X1306" s="105">
        <f t="shared" si="218"/>
        <v>19.004789160144842</v>
      </c>
      <c r="Y1306" s="105">
        <f t="shared" si="219"/>
        <v>11.809368064478448</v>
      </c>
      <c r="Z1306" s="105">
        <f t="shared" si="220"/>
        <v>2.2777712884008881</v>
      </c>
      <c r="AA1306" s="105">
        <f t="shared" si="221"/>
        <v>0</v>
      </c>
      <c r="AB1306" s="105">
        <f t="shared" si="222"/>
        <v>33.091928513024179</v>
      </c>
    </row>
    <row r="1307" spans="1:28" s="7" customFormat="1" hidden="1">
      <c r="A1307" s="37">
        <v>2009</v>
      </c>
      <c r="B1307" s="102">
        <v>0</v>
      </c>
      <c r="C1307" s="102" t="s">
        <v>180</v>
      </c>
      <c r="D1307" s="37">
        <v>47</v>
      </c>
      <c r="E1307" s="38" t="s">
        <v>234</v>
      </c>
      <c r="F1307" s="37" t="s">
        <v>457</v>
      </c>
      <c r="G1307" s="36">
        <v>15985</v>
      </c>
      <c r="H1307" s="39">
        <v>12633</v>
      </c>
      <c r="I1307" s="36">
        <v>19636</v>
      </c>
      <c r="J1307" s="40">
        <v>1.5543418032138052</v>
      </c>
      <c r="K1307" s="40">
        <v>38.510250930103695</v>
      </c>
      <c r="L1307" s="36">
        <v>7768</v>
      </c>
      <c r="M1307" s="36">
        <v>2973</v>
      </c>
      <c r="N1307" s="36">
        <v>1628</v>
      </c>
      <c r="O1307" s="36"/>
      <c r="P1307" s="36"/>
      <c r="Q1307" s="36">
        <v>263</v>
      </c>
      <c r="R1307" s="36">
        <v>1</v>
      </c>
      <c r="S1307" s="39">
        <v>4865</v>
      </c>
      <c r="T1307" s="36">
        <v>255</v>
      </c>
      <c r="U1307" s="36">
        <v>984</v>
      </c>
      <c r="V1307" s="36">
        <v>263</v>
      </c>
      <c r="W1307" s="104">
        <f t="shared" si="217"/>
        <v>61.489749069896305</v>
      </c>
      <c r="X1307" s="105">
        <f t="shared" si="218"/>
        <v>23.533602469722155</v>
      </c>
      <c r="Y1307" s="105">
        <f t="shared" si="219"/>
        <v>12.886883558932954</v>
      </c>
      <c r="Z1307" s="105">
        <f t="shared" si="220"/>
        <v>2.0818491253067362</v>
      </c>
      <c r="AA1307" s="105">
        <f t="shared" si="221"/>
        <v>7.9157761418507094E-3</v>
      </c>
      <c r="AB1307" s="105">
        <f t="shared" si="222"/>
        <v>38.510250930103695</v>
      </c>
    </row>
    <row r="1308" spans="1:28" s="7" customFormat="1" hidden="1">
      <c r="A1308" s="37">
        <v>2009</v>
      </c>
      <c r="B1308" s="102">
        <v>0</v>
      </c>
      <c r="C1308" s="102" t="s">
        <v>180</v>
      </c>
      <c r="D1308" s="37"/>
      <c r="E1308" s="37"/>
      <c r="F1308" s="37" t="s">
        <v>155</v>
      </c>
      <c r="G1308" s="39">
        <v>666464</v>
      </c>
      <c r="H1308" s="39">
        <v>602382</v>
      </c>
      <c r="I1308" s="39">
        <v>579190</v>
      </c>
      <c r="J1308" s="40">
        <v>0.96149951359768382</v>
      </c>
      <c r="K1308" s="40">
        <v>24.682676441195124</v>
      </c>
      <c r="L1308" s="39">
        <v>453698</v>
      </c>
      <c r="M1308" s="39">
        <v>94917</v>
      </c>
      <c r="N1308" s="39">
        <v>43409</v>
      </c>
      <c r="O1308" s="39"/>
      <c r="P1308" s="39"/>
      <c r="Q1308" s="39">
        <v>9432</v>
      </c>
      <c r="R1308" s="39">
        <v>926</v>
      </c>
      <c r="S1308" s="39">
        <v>148684</v>
      </c>
      <c r="T1308" s="39">
        <v>11373</v>
      </c>
      <c r="U1308" s="39">
        <v>67195</v>
      </c>
      <c r="V1308" s="39">
        <v>25555</v>
      </c>
      <c r="W1308" s="104">
        <f t="shared" si="217"/>
        <v>75.317323558804887</v>
      </c>
      <c r="X1308" s="105">
        <f t="shared" si="218"/>
        <v>15.756944928633326</v>
      </c>
      <c r="Y1308" s="105">
        <f t="shared" si="219"/>
        <v>7.2062246215856387</v>
      </c>
      <c r="Z1308" s="105">
        <f t="shared" si="220"/>
        <v>1.5657838381624947</v>
      </c>
      <c r="AA1308" s="105">
        <f t="shared" si="221"/>
        <v>0.15372305281366308</v>
      </c>
      <c r="AB1308" s="105">
        <f t="shared" si="222"/>
        <v>24.682676441195124</v>
      </c>
    </row>
    <row r="1309" spans="1:28" s="7" customFormat="1" hidden="1">
      <c r="A1309" s="37">
        <v>2009</v>
      </c>
      <c r="B1309" s="102">
        <v>1</v>
      </c>
      <c r="C1309" s="102" t="s">
        <v>181</v>
      </c>
      <c r="D1309" s="37"/>
      <c r="E1309" s="37"/>
      <c r="F1309" s="37" t="s">
        <v>64</v>
      </c>
      <c r="G1309" s="39">
        <v>1128890</v>
      </c>
      <c r="H1309" s="39">
        <v>1009633</v>
      </c>
      <c r="I1309" s="39">
        <v>880394</v>
      </c>
      <c r="J1309" s="40">
        <v>0.87199408101755782</v>
      </c>
      <c r="K1309" s="40">
        <v>22.945862506475127</v>
      </c>
      <c r="L1309" s="39">
        <v>777964</v>
      </c>
      <c r="M1309" s="39">
        <v>150475</v>
      </c>
      <c r="N1309" s="39">
        <v>66031</v>
      </c>
      <c r="O1309" s="39"/>
      <c r="P1309" s="39"/>
      <c r="Q1309" s="39">
        <v>14134</v>
      </c>
      <c r="R1309" s="39">
        <v>1029</v>
      </c>
      <c r="S1309" s="39">
        <v>231669</v>
      </c>
      <c r="T1309" s="39">
        <v>23727</v>
      </c>
      <c r="U1309" s="39">
        <v>123932</v>
      </c>
      <c r="V1309" s="39">
        <v>52494</v>
      </c>
      <c r="W1309" s="104">
        <f t="shared" si="217"/>
        <v>77.054137493524877</v>
      </c>
      <c r="X1309" s="105">
        <f t="shared" si="218"/>
        <v>14.90393043808988</v>
      </c>
      <c r="Y1309" s="105">
        <f t="shared" si="219"/>
        <v>6.5400992241735363</v>
      </c>
      <c r="Z1309" s="105">
        <f t="shared" si="220"/>
        <v>1.399914622442016</v>
      </c>
      <c r="AA1309" s="105">
        <f t="shared" si="221"/>
        <v>0.10191822176969256</v>
      </c>
      <c r="AB1309" s="105">
        <f t="shared" si="222"/>
        <v>22.945862506475127</v>
      </c>
    </row>
    <row r="1310" spans="1:28" s="7" customFormat="1" hidden="1">
      <c r="A1310" s="37">
        <v>2009</v>
      </c>
      <c r="B1310" s="102">
        <v>2</v>
      </c>
      <c r="C1310" s="102" t="s">
        <v>182</v>
      </c>
      <c r="D1310" s="37">
        <v>1</v>
      </c>
      <c r="E1310" s="38" t="s">
        <v>318</v>
      </c>
      <c r="F1310" s="41" t="s">
        <v>65</v>
      </c>
      <c r="G1310" s="42">
        <v>14323</v>
      </c>
      <c r="H1310" s="43">
        <v>12744</v>
      </c>
      <c r="I1310" s="42">
        <v>10073</v>
      </c>
      <c r="J1310" s="40">
        <v>0.79041117388575011</v>
      </c>
      <c r="K1310" s="40">
        <v>20.072190834902699</v>
      </c>
      <c r="L1310" s="42">
        <v>10186</v>
      </c>
      <c r="M1310" s="42">
        <v>1645</v>
      </c>
      <c r="N1310" s="42">
        <v>786</v>
      </c>
      <c r="O1310" s="42"/>
      <c r="P1310" s="42"/>
      <c r="Q1310" s="42">
        <v>127</v>
      </c>
      <c r="R1310" s="42">
        <v>0</v>
      </c>
      <c r="S1310" s="43">
        <v>2558</v>
      </c>
      <c r="T1310" s="42">
        <v>141</v>
      </c>
      <c r="U1310" s="42">
        <v>1518</v>
      </c>
      <c r="V1310" s="42">
        <v>319</v>
      </c>
      <c r="W1310" s="104">
        <f t="shared" ref="W1310:W1373" si="223">L1310/$H1310*100</f>
        <v>79.927809165097301</v>
      </c>
      <c r="X1310" s="105">
        <f t="shared" ref="X1310:X1373" si="224">M1310/$H1310*100</f>
        <v>12.908035153797865</v>
      </c>
      <c r="Y1310" s="105">
        <f t="shared" ref="Y1310:Y1373" si="225">N1310/$H1310*100</f>
        <v>6.1676082862523538</v>
      </c>
      <c r="Z1310" s="105">
        <f t="shared" ref="Z1310:Z1373" si="226">Q1310/$H1310*100</f>
        <v>0.99654739485247956</v>
      </c>
      <c r="AA1310" s="105">
        <f t="shared" ref="AA1310:AA1373" si="227">R1310/$H1310*100</f>
        <v>0</v>
      </c>
      <c r="AB1310" s="105">
        <f t="shared" ref="AB1310:AB1373" si="228">S1310/$H1310*100</f>
        <v>20.072190834902699</v>
      </c>
    </row>
    <row r="1311" spans="1:28" s="7" customFormat="1" hidden="1">
      <c r="A1311" s="37">
        <v>2009</v>
      </c>
      <c r="B1311" s="102">
        <v>2</v>
      </c>
      <c r="C1311" s="102" t="s">
        <v>182</v>
      </c>
      <c r="D1311" s="37">
        <v>4</v>
      </c>
      <c r="E1311" s="38" t="s">
        <v>235</v>
      </c>
      <c r="F1311" s="41" t="s">
        <v>66</v>
      </c>
      <c r="G1311" s="42">
        <v>9110</v>
      </c>
      <c r="H1311" s="43">
        <v>8002</v>
      </c>
      <c r="I1311" s="42">
        <v>8384</v>
      </c>
      <c r="J1311" s="40">
        <v>1.047738065483629</v>
      </c>
      <c r="K1311" s="40">
        <v>26.9182704323919</v>
      </c>
      <c r="L1311" s="42">
        <v>5848</v>
      </c>
      <c r="M1311" s="42">
        <v>1372</v>
      </c>
      <c r="N1311" s="42">
        <v>635</v>
      </c>
      <c r="O1311" s="42"/>
      <c r="P1311" s="42"/>
      <c r="Q1311" s="42">
        <v>147</v>
      </c>
      <c r="R1311" s="42">
        <v>0</v>
      </c>
      <c r="S1311" s="43">
        <v>2154</v>
      </c>
      <c r="T1311" s="42">
        <v>110</v>
      </c>
      <c r="U1311" s="42">
        <v>918</v>
      </c>
      <c r="V1311" s="42">
        <v>918</v>
      </c>
      <c r="W1311" s="104">
        <f t="shared" si="223"/>
        <v>73.081729567608107</v>
      </c>
      <c r="X1311" s="105">
        <f t="shared" si="224"/>
        <v>17.1457135716071</v>
      </c>
      <c r="Y1311" s="105">
        <f t="shared" si="225"/>
        <v>7.9355161209697576</v>
      </c>
      <c r="Z1311" s="105">
        <f t="shared" si="226"/>
        <v>1.8370407398150461</v>
      </c>
      <c r="AA1311" s="105">
        <f t="shared" si="227"/>
        <v>0</v>
      </c>
      <c r="AB1311" s="105">
        <f t="shared" si="228"/>
        <v>26.9182704323919</v>
      </c>
    </row>
    <row r="1312" spans="1:28" s="7" customFormat="1" hidden="1">
      <c r="A1312" s="37">
        <v>2009</v>
      </c>
      <c r="B1312" s="102">
        <v>2</v>
      </c>
      <c r="C1312" s="102" t="s">
        <v>182</v>
      </c>
      <c r="D1312" s="37">
        <v>11</v>
      </c>
      <c r="E1312" s="38" t="s">
        <v>236</v>
      </c>
      <c r="F1312" s="41" t="s">
        <v>12</v>
      </c>
      <c r="G1312" s="42">
        <v>11102</v>
      </c>
      <c r="H1312" s="43">
        <v>7729</v>
      </c>
      <c r="I1312" s="42">
        <v>5885</v>
      </c>
      <c r="J1312" s="40">
        <v>0.76141803596843061</v>
      </c>
      <c r="K1312" s="40">
        <v>19.937896234959243</v>
      </c>
      <c r="L1312" s="42">
        <v>6188</v>
      </c>
      <c r="M1312" s="42">
        <v>1028</v>
      </c>
      <c r="N1312" s="42">
        <v>418</v>
      </c>
      <c r="O1312" s="42"/>
      <c r="P1312" s="42"/>
      <c r="Q1312" s="42">
        <v>95</v>
      </c>
      <c r="R1312" s="42">
        <v>0</v>
      </c>
      <c r="S1312" s="43">
        <v>1541</v>
      </c>
      <c r="T1312" s="42">
        <v>264</v>
      </c>
      <c r="U1312" s="42">
        <v>1007</v>
      </c>
      <c r="V1312" s="42">
        <v>436</v>
      </c>
      <c r="W1312" s="104">
        <f t="shared" si="223"/>
        <v>80.06210376504076</v>
      </c>
      <c r="X1312" s="105">
        <f t="shared" si="224"/>
        <v>13.30055634622849</v>
      </c>
      <c r="Y1312" s="105">
        <f t="shared" si="225"/>
        <v>5.4082028722991327</v>
      </c>
      <c r="Z1312" s="105">
        <f t="shared" si="226"/>
        <v>1.2291370164316211</v>
      </c>
      <c r="AA1312" s="105">
        <f t="shared" si="227"/>
        <v>0</v>
      </c>
      <c r="AB1312" s="105">
        <f t="shared" si="228"/>
        <v>19.937896234959243</v>
      </c>
    </row>
    <row r="1313" spans="1:28" s="7" customFormat="1" hidden="1">
      <c r="A1313" s="37">
        <v>2009</v>
      </c>
      <c r="B1313" s="102">
        <v>2</v>
      </c>
      <c r="C1313" s="102" t="s">
        <v>182</v>
      </c>
      <c r="D1313" s="37">
        <v>12</v>
      </c>
      <c r="E1313" s="38" t="s">
        <v>237</v>
      </c>
      <c r="F1313" s="41" t="s">
        <v>68</v>
      </c>
      <c r="G1313" s="42">
        <v>8674</v>
      </c>
      <c r="H1313" s="43">
        <v>7861</v>
      </c>
      <c r="I1313" s="42">
        <v>7396</v>
      </c>
      <c r="J1313" s="40">
        <v>0.9408472204554128</v>
      </c>
      <c r="K1313" s="40">
        <v>24.564304795827503</v>
      </c>
      <c r="L1313" s="42">
        <v>5930</v>
      </c>
      <c r="M1313" s="42">
        <v>1235</v>
      </c>
      <c r="N1313" s="42">
        <v>569</v>
      </c>
      <c r="O1313" s="42"/>
      <c r="P1313" s="42"/>
      <c r="Q1313" s="42">
        <v>127</v>
      </c>
      <c r="R1313" s="42">
        <v>0</v>
      </c>
      <c r="S1313" s="43">
        <v>1931</v>
      </c>
      <c r="T1313" s="42">
        <v>37</v>
      </c>
      <c r="U1313" s="42">
        <v>1094</v>
      </c>
      <c r="V1313" s="42">
        <v>665</v>
      </c>
      <c r="W1313" s="104">
        <f t="shared" si="223"/>
        <v>75.43569520417249</v>
      </c>
      <c r="X1313" s="105">
        <f t="shared" si="224"/>
        <v>15.710469405927999</v>
      </c>
      <c r="Y1313" s="105">
        <f t="shared" si="225"/>
        <v>7.2382648518000252</v>
      </c>
      <c r="Z1313" s="105">
        <f t="shared" si="226"/>
        <v>1.6155705380994783</v>
      </c>
      <c r="AA1313" s="105">
        <f t="shared" si="227"/>
        <v>0</v>
      </c>
      <c r="AB1313" s="105">
        <f t="shared" si="228"/>
        <v>24.564304795827503</v>
      </c>
    </row>
    <row r="1314" spans="1:28" s="7" customFormat="1" hidden="1">
      <c r="A1314" s="37">
        <v>2009</v>
      </c>
      <c r="B1314" s="102">
        <v>2</v>
      </c>
      <c r="C1314" s="102" t="s">
        <v>182</v>
      </c>
      <c r="D1314" s="37">
        <v>14</v>
      </c>
      <c r="E1314" s="38" t="s">
        <v>238</v>
      </c>
      <c r="F1314" s="41" t="s">
        <v>69</v>
      </c>
      <c r="G1314" s="42">
        <v>32708</v>
      </c>
      <c r="H1314" s="43">
        <v>30448</v>
      </c>
      <c r="I1314" s="42">
        <v>17132</v>
      </c>
      <c r="J1314" s="40">
        <v>0.56266421439831849</v>
      </c>
      <c r="K1314" s="40">
        <v>17.130846032580134</v>
      </c>
      <c r="L1314" s="42">
        <v>25232</v>
      </c>
      <c r="M1314" s="42">
        <v>3632</v>
      </c>
      <c r="N1314" s="42">
        <v>1294</v>
      </c>
      <c r="O1314" s="42"/>
      <c r="P1314" s="42"/>
      <c r="Q1314" s="42">
        <v>290</v>
      </c>
      <c r="R1314" s="42">
        <v>0</v>
      </c>
      <c r="S1314" s="43">
        <v>5216</v>
      </c>
      <c r="T1314" s="42">
        <v>1407</v>
      </c>
      <c r="U1314" s="42">
        <v>5126</v>
      </c>
      <c r="V1314" s="42">
        <v>2808</v>
      </c>
      <c r="W1314" s="104">
        <f t="shared" si="223"/>
        <v>82.869153967419862</v>
      </c>
      <c r="X1314" s="105">
        <f t="shared" si="224"/>
        <v>11.928533893851814</v>
      </c>
      <c r="Y1314" s="105">
        <f t="shared" si="225"/>
        <v>4.2498686284813454</v>
      </c>
      <c r="Z1314" s="105">
        <f t="shared" si="226"/>
        <v>0.95244351024697838</v>
      </c>
      <c r="AA1314" s="105">
        <f t="shared" si="227"/>
        <v>0</v>
      </c>
      <c r="AB1314" s="105">
        <f t="shared" si="228"/>
        <v>17.130846032580134</v>
      </c>
    </row>
    <row r="1315" spans="1:28" s="7" customFormat="1" hidden="1">
      <c r="A1315" s="37">
        <v>2009</v>
      </c>
      <c r="B1315" s="102">
        <v>2</v>
      </c>
      <c r="C1315" s="102" t="s">
        <v>182</v>
      </c>
      <c r="D1315" s="37">
        <v>14</v>
      </c>
      <c r="E1315" s="38" t="s">
        <v>239</v>
      </c>
      <c r="F1315" s="41" t="s">
        <v>70</v>
      </c>
      <c r="G1315" s="42">
        <v>13456</v>
      </c>
      <c r="H1315" s="43">
        <v>12303</v>
      </c>
      <c r="I1315" s="42">
        <v>5301</v>
      </c>
      <c r="J1315" s="40">
        <v>0.43087051938551574</v>
      </c>
      <c r="K1315" s="40">
        <v>13.289441599609852</v>
      </c>
      <c r="L1315" s="42">
        <v>10668</v>
      </c>
      <c r="M1315" s="42">
        <v>1199</v>
      </c>
      <c r="N1315" s="42">
        <v>350</v>
      </c>
      <c r="O1315" s="42"/>
      <c r="P1315" s="42"/>
      <c r="Q1315" s="42">
        <v>86</v>
      </c>
      <c r="R1315" s="42">
        <v>0</v>
      </c>
      <c r="S1315" s="43">
        <v>1635</v>
      </c>
      <c r="T1315" s="42">
        <v>176</v>
      </c>
      <c r="U1315" s="42">
        <v>2015</v>
      </c>
      <c r="V1315" s="42">
        <v>780</v>
      </c>
      <c r="W1315" s="104">
        <f t="shared" si="223"/>
        <v>86.710558400390141</v>
      </c>
      <c r="X1315" s="105">
        <f t="shared" si="224"/>
        <v>9.7455905063805588</v>
      </c>
      <c r="Y1315" s="105">
        <f t="shared" si="225"/>
        <v>2.8448345931886534</v>
      </c>
      <c r="Z1315" s="105">
        <f t="shared" si="226"/>
        <v>0.69901650004064042</v>
      </c>
      <c r="AA1315" s="105">
        <f t="shared" si="227"/>
        <v>0</v>
      </c>
      <c r="AB1315" s="105">
        <f t="shared" si="228"/>
        <v>13.289441599609852</v>
      </c>
    </row>
    <row r="1316" spans="1:28" s="7" customFormat="1" hidden="1">
      <c r="A1316" s="37">
        <v>2009</v>
      </c>
      <c r="B1316" s="102">
        <v>2</v>
      </c>
      <c r="C1316" s="102" t="s">
        <v>182</v>
      </c>
      <c r="D1316" s="37">
        <v>15</v>
      </c>
      <c r="E1316" s="38" t="s">
        <v>240</v>
      </c>
      <c r="F1316" s="41" t="s">
        <v>345</v>
      </c>
      <c r="G1316" s="42">
        <v>6624</v>
      </c>
      <c r="H1316" s="43">
        <v>6194</v>
      </c>
      <c r="I1316" s="42">
        <v>4117</v>
      </c>
      <c r="J1316" s="40">
        <v>0.66467549241201163</v>
      </c>
      <c r="K1316" s="40">
        <v>18.776235066193088</v>
      </c>
      <c r="L1316" s="42">
        <v>5031</v>
      </c>
      <c r="M1316" s="42">
        <v>779</v>
      </c>
      <c r="N1316" s="42">
        <v>314</v>
      </c>
      <c r="O1316" s="42"/>
      <c r="P1316" s="42"/>
      <c r="Q1316" s="42">
        <v>70</v>
      </c>
      <c r="R1316" s="42">
        <v>0</v>
      </c>
      <c r="S1316" s="43">
        <v>1163</v>
      </c>
      <c r="T1316" s="42">
        <v>68</v>
      </c>
      <c r="U1316" s="42">
        <v>387</v>
      </c>
      <c r="V1316" s="42">
        <v>231</v>
      </c>
      <c r="W1316" s="104">
        <f t="shared" si="223"/>
        <v>81.223764933806905</v>
      </c>
      <c r="X1316" s="105">
        <f t="shared" si="224"/>
        <v>12.576687116564417</v>
      </c>
      <c r="Y1316" s="105">
        <f t="shared" si="225"/>
        <v>5.0694220213109462</v>
      </c>
      <c r="Z1316" s="105">
        <f t="shared" si="226"/>
        <v>1.130125928317727</v>
      </c>
      <c r="AA1316" s="105">
        <f t="shared" si="227"/>
        <v>0</v>
      </c>
      <c r="AB1316" s="105">
        <f t="shared" si="228"/>
        <v>18.776235066193088</v>
      </c>
    </row>
    <row r="1317" spans="1:28" s="7" customFormat="1" hidden="1">
      <c r="A1317" s="37">
        <v>2009</v>
      </c>
      <c r="B1317" s="102">
        <v>2</v>
      </c>
      <c r="C1317" s="102" t="s">
        <v>182</v>
      </c>
      <c r="D1317" s="37">
        <v>22</v>
      </c>
      <c r="E1317" s="38" t="s">
        <v>241</v>
      </c>
      <c r="F1317" s="41" t="s">
        <v>87</v>
      </c>
      <c r="G1317" s="42">
        <v>6021</v>
      </c>
      <c r="H1317" s="43">
        <v>5579</v>
      </c>
      <c r="I1317" s="42">
        <v>3945</v>
      </c>
      <c r="J1317" s="40">
        <v>0.70711597060405096</v>
      </c>
      <c r="K1317" s="40">
        <v>18.336619465854096</v>
      </c>
      <c r="L1317" s="42">
        <v>4556</v>
      </c>
      <c r="M1317" s="42">
        <v>664</v>
      </c>
      <c r="N1317" s="42">
        <v>286</v>
      </c>
      <c r="O1317" s="42"/>
      <c r="P1317" s="42"/>
      <c r="Q1317" s="42">
        <v>48</v>
      </c>
      <c r="R1317" s="42">
        <v>25</v>
      </c>
      <c r="S1317" s="43">
        <v>1023</v>
      </c>
      <c r="T1317" s="42">
        <v>177</v>
      </c>
      <c r="U1317" s="42">
        <v>854</v>
      </c>
      <c r="V1317" s="42">
        <v>93</v>
      </c>
      <c r="W1317" s="104">
        <f t="shared" si="223"/>
        <v>81.663380534145901</v>
      </c>
      <c r="X1317" s="105">
        <f t="shared" si="224"/>
        <v>11.901774511561211</v>
      </c>
      <c r="Y1317" s="105">
        <f t="shared" si="225"/>
        <v>5.1263667323893172</v>
      </c>
      <c r="Z1317" s="105">
        <f t="shared" si="226"/>
        <v>0.86036924179960572</v>
      </c>
      <c r="AA1317" s="105">
        <f t="shared" si="227"/>
        <v>0.44810898010396127</v>
      </c>
      <c r="AB1317" s="105">
        <f t="shared" si="228"/>
        <v>18.336619465854096</v>
      </c>
    </row>
    <row r="1318" spans="1:28" s="7" customFormat="1" hidden="1">
      <c r="A1318" s="37">
        <v>2009</v>
      </c>
      <c r="B1318" s="102">
        <v>2</v>
      </c>
      <c r="C1318" s="102" t="s">
        <v>182</v>
      </c>
      <c r="D1318" s="37">
        <v>22</v>
      </c>
      <c r="E1318" s="38" t="s">
        <v>242</v>
      </c>
      <c r="F1318" s="41" t="s">
        <v>346</v>
      </c>
      <c r="G1318" s="42">
        <v>7815</v>
      </c>
      <c r="H1318" s="43">
        <v>5015</v>
      </c>
      <c r="I1318" s="42">
        <v>2140</v>
      </c>
      <c r="J1318" s="40">
        <v>0.42671984047856432</v>
      </c>
      <c r="K1318" s="40">
        <v>13.579262213359918</v>
      </c>
      <c r="L1318" s="42">
        <v>4334</v>
      </c>
      <c r="M1318" s="42">
        <v>499</v>
      </c>
      <c r="N1318" s="42">
        <v>156</v>
      </c>
      <c r="O1318" s="42"/>
      <c r="P1318" s="42"/>
      <c r="Q1318" s="42">
        <v>26</v>
      </c>
      <c r="R1318" s="42">
        <v>0</v>
      </c>
      <c r="S1318" s="43">
        <v>681</v>
      </c>
      <c r="T1318" s="42">
        <v>86</v>
      </c>
      <c r="U1318" s="42">
        <v>775</v>
      </c>
      <c r="V1318" s="42">
        <v>7</v>
      </c>
      <c r="W1318" s="104">
        <f t="shared" si="223"/>
        <v>86.420737786640075</v>
      </c>
      <c r="X1318" s="105">
        <f t="shared" si="224"/>
        <v>9.9501495513459624</v>
      </c>
      <c r="Y1318" s="105">
        <f t="shared" si="225"/>
        <v>3.1106679960119643</v>
      </c>
      <c r="Z1318" s="105">
        <f t="shared" si="226"/>
        <v>0.51844466600199401</v>
      </c>
      <c r="AA1318" s="105">
        <f t="shared" si="227"/>
        <v>0</v>
      </c>
      <c r="AB1318" s="105">
        <f t="shared" si="228"/>
        <v>13.579262213359918</v>
      </c>
    </row>
    <row r="1319" spans="1:28" s="7" customFormat="1" hidden="1">
      <c r="A1319" s="37">
        <v>2009</v>
      </c>
      <c r="B1319" s="102">
        <v>2</v>
      </c>
      <c r="C1319" s="102" t="s">
        <v>182</v>
      </c>
      <c r="D1319" s="37">
        <v>23</v>
      </c>
      <c r="E1319" s="38" t="s">
        <v>243</v>
      </c>
      <c r="F1319" s="41" t="s">
        <v>5</v>
      </c>
      <c r="G1319" s="42">
        <v>19623</v>
      </c>
      <c r="H1319" s="43">
        <v>18463</v>
      </c>
      <c r="I1319" s="42">
        <v>9311</v>
      </c>
      <c r="J1319" s="40">
        <v>0.50430590911552831</v>
      </c>
      <c r="K1319" s="40">
        <v>13.697665601473217</v>
      </c>
      <c r="L1319" s="42">
        <v>15934</v>
      </c>
      <c r="M1319" s="42">
        <v>1734</v>
      </c>
      <c r="N1319" s="42">
        <v>662</v>
      </c>
      <c r="O1319" s="42"/>
      <c r="P1319" s="42"/>
      <c r="Q1319" s="42">
        <v>133</v>
      </c>
      <c r="R1319" s="42">
        <v>0</v>
      </c>
      <c r="S1319" s="43">
        <v>2529</v>
      </c>
      <c r="T1319" s="42">
        <v>169</v>
      </c>
      <c r="U1319" s="42">
        <v>3386</v>
      </c>
      <c r="V1319" s="42">
        <v>1765</v>
      </c>
      <c r="W1319" s="104">
        <f t="shared" si="223"/>
        <v>86.302334398526781</v>
      </c>
      <c r="X1319" s="105">
        <f t="shared" si="224"/>
        <v>9.3917564859448639</v>
      </c>
      <c r="Y1319" s="105">
        <f t="shared" si="225"/>
        <v>3.5855494773330445</v>
      </c>
      <c r="Z1319" s="105">
        <f t="shared" si="226"/>
        <v>0.72035963819530957</v>
      </c>
      <c r="AA1319" s="105">
        <f t="shared" si="227"/>
        <v>0</v>
      </c>
      <c r="AB1319" s="105">
        <f t="shared" si="228"/>
        <v>13.697665601473217</v>
      </c>
    </row>
    <row r="1320" spans="1:28" s="7" customFormat="1" hidden="1">
      <c r="A1320" s="37">
        <v>2009</v>
      </c>
      <c r="B1320" s="102">
        <v>2</v>
      </c>
      <c r="C1320" s="102" t="s">
        <v>182</v>
      </c>
      <c r="D1320" s="37">
        <v>26</v>
      </c>
      <c r="E1320" s="38" t="s">
        <v>244</v>
      </c>
      <c r="F1320" s="41" t="s">
        <v>71</v>
      </c>
      <c r="G1320" s="42">
        <v>11474</v>
      </c>
      <c r="H1320" s="43">
        <v>10569</v>
      </c>
      <c r="I1320" s="42">
        <v>6774</v>
      </c>
      <c r="J1320" s="40">
        <v>0.64093102469486229</v>
      </c>
      <c r="K1320" s="40">
        <v>19.140883716529473</v>
      </c>
      <c r="L1320" s="42">
        <v>8546</v>
      </c>
      <c r="M1320" s="42">
        <v>1398</v>
      </c>
      <c r="N1320" s="42">
        <v>534</v>
      </c>
      <c r="O1320" s="42"/>
      <c r="P1320" s="42"/>
      <c r="Q1320" s="42">
        <v>91</v>
      </c>
      <c r="R1320" s="42">
        <v>0</v>
      </c>
      <c r="S1320" s="43">
        <v>2023</v>
      </c>
      <c r="T1320" s="42">
        <v>286</v>
      </c>
      <c r="U1320" s="42">
        <v>1380</v>
      </c>
      <c r="V1320" s="42">
        <v>739</v>
      </c>
      <c r="W1320" s="104">
        <f t="shared" si="223"/>
        <v>80.859116283470527</v>
      </c>
      <c r="X1320" s="105">
        <f t="shared" si="224"/>
        <v>13.227363042861198</v>
      </c>
      <c r="Y1320" s="105">
        <f t="shared" si="225"/>
        <v>5.0525120635821743</v>
      </c>
      <c r="Z1320" s="105">
        <f t="shared" si="226"/>
        <v>0.86100861008610086</v>
      </c>
      <c r="AA1320" s="105">
        <f t="shared" si="227"/>
        <v>0</v>
      </c>
      <c r="AB1320" s="105">
        <f t="shared" si="228"/>
        <v>19.140883716529473</v>
      </c>
    </row>
    <row r="1321" spans="1:28" s="7" customFormat="1" hidden="1">
      <c r="A1321" s="37">
        <v>2009</v>
      </c>
      <c r="B1321" s="102">
        <v>2</v>
      </c>
      <c r="C1321" s="102" t="s">
        <v>182</v>
      </c>
      <c r="D1321" s="37">
        <v>27</v>
      </c>
      <c r="E1321" s="38" t="s">
        <v>245</v>
      </c>
      <c r="F1321" s="41" t="s">
        <v>72</v>
      </c>
      <c r="G1321" s="42">
        <v>21190</v>
      </c>
      <c r="H1321" s="43">
        <v>18050</v>
      </c>
      <c r="I1321" s="42">
        <v>12802</v>
      </c>
      <c r="J1321" s="40">
        <v>0.70925207756232689</v>
      </c>
      <c r="K1321" s="40">
        <v>22.963988919667592</v>
      </c>
      <c r="L1321" s="42">
        <v>13905</v>
      </c>
      <c r="M1321" s="42">
        <v>2716</v>
      </c>
      <c r="N1321" s="42">
        <v>1187</v>
      </c>
      <c r="O1321" s="42"/>
      <c r="P1321" s="42"/>
      <c r="Q1321" s="42">
        <v>242</v>
      </c>
      <c r="R1321" s="42">
        <v>0</v>
      </c>
      <c r="S1321" s="43">
        <v>4145</v>
      </c>
      <c r="T1321" s="42">
        <v>537</v>
      </c>
      <c r="U1321" s="42">
        <v>2191</v>
      </c>
      <c r="V1321" s="42">
        <v>1094</v>
      </c>
      <c r="W1321" s="104">
        <f t="shared" si="223"/>
        <v>77.036011080332415</v>
      </c>
      <c r="X1321" s="105">
        <f t="shared" si="224"/>
        <v>15.047091412742382</v>
      </c>
      <c r="Y1321" s="105">
        <f t="shared" si="225"/>
        <v>6.5761772853185603</v>
      </c>
      <c r="Z1321" s="105">
        <f t="shared" si="226"/>
        <v>1.3407202216066483</v>
      </c>
      <c r="AA1321" s="105">
        <f t="shared" si="227"/>
        <v>0</v>
      </c>
      <c r="AB1321" s="105">
        <f t="shared" si="228"/>
        <v>22.963988919667592</v>
      </c>
    </row>
    <row r="1322" spans="1:28" s="7" customFormat="1" hidden="1">
      <c r="A1322" s="37">
        <v>2009</v>
      </c>
      <c r="B1322" s="102">
        <v>2</v>
      </c>
      <c r="C1322" s="102" t="s">
        <v>182</v>
      </c>
      <c r="D1322" s="37">
        <v>27</v>
      </c>
      <c r="E1322" s="38" t="s">
        <v>246</v>
      </c>
      <c r="F1322" s="41" t="s">
        <v>92</v>
      </c>
      <c r="G1322" s="42">
        <v>7904</v>
      </c>
      <c r="H1322" s="43">
        <v>7198</v>
      </c>
      <c r="I1322" s="42">
        <v>6170</v>
      </c>
      <c r="J1322" s="40">
        <v>0.85718255070853011</v>
      </c>
      <c r="K1322" s="40">
        <v>22.70075020839122</v>
      </c>
      <c r="L1322" s="42">
        <v>5564</v>
      </c>
      <c r="M1322" s="42">
        <v>1070</v>
      </c>
      <c r="N1322" s="42">
        <v>463</v>
      </c>
      <c r="O1322" s="42"/>
      <c r="P1322" s="42"/>
      <c r="Q1322" s="42">
        <v>101</v>
      </c>
      <c r="R1322" s="42">
        <v>0</v>
      </c>
      <c r="S1322" s="43">
        <v>1634</v>
      </c>
      <c r="T1322" s="42">
        <v>41</v>
      </c>
      <c r="U1322" s="42">
        <v>830</v>
      </c>
      <c r="V1322" s="42">
        <v>11</v>
      </c>
      <c r="W1322" s="104">
        <f t="shared" si="223"/>
        <v>77.299249791608787</v>
      </c>
      <c r="X1322" s="105">
        <f t="shared" si="224"/>
        <v>14.865240344540151</v>
      </c>
      <c r="Y1322" s="105">
        <f t="shared" si="225"/>
        <v>6.4323423173103631</v>
      </c>
      <c r="Z1322" s="105">
        <f t="shared" si="226"/>
        <v>1.4031675465407056</v>
      </c>
      <c r="AA1322" s="105">
        <f t="shared" si="227"/>
        <v>0</v>
      </c>
      <c r="AB1322" s="105">
        <f t="shared" si="228"/>
        <v>22.70075020839122</v>
      </c>
    </row>
    <row r="1323" spans="1:28" s="7" customFormat="1" hidden="1">
      <c r="A1323" s="37">
        <v>2009</v>
      </c>
      <c r="B1323" s="102">
        <v>2</v>
      </c>
      <c r="C1323" s="102" t="s">
        <v>182</v>
      </c>
      <c r="D1323" s="37">
        <v>28</v>
      </c>
      <c r="E1323" s="38" t="s">
        <v>247</v>
      </c>
      <c r="F1323" s="41" t="s">
        <v>73</v>
      </c>
      <c r="G1323" s="42">
        <v>13098</v>
      </c>
      <c r="H1323" s="43">
        <v>12427</v>
      </c>
      <c r="I1323" s="42">
        <v>7978</v>
      </c>
      <c r="J1323" s="40">
        <v>0.64198921702744027</v>
      </c>
      <c r="K1323" s="40">
        <v>17.502212923473081</v>
      </c>
      <c r="L1323" s="42">
        <v>10252</v>
      </c>
      <c r="M1323" s="42">
        <v>1466</v>
      </c>
      <c r="N1323" s="42">
        <v>597</v>
      </c>
      <c r="O1323" s="42"/>
      <c r="P1323" s="42"/>
      <c r="Q1323" s="42">
        <v>112</v>
      </c>
      <c r="R1323" s="42">
        <v>0</v>
      </c>
      <c r="S1323" s="43">
        <v>2175</v>
      </c>
      <c r="T1323" s="42">
        <v>723</v>
      </c>
      <c r="U1323" s="42">
        <v>2878</v>
      </c>
      <c r="V1323" s="42">
        <v>1299</v>
      </c>
      <c r="W1323" s="104">
        <f t="shared" si="223"/>
        <v>82.497787076526919</v>
      </c>
      <c r="X1323" s="105">
        <f t="shared" si="224"/>
        <v>11.796893860143237</v>
      </c>
      <c r="Y1323" s="105">
        <f t="shared" si="225"/>
        <v>4.8040556852015772</v>
      </c>
      <c r="Z1323" s="105">
        <f t="shared" si="226"/>
        <v>0.90126337812826907</v>
      </c>
      <c r="AA1323" s="105">
        <f t="shared" si="227"/>
        <v>0</v>
      </c>
      <c r="AB1323" s="105">
        <f t="shared" si="228"/>
        <v>17.502212923473081</v>
      </c>
    </row>
    <row r="1324" spans="1:28" s="7" customFormat="1" hidden="1">
      <c r="A1324" s="37">
        <v>2009</v>
      </c>
      <c r="B1324" s="102">
        <v>2</v>
      </c>
      <c r="C1324" s="102" t="s">
        <v>182</v>
      </c>
      <c r="D1324" s="37">
        <v>33</v>
      </c>
      <c r="E1324" s="38" t="s">
        <v>248</v>
      </c>
      <c r="F1324" s="41" t="s">
        <v>97</v>
      </c>
      <c r="G1324" s="42">
        <v>6453</v>
      </c>
      <c r="H1324" s="43">
        <v>5614</v>
      </c>
      <c r="I1324" s="42">
        <v>4995</v>
      </c>
      <c r="J1324" s="40">
        <v>0.88973993587459921</v>
      </c>
      <c r="K1324" s="40">
        <v>24.332027075169218</v>
      </c>
      <c r="L1324" s="42">
        <v>4248</v>
      </c>
      <c r="M1324" s="42">
        <v>892</v>
      </c>
      <c r="N1324" s="42">
        <v>392</v>
      </c>
      <c r="O1324" s="42"/>
      <c r="P1324" s="42"/>
      <c r="Q1324" s="42">
        <v>82</v>
      </c>
      <c r="R1324" s="42">
        <v>0</v>
      </c>
      <c r="S1324" s="43">
        <v>1366</v>
      </c>
      <c r="T1324" s="42">
        <v>241</v>
      </c>
      <c r="U1324" s="42">
        <v>1538</v>
      </c>
      <c r="V1324" s="42">
        <v>152</v>
      </c>
      <c r="W1324" s="104">
        <f t="shared" si="223"/>
        <v>75.667972924830778</v>
      </c>
      <c r="X1324" s="105">
        <f t="shared" si="224"/>
        <v>15.888849305308158</v>
      </c>
      <c r="Y1324" s="105">
        <f t="shared" si="225"/>
        <v>6.982543640897755</v>
      </c>
      <c r="Z1324" s="105">
        <f t="shared" si="226"/>
        <v>1.460634128963306</v>
      </c>
      <c r="AA1324" s="105">
        <f t="shared" si="227"/>
        <v>0</v>
      </c>
      <c r="AB1324" s="105">
        <f t="shared" si="228"/>
        <v>24.332027075169218</v>
      </c>
    </row>
    <row r="1325" spans="1:28" s="7" customFormat="1" hidden="1">
      <c r="A1325" s="37">
        <v>2009</v>
      </c>
      <c r="B1325" s="102">
        <v>2</v>
      </c>
      <c r="C1325" s="102" t="s">
        <v>182</v>
      </c>
      <c r="D1325" s="37">
        <v>34</v>
      </c>
      <c r="E1325" s="38" t="s">
        <v>249</v>
      </c>
      <c r="F1325" s="41" t="s">
        <v>74</v>
      </c>
      <c r="G1325" s="42">
        <v>11215</v>
      </c>
      <c r="H1325" s="43">
        <v>9549</v>
      </c>
      <c r="I1325" s="42">
        <v>5317</v>
      </c>
      <c r="J1325" s="40">
        <v>0.55681223164729288</v>
      </c>
      <c r="K1325" s="40">
        <v>18.923447481411664</v>
      </c>
      <c r="L1325" s="42">
        <v>7742</v>
      </c>
      <c r="M1325" s="42">
        <v>1311</v>
      </c>
      <c r="N1325" s="42">
        <v>383</v>
      </c>
      <c r="O1325" s="42"/>
      <c r="P1325" s="42"/>
      <c r="Q1325" s="42">
        <v>113</v>
      </c>
      <c r="R1325" s="42">
        <v>0</v>
      </c>
      <c r="S1325" s="43">
        <v>1807</v>
      </c>
      <c r="T1325" s="42">
        <v>101</v>
      </c>
      <c r="U1325" s="42">
        <v>862</v>
      </c>
      <c r="V1325" s="42">
        <v>40</v>
      </c>
      <c r="W1325" s="104">
        <f t="shared" si="223"/>
        <v>81.076552518588329</v>
      </c>
      <c r="X1325" s="105">
        <f t="shared" si="224"/>
        <v>13.7291863022306</v>
      </c>
      <c r="Y1325" s="105">
        <f t="shared" si="225"/>
        <v>4.0108911927950563</v>
      </c>
      <c r="Z1325" s="105">
        <f t="shared" si="226"/>
        <v>1.183369986386009</v>
      </c>
      <c r="AA1325" s="105">
        <f t="shared" si="227"/>
        <v>0</v>
      </c>
      <c r="AB1325" s="105">
        <f t="shared" si="228"/>
        <v>18.923447481411664</v>
      </c>
    </row>
    <row r="1326" spans="1:28" s="7" customFormat="1" hidden="1">
      <c r="A1326" s="37">
        <v>2009</v>
      </c>
      <c r="B1326" s="102">
        <v>2</v>
      </c>
      <c r="C1326" s="102" t="s">
        <v>182</v>
      </c>
      <c r="D1326" s="37">
        <v>40</v>
      </c>
      <c r="E1326" s="38" t="s">
        <v>250</v>
      </c>
      <c r="F1326" s="41" t="s">
        <v>6</v>
      </c>
      <c r="G1326" s="42">
        <v>8386</v>
      </c>
      <c r="H1326" s="43">
        <v>4753</v>
      </c>
      <c r="I1326" s="42">
        <v>6175</v>
      </c>
      <c r="J1326" s="40">
        <v>1.2991794656006732</v>
      </c>
      <c r="K1326" s="40">
        <v>30.927835051546392</v>
      </c>
      <c r="L1326" s="42">
        <v>3283</v>
      </c>
      <c r="M1326" s="42">
        <v>894</v>
      </c>
      <c r="N1326" s="42">
        <v>431</v>
      </c>
      <c r="O1326" s="42"/>
      <c r="P1326" s="42"/>
      <c r="Q1326" s="42">
        <v>145</v>
      </c>
      <c r="R1326" s="42">
        <v>0</v>
      </c>
      <c r="S1326" s="43">
        <v>1470</v>
      </c>
      <c r="T1326" s="42">
        <v>193</v>
      </c>
      <c r="U1326" s="42">
        <v>801</v>
      </c>
      <c r="V1326" s="42">
        <v>94</v>
      </c>
      <c r="W1326" s="104">
        <f t="shared" si="223"/>
        <v>69.072164948453604</v>
      </c>
      <c r="X1326" s="105">
        <f t="shared" si="224"/>
        <v>18.809173153797602</v>
      </c>
      <c r="Y1326" s="105">
        <f t="shared" si="225"/>
        <v>9.0679570797391129</v>
      </c>
      <c r="Z1326" s="105">
        <f t="shared" si="226"/>
        <v>3.0507048180096779</v>
      </c>
      <c r="AA1326" s="105">
        <f t="shared" si="227"/>
        <v>0</v>
      </c>
      <c r="AB1326" s="105">
        <f t="shared" si="228"/>
        <v>30.927835051546392</v>
      </c>
    </row>
    <row r="1327" spans="1:28" s="7" customFormat="1" hidden="1">
      <c r="A1327" s="37">
        <v>2009</v>
      </c>
      <c r="B1327" s="102">
        <v>2</v>
      </c>
      <c r="C1327" s="102" t="s">
        <v>182</v>
      </c>
      <c r="D1327" s="37">
        <v>40</v>
      </c>
      <c r="E1327" s="38" t="s">
        <v>251</v>
      </c>
      <c r="F1327" s="41" t="s">
        <v>347</v>
      </c>
      <c r="G1327" s="42">
        <v>13215</v>
      </c>
      <c r="H1327" s="43">
        <v>12353</v>
      </c>
      <c r="I1327" s="42">
        <v>8773</v>
      </c>
      <c r="J1327" s="40">
        <v>0.71019185622925607</v>
      </c>
      <c r="K1327" s="40">
        <v>21.484659596859064</v>
      </c>
      <c r="L1327" s="42">
        <v>9699</v>
      </c>
      <c r="M1327" s="42">
        <v>1951</v>
      </c>
      <c r="N1327" s="42">
        <v>584</v>
      </c>
      <c r="O1327" s="42"/>
      <c r="P1327" s="42"/>
      <c r="Q1327" s="42">
        <v>115</v>
      </c>
      <c r="R1327" s="42">
        <v>4</v>
      </c>
      <c r="S1327" s="43">
        <v>2654</v>
      </c>
      <c r="T1327" s="42">
        <v>261</v>
      </c>
      <c r="U1327" s="42">
        <v>1366</v>
      </c>
      <c r="V1327" s="42">
        <v>497</v>
      </c>
      <c r="W1327" s="104">
        <f t="shared" si="223"/>
        <v>78.515340403140925</v>
      </c>
      <c r="X1327" s="105">
        <f t="shared" si="224"/>
        <v>15.793734315550878</v>
      </c>
      <c r="Y1327" s="105">
        <f t="shared" si="225"/>
        <v>4.7275965352545937</v>
      </c>
      <c r="Z1327" s="105">
        <f t="shared" si="226"/>
        <v>0.93094794786691482</v>
      </c>
      <c r="AA1327" s="105">
        <f t="shared" si="227"/>
        <v>3.2380798186675303E-2</v>
      </c>
      <c r="AB1327" s="105">
        <f t="shared" si="228"/>
        <v>21.484659596859064</v>
      </c>
    </row>
    <row r="1328" spans="1:28" s="7" customFormat="1" hidden="1">
      <c r="A1328" s="37">
        <v>2009</v>
      </c>
      <c r="B1328" s="102">
        <v>2</v>
      </c>
      <c r="C1328" s="102" t="s">
        <v>182</v>
      </c>
      <c r="D1328" s="37">
        <v>1</v>
      </c>
      <c r="E1328" s="38" t="s">
        <v>252</v>
      </c>
      <c r="F1328" s="41" t="s">
        <v>76</v>
      </c>
      <c r="G1328" s="42">
        <v>2768</v>
      </c>
      <c r="H1328" s="43">
        <v>2526</v>
      </c>
      <c r="I1328" s="42">
        <v>2133</v>
      </c>
      <c r="J1328" s="40">
        <v>0.8444180522565321</v>
      </c>
      <c r="K1328" s="40">
        <v>20.625494853523357</v>
      </c>
      <c r="L1328" s="42">
        <v>2005</v>
      </c>
      <c r="M1328" s="42">
        <v>327</v>
      </c>
      <c r="N1328" s="42">
        <v>164</v>
      </c>
      <c r="O1328" s="42"/>
      <c r="P1328" s="42"/>
      <c r="Q1328" s="42">
        <v>30</v>
      </c>
      <c r="R1328" s="42">
        <v>0</v>
      </c>
      <c r="S1328" s="43">
        <v>521</v>
      </c>
      <c r="T1328" s="42">
        <v>21</v>
      </c>
      <c r="U1328" s="42">
        <v>409</v>
      </c>
      <c r="V1328" s="42">
        <v>65</v>
      </c>
      <c r="W1328" s="104">
        <f t="shared" si="223"/>
        <v>79.37450514647665</v>
      </c>
      <c r="X1328" s="105">
        <f t="shared" si="224"/>
        <v>12.945368171021377</v>
      </c>
      <c r="Y1328" s="105">
        <f t="shared" si="225"/>
        <v>6.4924782264449723</v>
      </c>
      <c r="Z1328" s="105">
        <f t="shared" si="226"/>
        <v>1.1876484560570071</v>
      </c>
      <c r="AA1328" s="105">
        <f t="shared" si="227"/>
        <v>0</v>
      </c>
      <c r="AB1328" s="105">
        <f t="shared" si="228"/>
        <v>20.625494853523357</v>
      </c>
    </row>
    <row r="1329" spans="1:28" s="7" customFormat="1" hidden="1">
      <c r="A1329" s="37">
        <v>2009</v>
      </c>
      <c r="B1329" s="102">
        <v>2</v>
      </c>
      <c r="C1329" s="102" t="s">
        <v>182</v>
      </c>
      <c r="D1329" s="37">
        <v>1</v>
      </c>
      <c r="E1329" s="38" t="s">
        <v>254</v>
      </c>
      <c r="F1329" s="41" t="s">
        <v>348</v>
      </c>
      <c r="G1329" s="42">
        <v>1917</v>
      </c>
      <c r="H1329" s="43">
        <v>1705</v>
      </c>
      <c r="I1329" s="42">
        <v>2036</v>
      </c>
      <c r="J1329" s="40">
        <v>1.1941348973607038</v>
      </c>
      <c r="K1329" s="40">
        <v>29.032258064516132</v>
      </c>
      <c r="L1329" s="42">
        <v>1210</v>
      </c>
      <c r="M1329" s="42">
        <v>284</v>
      </c>
      <c r="N1329" s="42">
        <v>191</v>
      </c>
      <c r="O1329" s="42"/>
      <c r="P1329" s="42"/>
      <c r="Q1329" s="42">
        <v>20</v>
      </c>
      <c r="R1329" s="42">
        <v>0</v>
      </c>
      <c r="S1329" s="43">
        <v>495</v>
      </c>
      <c r="T1329" s="42">
        <v>202</v>
      </c>
      <c r="U1329" s="42">
        <v>146</v>
      </c>
      <c r="V1329" s="42">
        <v>112</v>
      </c>
      <c r="W1329" s="104">
        <f t="shared" si="223"/>
        <v>70.967741935483872</v>
      </c>
      <c r="X1329" s="105">
        <f t="shared" si="224"/>
        <v>16.656891495601172</v>
      </c>
      <c r="Y1329" s="105">
        <f t="shared" si="225"/>
        <v>11.202346041055719</v>
      </c>
      <c r="Z1329" s="105">
        <f t="shared" si="226"/>
        <v>1.1730205278592376</v>
      </c>
      <c r="AA1329" s="105">
        <f t="shared" si="227"/>
        <v>0</v>
      </c>
      <c r="AB1329" s="105">
        <f t="shared" si="228"/>
        <v>29.032258064516132</v>
      </c>
    </row>
    <row r="1330" spans="1:28" s="7" customFormat="1" hidden="1">
      <c r="A1330" s="37">
        <v>2009</v>
      </c>
      <c r="B1330" s="102">
        <v>2</v>
      </c>
      <c r="C1330" s="102" t="s">
        <v>182</v>
      </c>
      <c r="D1330" s="37">
        <v>2</v>
      </c>
      <c r="E1330" s="38" t="s">
        <v>256</v>
      </c>
      <c r="F1330" s="41" t="s">
        <v>349</v>
      </c>
      <c r="G1330" s="42">
        <v>2386</v>
      </c>
      <c r="H1330" s="43">
        <v>2226</v>
      </c>
      <c r="I1330" s="42">
        <v>2901</v>
      </c>
      <c r="J1330" s="40">
        <v>1.3032345013477089</v>
      </c>
      <c r="K1330" s="40">
        <v>31.895777178796049</v>
      </c>
      <c r="L1330" s="42">
        <v>1516</v>
      </c>
      <c r="M1330" s="42">
        <v>430</v>
      </c>
      <c r="N1330" s="42">
        <v>236</v>
      </c>
      <c r="O1330" s="42"/>
      <c r="P1330" s="42"/>
      <c r="Q1330" s="42">
        <v>44</v>
      </c>
      <c r="R1330" s="42">
        <v>0</v>
      </c>
      <c r="S1330" s="43">
        <v>710</v>
      </c>
      <c r="T1330" s="42">
        <v>33</v>
      </c>
      <c r="U1330" s="42">
        <v>259</v>
      </c>
      <c r="V1330" s="42">
        <v>286</v>
      </c>
      <c r="W1330" s="104">
        <f t="shared" si="223"/>
        <v>68.104222821203948</v>
      </c>
      <c r="X1330" s="105">
        <f t="shared" si="224"/>
        <v>19.31716082659479</v>
      </c>
      <c r="Y1330" s="105">
        <f t="shared" si="225"/>
        <v>10.60197663971249</v>
      </c>
      <c r="Z1330" s="105">
        <f t="shared" si="226"/>
        <v>1.9766397124887691</v>
      </c>
      <c r="AA1330" s="105">
        <f t="shared" si="227"/>
        <v>0</v>
      </c>
      <c r="AB1330" s="105">
        <f t="shared" si="228"/>
        <v>31.895777178796049</v>
      </c>
    </row>
    <row r="1331" spans="1:28" s="7" customFormat="1" hidden="1">
      <c r="A1331" s="37">
        <v>2009</v>
      </c>
      <c r="B1331" s="102">
        <v>2</v>
      </c>
      <c r="C1331" s="102" t="s">
        <v>182</v>
      </c>
      <c r="D1331" s="37">
        <v>3</v>
      </c>
      <c r="E1331" s="38" t="s">
        <v>257</v>
      </c>
      <c r="F1331" s="41" t="s">
        <v>350</v>
      </c>
      <c r="G1331" s="42">
        <v>2522</v>
      </c>
      <c r="H1331" s="43">
        <v>2412</v>
      </c>
      <c r="I1331" s="42">
        <v>2273</v>
      </c>
      <c r="J1331" s="40">
        <v>0.94237147595356552</v>
      </c>
      <c r="K1331" s="40">
        <v>25.331674958540628</v>
      </c>
      <c r="L1331" s="42">
        <v>1801</v>
      </c>
      <c r="M1331" s="42">
        <v>421</v>
      </c>
      <c r="N1331" s="42">
        <v>149</v>
      </c>
      <c r="O1331" s="42"/>
      <c r="P1331" s="42"/>
      <c r="Q1331" s="42">
        <v>41</v>
      </c>
      <c r="R1331" s="42">
        <v>0</v>
      </c>
      <c r="S1331" s="43">
        <v>611</v>
      </c>
      <c r="T1331" s="42">
        <v>31</v>
      </c>
      <c r="U1331" s="42">
        <v>241</v>
      </c>
      <c r="V1331" s="42">
        <v>166</v>
      </c>
      <c r="W1331" s="104">
        <f t="shared" si="223"/>
        <v>74.668325041459369</v>
      </c>
      <c r="X1331" s="105">
        <f t="shared" si="224"/>
        <v>17.454394693200666</v>
      </c>
      <c r="Y1331" s="105">
        <f t="shared" si="225"/>
        <v>6.1774461028192373</v>
      </c>
      <c r="Z1331" s="105">
        <f t="shared" si="226"/>
        <v>1.6998341625207296</v>
      </c>
      <c r="AA1331" s="105">
        <f t="shared" si="227"/>
        <v>0</v>
      </c>
      <c r="AB1331" s="105">
        <f t="shared" si="228"/>
        <v>25.331674958540628</v>
      </c>
    </row>
    <row r="1332" spans="1:28" s="7" customFormat="1" hidden="1">
      <c r="A1332" s="37">
        <v>2009</v>
      </c>
      <c r="B1332" s="102">
        <v>2</v>
      </c>
      <c r="C1332" s="102" t="s">
        <v>182</v>
      </c>
      <c r="D1332" s="37">
        <v>5</v>
      </c>
      <c r="E1332" s="38" t="s">
        <v>258</v>
      </c>
      <c r="F1332" s="41" t="s">
        <v>77</v>
      </c>
      <c r="G1332" s="42">
        <v>2504</v>
      </c>
      <c r="H1332" s="43">
        <v>2377</v>
      </c>
      <c r="I1332" s="42">
        <v>3002</v>
      </c>
      <c r="J1332" s="40">
        <v>1.2629364745477492</v>
      </c>
      <c r="K1332" s="40">
        <v>30.584770719394193</v>
      </c>
      <c r="L1332" s="42">
        <v>1650</v>
      </c>
      <c r="M1332" s="42">
        <v>441</v>
      </c>
      <c r="N1332" s="42">
        <v>227</v>
      </c>
      <c r="O1332" s="42"/>
      <c r="P1332" s="42"/>
      <c r="Q1332" s="42">
        <v>3</v>
      </c>
      <c r="R1332" s="42">
        <v>56</v>
      </c>
      <c r="S1332" s="43">
        <v>727</v>
      </c>
      <c r="T1332" s="42">
        <v>38</v>
      </c>
      <c r="U1332" s="42">
        <v>247</v>
      </c>
      <c r="V1332" s="42">
        <v>91</v>
      </c>
      <c r="W1332" s="104">
        <f t="shared" si="223"/>
        <v>69.4152292806058</v>
      </c>
      <c r="X1332" s="105">
        <f t="shared" si="224"/>
        <v>18.552797644089189</v>
      </c>
      <c r="Y1332" s="105">
        <f t="shared" si="225"/>
        <v>9.5498527555742534</v>
      </c>
      <c r="Z1332" s="105">
        <f t="shared" si="226"/>
        <v>0.12620950778291964</v>
      </c>
      <c r="AA1332" s="105">
        <f t="shared" si="227"/>
        <v>2.3559108119478336</v>
      </c>
      <c r="AB1332" s="105">
        <f t="shared" si="228"/>
        <v>30.584770719394193</v>
      </c>
    </row>
    <row r="1333" spans="1:28" s="7" customFormat="1" hidden="1">
      <c r="A1333" s="37">
        <v>2009</v>
      </c>
      <c r="B1333" s="102">
        <v>2</v>
      </c>
      <c r="C1333" s="102" t="s">
        <v>182</v>
      </c>
      <c r="D1333" s="37">
        <v>7</v>
      </c>
      <c r="E1333" s="38" t="s">
        <v>259</v>
      </c>
      <c r="F1333" s="41" t="s">
        <v>78</v>
      </c>
      <c r="G1333" s="42">
        <v>3214</v>
      </c>
      <c r="H1333" s="43">
        <v>3038</v>
      </c>
      <c r="I1333" s="42">
        <v>3548</v>
      </c>
      <c r="J1333" s="40">
        <v>1.1678736010533246</v>
      </c>
      <c r="K1333" s="40">
        <v>28.373930217248187</v>
      </c>
      <c r="L1333" s="42">
        <v>2176</v>
      </c>
      <c r="M1333" s="42">
        <v>546</v>
      </c>
      <c r="N1333" s="42">
        <v>269</v>
      </c>
      <c r="O1333" s="42"/>
      <c r="P1333" s="42"/>
      <c r="Q1333" s="42">
        <v>47</v>
      </c>
      <c r="R1333" s="42">
        <v>0</v>
      </c>
      <c r="S1333" s="43">
        <v>862</v>
      </c>
      <c r="T1333" s="42">
        <v>234</v>
      </c>
      <c r="U1333" s="42">
        <v>530</v>
      </c>
      <c r="V1333" s="42">
        <v>187</v>
      </c>
      <c r="W1333" s="104">
        <f t="shared" si="223"/>
        <v>71.626069782751813</v>
      </c>
      <c r="X1333" s="105">
        <f t="shared" si="224"/>
        <v>17.972350230414747</v>
      </c>
      <c r="Y1333" s="105">
        <f t="shared" si="225"/>
        <v>8.8545095457537855</v>
      </c>
      <c r="Z1333" s="105">
        <f t="shared" si="226"/>
        <v>1.5470704410796576</v>
      </c>
      <c r="AA1333" s="105">
        <f t="shared" si="227"/>
        <v>0</v>
      </c>
      <c r="AB1333" s="105">
        <f t="shared" si="228"/>
        <v>28.373930217248187</v>
      </c>
    </row>
    <row r="1334" spans="1:28" s="7" customFormat="1" hidden="1">
      <c r="A1334" s="37">
        <v>2009</v>
      </c>
      <c r="B1334" s="102">
        <v>2</v>
      </c>
      <c r="C1334" s="102" t="s">
        <v>182</v>
      </c>
      <c r="D1334" s="37">
        <v>7</v>
      </c>
      <c r="E1334" s="38" t="s">
        <v>260</v>
      </c>
      <c r="F1334" s="41" t="s">
        <v>7</v>
      </c>
      <c r="G1334" s="42">
        <v>3117</v>
      </c>
      <c r="H1334" s="43">
        <v>2787</v>
      </c>
      <c r="I1334" s="42">
        <v>3473</v>
      </c>
      <c r="J1334" s="40">
        <v>1.2461428058844637</v>
      </c>
      <c r="K1334" s="40">
        <v>31.50340868317187</v>
      </c>
      <c r="L1334" s="42">
        <v>1909</v>
      </c>
      <c r="M1334" s="42">
        <v>585</v>
      </c>
      <c r="N1334" s="42">
        <v>251</v>
      </c>
      <c r="O1334" s="42"/>
      <c r="P1334" s="42"/>
      <c r="Q1334" s="42">
        <v>42</v>
      </c>
      <c r="R1334" s="42">
        <v>0</v>
      </c>
      <c r="S1334" s="43">
        <v>878</v>
      </c>
      <c r="T1334" s="42">
        <v>7</v>
      </c>
      <c r="U1334" s="42">
        <v>250</v>
      </c>
      <c r="V1334" s="42">
        <v>0</v>
      </c>
      <c r="W1334" s="104">
        <f t="shared" si="223"/>
        <v>68.49659131682813</v>
      </c>
      <c r="X1334" s="105">
        <f t="shared" si="224"/>
        <v>20.990312163616792</v>
      </c>
      <c r="Y1334" s="105">
        <f t="shared" si="225"/>
        <v>9.0060997488338721</v>
      </c>
      <c r="Z1334" s="105">
        <f t="shared" si="226"/>
        <v>1.5069967707212055</v>
      </c>
      <c r="AA1334" s="105">
        <f t="shared" si="227"/>
        <v>0</v>
      </c>
      <c r="AB1334" s="105">
        <f t="shared" si="228"/>
        <v>31.50340868317187</v>
      </c>
    </row>
    <row r="1335" spans="1:28" s="7" customFormat="1" hidden="1">
      <c r="A1335" s="37">
        <v>2009</v>
      </c>
      <c r="B1335" s="102">
        <v>2</v>
      </c>
      <c r="C1335" s="102" t="s">
        <v>182</v>
      </c>
      <c r="D1335" s="37">
        <v>9</v>
      </c>
      <c r="E1335" s="38" t="s">
        <v>261</v>
      </c>
      <c r="F1335" s="41" t="s">
        <v>8</v>
      </c>
      <c r="G1335" s="42">
        <v>5163</v>
      </c>
      <c r="H1335" s="43">
        <v>4748</v>
      </c>
      <c r="I1335" s="42">
        <v>3641</v>
      </c>
      <c r="J1335" s="40">
        <v>0.76684919966301601</v>
      </c>
      <c r="K1335" s="40">
        <v>19.90311710193766</v>
      </c>
      <c r="L1335" s="42">
        <v>3803</v>
      </c>
      <c r="M1335" s="42">
        <v>640</v>
      </c>
      <c r="N1335" s="42">
        <v>245</v>
      </c>
      <c r="O1335" s="42"/>
      <c r="P1335" s="42"/>
      <c r="Q1335" s="42">
        <v>45</v>
      </c>
      <c r="R1335" s="42">
        <v>15</v>
      </c>
      <c r="S1335" s="43">
        <v>945</v>
      </c>
      <c r="T1335" s="42">
        <v>190</v>
      </c>
      <c r="U1335" s="42">
        <v>654</v>
      </c>
      <c r="V1335" s="42">
        <v>354</v>
      </c>
      <c r="W1335" s="104">
        <f t="shared" si="223"/>
        <v>80.096882898062333</v>
      </c>
      <c r="X1335" s="105">
        <f t="shared" si="224"/>
        <v>13.479359730412805</v>
      </c>
      <c r="Y1335" s="105">
        <f t="shared" si="225"/>
        <v>5.1600673967986523</v>
      </c>
      <c r="Z1335" s="105">
        <f t="shared" si="226"/>
        <v>0.94776748104465036</v>
      </c>
      <c r="AA1335" s="105">
        <f t="shared" si="227"/>
        <v>0.31592249368155012</v>
      </c>
      <c r="AB1335" s="105">
        <f t="shared" si="228"/>
        <v>19.90311710193766</v>
      </c>
    </row>
    <row r="1336" spans="1:28" s="7" customFormat="1" hidden="1">
      <c r="A1336" s="37">
        <v>2009</v>
      </c>
      <c r="B1336" s="102">
        <v>2</v>
      </c>
      <c r="C1336" s="102" t="s">
        <v>182</v>
      </c>
      <c r="D1336" s="37">
        <v>10</v>
      </c>
      <c r="E1336" s="38" t="s">
        <v>262</v>
      </c>
      <c r="F1336" s="41" t="s">
        <v>351</v>
      </c>
      <c r="G1336" s="42">
        <v>2917</v>
      </c>
      <c r="H1336" s="43">
        <v>2749</v>
      </c>
      <c r="I1336" s="42">
        <v>2874</v>
      </c>
      <c r="J1336" s="40">
        <v>1.0454710803928702</v>
      </c>
      <c r="K1336" s="40">
        <v>25.245543834121499</v>
      </c>
      <c r="L1336" s="42">
        <v>2055</v>
      </c>
      <c r="M1336" s="42">
        <v>477</v>
      </c>
      <c r="N1336" s="42">
        <v>188</v>
      </c>
      <c r="O1336" s="42"/>
      <c r="P1336" s="42"/>
      <c r="Q1336" s="42">
        <v>29</v>
      </c>
      <c r="R1336" s="42">
        <v>0</v>
      </c>
      <c r="S1336" s="43">
        <v>694</v>
      </c>
      <c r="T1336" s="42">
        <v>35</v>
      </c>
      <c r="U1336" s="42">
        <v>277</v>
      </c>
      <c r="V1336" s="42">
        <v>114</v>
      </c>
      <c r="W1336" s="104">
        <f t="shared" si="223"/>
        <v>74.754456165878509</v>
      </c>
      <c r="X1336" s="105">
        <f t="shared" si="224"/>
        <v>17.351764277919244</v>
      </c>
      <c r="Y1336" s="105">
        <f t="shared" si="225"/>
        <v>6.8388504910876682</v>
      </c>
      <c r="Z1336" s="105">
        <f t="shared" si="226"/>
        <v>1.0549290651145871</v>
      </c>
      <c r="AA1336" s="105">
        <f t="shared" si="227"/>
        <v>0</v>
      </c>
      <c r="AB1336" s="105">
        <f t="shared" si="228"/>
        <v>25.245543834121499</v>
      </c>
    </row>
    <row r="1337" spans="1:28" s="7" customFormat="1" hidden="1">
      <c r="A1337" s="37">
        <v>2009</v>
      </c>
      <c r="B1337" s="102">
        <v>2</v>
      </c>
      <c r="C1337" s="102" t="s">
        <v>182</v>
      </c>
      <c r="D1337" s="37">
        <v>11</v>
      </c>
      <c r="E1337" s="38" t="s">
        <v>263</v>
      </c>
      <c r="F1337" s="41" t="s">
        <v>142</v>
      </c>
      <c r="G1337" s="42">
        <v>2967</v>
      </c>
      <c r="H1337" s="43">
        <v>2663</v>
      </c>
      <c r="I1337" s="42">
        <v>1639</v>
      </c>
      <c r="J1337" s="40">
        <v>0.61547127300037552</v>
      </c>
      <c r="K1337" s="40">
        <v>17.837025910627112</v>
      </c>
      <c r="L1337" s="42">
        <v>2188</v>
      </c>
      <c r="M1337" s="42">
        <v>333</v>
      </c>
      <c r="N1337" s="42">
        <v>113</v>
      </c>
      <c r="O1337" s="42"/>
      <c r="P1337" s="42"/>
      <c r="Q1337" s="42">
        <v>29</v>
      </c>
      <c r="R1337" s="42">
        <v>0</v>
      </c>
      <c r="S1337" s="43">
        <v>475</v>
      </c>
      <c r="T1337" s="42">
        <v>65</v>
      </c>
      <c r="U1337" s="42">
        <v>196</v>
      </c>
      <c r="V1337" s="42">
        <v>70</v>
      </c>
      <c r="W1337" s="104">
        <f t="shared" si="223"/>
        <v>82.162974089372881</v>
      </c>
      <c r="X1337" s="105">
        <f t="shared" si="224"/>
        <v>12.504693954187008</v>
      </c>
      <c r="Y1337" s="105">
        <f t="shared" si="225"/>
        <v>4.2433345850544502</v>
      </c>
      <c r="Z1337" s="105">
        <f t="shared" si="226"/>
        <v>1.0889973713856553</v>
      </c>
      <c r="AA1337" s="105">
        <f t="shared" si="227"/>
        <v>0</v>
      </c>
      <c r="AB1337" s="105">
        <f t="shared" si="228"/>
        <v>17.837025910627112</v>
      </c>
    </row>
    <row r="1338" spans="1:28" s="7" customFormat="1" hidden="1">
      <c r="A1338" s="37">
        <v>2009</v>
      </c>
      <c r="B1338" s="102">
        <v>2</v>
      </c>
      <c r="C1338" s="102" t="s">
        <v>182</v>
      </c>
      <c r="D1338" s="37">
        <v>12</v>
      </c>
      <c r="E1338" s="38" t="s">
        <v>264</v>
      </c>
      <c r="F1338" s="41" t="s">
        <v>143</v>
      </c>
      <c r="G1338" s="42">
        <v>5860</v>
      </c>
      <c r="H1338" s="43">
        <v>4891</v>
      </c>
      <c r="I1338" s="42">
        <v>2708</v>
      </c>
      <c r="J1338" s="40">
        <v>0.55367000613371498</v>
      </c>
      <c r="K1338" s="40">
        <v>16.949499079942751</v>
      </c>
      <c r="L1338" s="42">
        <v>4062</v>
      </c>
      <c r="M1338" s="42">
        <v>602</v>
      </c>
      <c r="N1338" s="42">
        <v>178</v>
      </c>
      <c r="O1338" s="42"/>
      <c r="P1338" s="42"/>
      <c r="Q1338" s="42">
        <v>49</v>
      </c>
      <c r="R1338" s="42">
        <v>0</v>
      </c>
      <c r="S1338" s="43">
        <v>829</v>
      </c>
      <c r="T1338" s="42">
        <v>92</v>
      </c>
      <c r="U1338" s="42">
        <v>424</v>
      </c>
      <c r="V1338" s="42">
        <v>175</v>
      </c>
      <c r="W1338" s="104">
        <f t="shared" si="223"/>
        <v>83.050500920057246</v>
      </c>
      <c r="X1338" s="105">
        <f t="shared" si="224"/>
        <v>12.308321406665303</v>
      </c>
      <c r="Y1338" s="105">
        <f t="shared" si="225"/>
        <v>3.6393375587814352</v>
      </c>
      <c r="Z1338" s="105">
        <f t="shared" si="226"/>
        <v>1.001840114496013</v>
      </c>
      <c r="AA1338" s="105">
        <f t="shared" si="227"/>
        <v>0</v>
      </c>
      <c r="AB1338" s="105">
        <f t="shared" si="228"/>
        <v>16.949499079942751</v>
      </c>
    </row>
    <row r="1339" spans="1:28" s="7" customFormat="1" hidden="1">
      <c r="A1339" s="37">
        <v>2009</v>
      </c>
      <c r="B1339" s="102">
        <v>2</v>
      </c>
      <c r="C1339" s="102" t="s">
        <v>182</v>
      </c>
      <c r="D1339" s="37">
        <v>12</v>
      </c>
      <c r="E1339" s="38" t="s">
        <v>265</v>
      </c>
      <c r="F1339" s="41" t="s">
        <v>352</v>
      </c>
      <c r="G1339" s="42">
        <v>3664</v>
      </c>
      <c r="H1339" s="43">
        <v>3158</v>
      </c>
      <c r="I1339" s="42">
        <v>2775</v>
      </c>
      <c r="J1339" s="40">
        <v>0.87872070930968971</v>
      </c>
      <c r="K1339" s="40">
        <v>24.635845471817603</v>
      </c>
      <c r="L1339" s="42">
        <v>2380</v>
      </c>
      <c r="M1339" s="42">
        <v>487</v>
      </c>
      <c r="N1339" s="42">
        <v>251</v>
      </c>
      <c r="O1339" s="42"/>
      <c r="P1339" s="42"/>
      <c r="Q1339" s="42">
        <v>40</v>
      </c>
      <c r="R1339" s="42">
        <v>0</v>
      </c>
      <c r="S1339" s="43">
        <v>778</v>
      </c>
      <c r="T1339" s="42">
        <v>114</v>
      </c>
      <c r="U1339" s="42">
        <v>446</v>
      </c>
      <c r="V1339" s="42">
        <v>286</v>
      </c>
      <c r="W1339" s="104">
        <f t="shared" si="223"/>
        <v>75.364154528182397</v>
      </c>
      <c r="X1339" s="105">
        <f t="shared" si="224"/>
        <v>15.421152628245723</v>
      </c>
      <c r="Y1339" s="105">
        <f t="shared" si="225"/>
        <v>7.9480683977200766</v>
      </c>
      <c r="Z1339" s="105">
        <f t="shared" si="226"/>
        <v>1.266624445851805</v>
      </c>
      <c r="AA1339" s="105">
        <f t="shared" si="227"/>
        <v>0</v>
      </c>
      <c r="AB1339" s="105">
        <f t="shared" si="228"/>
        <v>24.635845471817603</v>
      </c>
    </row>
    <row r="1340" spans="1:28" s="7" customFormat="1" hidden="1">
      <c r="A1340" s="37">
        <v>2009</v>
      </c>
      <c r="B1340" s="102">
        <v>2</v>
      </c>
      <c r="C1340" s="102" t="s">
        <v>182</v>
      </c>
      <c r="D1340" s="37">
        <v>14</v>
      </c>
      <c r="E1340" s="38" t="s">
        <v>266</v>
      </c>
      <c r="F1340" s="41" t="s">
        <v>134</v>
      </c>
      <c r="G1340" s="42">
        <v>3417</v>
      </c>
      <c r="H1340" s="43">
        <v>3159</v>
      </c>
      <c r="I1340" s="42">
        <v>3290</v>
      </c>
      <c r="J1340" s="40">
        <v>1.0414688192465971</v>
      </c>
      <c r="K1340" s="40">
        <v>26.305792972459642</v>
      </c>
      <c r="L1340" s="42">
        <v>2328</v>
      </c>
      <c r="M1340" s="42">
        <v>511</v>
      </c>
      <c r="N1340" s="42">
        <v>270</v>
      </c>
      <c r="O1340" s="42"/>
      <c r="P1340" s="42"/>
      <c r="Q1340" s="42">
        <v>50</v>
      </c>
      <c r="R1340" s="42">
        <v>0</v>
      </c>
      <c r="S1340" s="43">
        <v>831</v>
      </c>
      <c r="T1340" s="42">
        <v>430</v>
      </c>
      <c r="U1340" s="42">
        <v>716</v>
      </c>
      <c r="V1340" s="42">
        <v>192</v>
      </c>
      <c r="W1340" s="104">
        <f t="shared" si="223"/>
        <v>73.694207027540358</v>
      </c>
      <c r="X1340" s="105">
        <f t="shared" si="224"/>
        <v>16.176005064893953</v>
      </c>
      <c r="Y1340" s="105">
        <f t="shared" si="225"/>
        <v>8.5470085470085468</v>
      </c>
      <c r="Z1340" s="105">
        <f t="shared" si="226"/>
        <v>1.5827793605571385</v>
      </c>
      <c r="AA1340" s="105">
        <f t="shared" si="227"/>
        <v>0</v>
      </c>
      <c r="AB1340" s="105">
        <f t="shared" si="228"/>
        <v>26.305792972459642</v>
      </c>
    </row>
    <row r="1341" spans="1:28" s="7" customFormat="1" hidden="1">
      <c r="A1341" s="37">
        <v>2009</v>
      </c>
      <c r="B1341" s="102">
        <v>2</v>
      </c>
      <c r="C1341" s="102" t="s">
        <v>182</v>
      </c>
      <c r="D1341" s="37">
        <v>14</v>
      </c>
      <c r="E1341" s="38" t="s">
        <v>267</v>
      </c>
      <c r="F1341" s="41" t="s">
        <v>13</v>
      </c>
      <c r="G1341" s="42">
        <v>6266</v>
      </c>
      <c r="H1341" s="43">
        <v>5442</v>
      </c>
      <c r="I1341" s="42">
        <v>4583</v>
      </c>
      <c r="J1341" s="40">
        <v>0.84215361999264982</v>
      </c>
      <c r="K1341" s="40">
        <v>23.814773980154357</v>
      </c>
      <c r="L1341" s="42">
        <v>4146</v>
      </c>
      <c r="M1341" s="42">
        <v>908</v>
      </c>
      <c r="N1341" s="42">
        <v>342</v>
      </c>
      <c r="O1341" s="42"/>
      <c r="P1341" s="42"/>
      <c r="Q1341" s="42">
        <v>46</v>
      </c>
      <c r="R1341" s="42">
        <v>0</v>
      </c>
      <c r="S1341" s="43">
        <v>1296</v>
      </c>
      <c r="T1341" s="42">
        <v>17</v>
      </c>
      <c r="U1341" s="42">
        <v>547</v>
      </c>
      <c r="V1341" s="42">
        <v>0</v>
      </c>
      <c r="W1341" s="104">
        <f t="shared" si="223"/>
        <v>76.185226019845643</v>
      </c>
      <c r="X1341" s="105">
        <f t="shared" si="224"/>
        <v>16.685042263873576</v>
      </c>
      <c r="Y1341" s="105">
        <f t="shared" si="225"/>
        <v>6.284454244762955</v>
      </c>
      <c r="Z1341" s="105">
        <f t="shared" si="226"/>
        <v>0.84527747151782429</v>
      </c>
      <c r="AA1341" s="105">
        <f t="shared" si="227"/>
        <v>0</v>
      </c>
      <c r="AB1341" s="105">
        <f t="shared" si="228"/>
        <v>23.814773980154357</v>
      </c>
    </row>
    <row r="1342" spans="1:28" s="7" customFormat="1" hidden="1">
      <c r="A1342" s="37">
        <v>2009</v>
      </c>
      <c r="B1342" s="102">
        <v>2</v>
      </c>
      <c r="C1342" s="102" t="s">
        <v>182</v>
      </c>
      <c r="D1342" s="37">
        <v>16</v>
      </c>
      <c r="E1342" s="38" t="s">
        <v>269</v>
      </c>
      <c r="F1342" s="41" t="s">
        <v>83</v>
      </c>
      <c r="G1342" s="42">
        <v>3623</v>
      </c>
      <c r="H1342" s="43">
        <v>3401</v>
      </c>
      <c r="I1342" s="42">
        <v>3340</v>
      </c>
      <c r="J1342" s="40">
        <v>0.98206409879447221</v>
      </c>
      <c r="K1342" s="40">
        <v>26.227580123493087</v>
      </c>
      <c r="L1342" s="42">
        <v>2509</v>
      </c>
      <c r="M1342" s="42">
        <v>598</v>
      </c>
      <c r="N1342" s="42">
        <v>250</v>
      </c>
      <c r="O1342" s="42"/>
      <c r="P1342" s="42"/>
      <c r="Q1342" s="42">
        <v>44</v>
      </c>
      <c r="R1342" s="42">
        <v>0</v>
      </c>
      <c r="S1342" s="43">
        <v>892</v>
      </c>
      <c r="T1342" s="42">
        <v>62</v>
      </c>
      <c r="U1342" s="42">
        <v>394</v>
      </c>
      <c r="V1342" s="42">
        <v>235</v>
      </c>
      <c r="W1342" s="104">
        <f t="shared" si="223"/>
        <v>73.772419876506916</v>
      </c>
      <c r="X1342" s="105">
        <f t="shared" si="224"/>
        <v>17.583063804763306</v>
      </c>
      <c r="Y1342" s="105">
        <f t="shared" si="225"/>
        <v>7.3507791825933548</v>
      </c>
      <c r="Z1342" s="105">
        <f t="shared" si="226"/>
        <v>1.2937371361364305</v>
      </c>
      <c r="AA1342" s="105">
        <f t="shared" si="227"/>
        <v>0</v>
      </c>
      <c r="AB1342" s="105">
        <f t="shared" si="228"/>
        <v>26.227580123493087</v>
      </c>
    </row>
    <row r="1343" spans="1:28" s="7" customFormat="1" hidden="1">
      <c r="A1343" s="37">
        <v>2009</v>
      </c>
      <c r="B1343" s="102">
        <v>2</v>
      </c>
      <c r="C1343" s="102" t="s">
        <v>182</v>
      </c>
      <c r="D1343" s="37">
        <v>17</v>
      </c>
      <c r="E1343" s="38" t="s">
        <v>270</v>
      </c>
      <c r="F1343" s="41" t="s">
        <v>84</v>
      </c>
      <c r="G1343" s="42">
        <v>4167</v>
      </c>
      <c r="H1343" s="43">
        <v>3961</v>
      </c>
      <c r="I1343" s="42">
        <v>2344</v>
      </c>
      <c r="J1343" s="40">
        <v>0.59176975511234542</v>
      </c>
      <c r="K1343" s="40">
        <v>17.041151224438273</v>
      </c>
      <c r="L1343" s="42">
        <v>3286</v>
      </c>
      <c r="M1343" s="42">
        <v>472</v>
      </c>
      <c r="N1343" s="42">
        <v>175</v>
      </c>
      <c r="O1343" s="42"/>
      <c r="P1343" s="42"/>
      <c r="Q1343" s="42">
        <v>27</v>
      </c>
      <c r="R1343" s="42">
        <v>1</v>
      </c>
      <c r="S1343" s="43">
        <v>675</v>
      </c>
      <c r="T1343" s="42">
        <v>145</v>
      </c>
      <c r="U1343" s="42">
        <v>467</v>
      </c>
      <c r="V1343" s="42">
        <v>559</v>
      </c>
      <c r="W1343" s="104">
        <f t="shared" si="223"/>
        <v>82.958848775561719</v>
      </c>
      <c r="X1343" s="105">
        <f t="shared" si="224"/>
        <v>11.916182782125725</v>
      </c>
      <c r="Y1343" s="105">
        <f t="shared" si="225"/>
        <v>4.4180762433728855</v>
      </c>
      <c r="Z1343" s="105">
        <f t="shared" si="226"/>
        <v>0.681646048977531</v>
      </c>
      <c r="AA1343" s="105">
        <f t="shared" si="227"/>
        <v>2.5246149962130777E-2</v>
      </c>
      <c r="AB1343" s="105">
        <f t="shared" si="228"/>
        <v>17.041151224438273</v>
      </c>
    </row>
    <row r="1344" spans="1:28" s="7" customFormat="1" hidden="1">
      <c r="A1344" s="37">
        <v>2009</v>
      </c>
      <c r="B1344" s="102">
        <v>2</v>
      </c>
      <c r="C1344" s="102" t="s">
        <v>182</v>
      </c>
      <c r="D1344" s="37">
        <v>20</v>
      </c>
      <c r="E1344" s="38" t="s">
        <v>272</v>
      </c>
      <c r="F1344" s="41" t="s">
        <v>85</v>
      </c>
      <c r="G1344" s="42">
        <v>3313</v>
      </c>
      <c r="H1344" s="43">
        <v>3186</v>
      </c>
      <c r="I1344" s="42">
        <v>2317</v>
      </c>
      <c r="J1344" s="40">
        <v>0.7272441933458883</v>
      </c>
      <c r="K1344" s="40">
        <v>21.217827997489014</v>
      </c>
      <c r="L1344" s="42">
        <v>2510</v>
      </c>
      <c r="M1344" s="42">
        <v>487</v>
      </c>
      <c r="N1344" s="42">
        <v>158</v>
      </c>
      <c r="O1344" s="42"/>
      <c r="P1344" s="42"/>
      <c r="Q1344" s="42">
        <v>31</v>
      </c>
      <c r="R1344" s="42">
        <v>0</v>
      </c>
      <c r="S1344" s="43">
        <v>676</v>
      </c>
      <c r="T1344" s="42">
        <v>79</v>
      </c>
      <c r="U1344" s="42">
        <v>507</v>
      </c>
      <c r="V1344" s="42">
        <v>4</v>
      </c>
      <c r="W1344" s="104">
        <f t="shared" si="223"/>
        <v>78.78217200251099</v>
      </c>
      <c r="X1344" s="105">
        <f t="shared" si="224"/>
        <v>15.285624607658507</v>
      </c>
      <c r="Y1344" s="105">
        <f t="shared" si="225"/>
        <v>4.9591964846202128</v>
      </c>
      <c r="Z1344" s="105">
        <f t="shared" si="226"/>
        <v>0.97300690521029498</v>
      </c>
      <c r="AA1344" s="105">
        <f t="shared" si="227"/>
        <v>0</v>
      </c>
      <c r="AB1344" s="105">
        <f t="shared" si="228"/>
        <v>21.217827997489014</v>
      </c>
    </row>
    <row r="1345" spans="1:28" s="7" customFormat="1" hidden="1">
      <c r="A1345" s="37">
        <v>2009</v>
      </c>
      <c r="B1345" s="102">
        <v>2</v>
      </c>
      <c r="C1345" s="102" t="s">
        <v>182</v>
      </c>
      <c r="D1345" s="37">
        <v>21</v>
      </c>
      <c r="E1345" s="38" t="s">
        <v>273</v>
      </c>
      <c r="F1345" s="41" t="s">
        <v>86</v>
      </c>
      <c r="G1345" s="42">
        <v>3662</v>
      </c>
      <c r="H1345" s="43">
        <v>3340</v>
      </c>
      <c r="I1345" s="42">
        <v>1321</v>
      </c>
      <c r="J1345" s="40">
        <v>0.39550898203592816</v>
      </c>
      <c r="K1345" s="40">
        <v>12.365269461077846</v>
      </c>
      <c r="L1345" s="42">
        <v>2927</v>
      </c>
      <c r="M1345" s="42">
        <v>295</v>
      </c>
      <c r="N1345" s="42">
        <v>96</v>
      </c>
      <c r="O1345" s="42"/>
      <c r="P1345" s="42"/>
      <c r="Q1345" s="42">
        <v>22</v>
      </c>
      <c r="R1345" s="42">
        <v>0</v>
      </c>
      <c r="S1345" s="43">
        <v>413</v>
      </c>
      <c r="T1345" s="42">
        <v>22</v>
      </c>
      <c r="U1345" s="42">
        <v>527</v>
      </c>
      <c r="V1345" s="42">
        <v>277</v>
      </c>
      <c r="W1345" s="104">
        <f t="shared" si="223"/>
        <v>87.634730538922156</v>
      </c>
      <c r="X1345" s="105">
        <f t="shared" si="224"/>
        <v>8.8323353293413174</v>
      </c>
      <c r="Y1345" s="105">
        <f t="shared" si="225"/>
        <v>2.874251497005988</v>
      </c>
      <c r="Z1345" s="105">
        <f t="shared" si="226"/>
        <v>0.6586826347305389</v>
      </c>
      <c r="AA1345" s="105">
        <f t="shared" si="227"/>
        <v>0</v>
      </c>
      <c r="AB1345" s="105">
        <f t="shared" si="228"/>
        <v>12.365269461077846</v>
      </c>
    </row>
    <row r="1346" spans="1:28" s="7" customFormat="1" hidden="1">
      <c r="A1346" s="37">
        <v>2009</v>
      </c>
      <c r="B1346" s="102">
        <v>2</v>
      </c>
      <c r="C1346" s="102" t="s">
        <v>182</v>
      </c>
      <c r="D1346" s="37">
        <v>23</v>
      </c>
      <c r="E1346" s="38" t="s">
        <v>274</v>
      </c>
      <c r="F1346" s="41" t="s">
        <v>90</v>
      </c>
      <c r="G1346" s="42">
        <v>4274</v>
      </c>
      <c r="H1346" s="43">
        <v>3922</v>
      </c>
      <c r="I1346" s="42">
        <v>2279</v>
      </c>
      <c r="J1346" s="40">
        <v>0.58108108108108103</v>
      </c>
      <c r="K1346" s="40">
        <v>17.287098419173891</v>
      </c>
      <c r="L1346" s="42">
        <v>3244</v>
      </c>
      <c r="M1346" s="42">
        <v>468</v>
      </c>
      <c r="N1346" s="42">
        <v>173</v>
      </c>
      <c r="O1346" s="42"/>
      <c r="P1346" s="42"/>
      <c r="Q1346" s="42">
        <v>37</v>
      </c>
      <c r="R1346" s="42">
        <v>0</v>
      </c>
      <c r="S1346" s="43">
        <v>678</v>
      </c>
      <c r="T1346" s="42">
        <v>148</v>
      </c>
      <c r="U1346" s="42">
        <v>472</v>
      </c>
      <c r="V1346" s="42">
        <v>189</v>
      </c>
      <c r="W1346" s="104">
        <f t="shared" si="223"/>
        <v>82.712901580826099</v>
      </c>
      <c r="X1346" s="105">
        <f t="shared" si="224"/>
        <v>11.932687404385518</v>
      </c>
      <c r="Y1346" s="105">
        <f t="shared" si="225"/>
        <v>4.4110147883732793</v>
      </c>
      <c r="Z1346" s="105">
        <f t="shared" si="226"/>
        <v>0.94339622641509435</v>
      </c>
      <c r="AA1346" s="105">
        <f t="shared" si="227"/>
        <v>0</v>
      </c>
      <c r="AB1346" s="105">
        <f t="shared" si="228"/>
        <v>17.287098419173891</v>
      </c>
    </row>
    <row r="1347" spans="1:28" s="7" customFormat="1" hidden="1">
      <c r="A1347" s="37">
        <v>2009</v>
      </c>
      <c r="B1347" s="102">
        <v>2</v>
      </c>
      <c r="C1347" s="102" t="s">
        <v>182</v>
      </c>
      <c r="D1347" s="37">
        <v>23</v>
      </c>
      <c r="E1347" s="38" t="s">
        <v>275</v>
      </c>
      <c r="F1347" s="41" t="s">
        <v>89</v>
      </c>
      <c r="G1347" s="42">
        <v>3663</v>
      </c>
      <c r="H1347" s="43">
        <v>3362</v>
      </c>
      <c r="I1347" s="42">
        <v>3987</v>
      </c>
      <c r="J1347" s="40">
        <v>1.185901249256395</v>
      </c>
      <c r="K1347" s="40">
        <v>23.646638905413443</v>
      </c>
      <c r="L1347" s="42">
        <v>2567</v>
      </c>
      <c r="M1347" s="42">
        <v>511</v>
      </c>
      <c r="N1347" s="42">
        <v>236</v>
      </c>
      <c r="O1347" s="42"/>
      <c r="P1347" s="42"/>
      <c r="Q1347" s="42">
        <v>48</v>
      </c>
      <c r="R1347" s="42">
        <v>0</v>
      </c>
      <c r="S1347" s="43">
        <v>795</v>
      </c>
      <c r="T1347" s="42">
        <v>68</v>
      </c>
      <c r="U1347" s="42">
        <v>512</v>
      </c>
      <c r="V1347" s="42">
        <v>4</v>
      </c>
      <c r="W1347" s="104">
        <f t="shared" si="223"/>
        <v>76.35336109458656</v>
      </c>
      <c r="X1347" s="105">
        <f t="shared" si="224"/>
        <v>15.199286139202856</v>
      </c>
      <c r="Y1347" s="105">
        <f t="shared" si="225"/>
        <v>7.0196311719214757</v>
      </c>
      <c r="Z1347" s="105">
        <f t="shared" si="226"/>
        <v>1.4277215942891135</v>
      </c>
      <c r="AA1347" s="105">
        <f t="shared" si="227"/>
        <v>0</v>
      </c>
      <c r="AB1347" s="105">
        <f t="shared" si="228"/>
        <v>23.646638905413443</v>
      </c>
    </row>
    <row r="1348" spans="1:28" s="7" customFormat="1" hidden="1">
      <c r="A1348" s="37">
        <v>2009</v>
      </c>
      <c r="B1348" s="102">
        <v>2</v>
      </c>
      <c r="C1348" s="102" t="s">
        <v>182</v>
      </c>
      <c r="D1348" s="37">
        <v>23</v>
      </c>
      <c r="E1348" s="38" t="s">
        <v>276</v>
      </c>
      <c r="F1348" s="41" t="s">
        <v>144</v>
      </c>
      <c r="G1348" s="42">
        <v>3889</v>
      </c>
      <c r="H1348" s="43">
        <v>3650</v>
      </c>
      <c r="I1348" s="42">
        <v>2748</v>
      </c>
      <c r="J1348" s="40">
        <v>0.75287671232876707</v>
      </c>
      <c r="K1348" s="40">
        <v>19.506849315068493</v>
      </c>
      <c r="L1348" s="42">
        <v>2938</v>
      </c>
      <c r="M1348" s="42">
        <v>457</v>
      </c>
      <c r="N1348" s="42">
        <v>209</v>
      </c>
      <c r="O1348" s="42"/>
      <c r="P1348" s="42"/>
      <c r="Q1348" s="42">
        <v>46</v>
      </c>
      <c r="R1348" s="42">
        <v>0</v>
      </c>
      <c r="S1348" s="43">
        <v>712</v>
      </c>
      <c r="T1348" s="42">
        <v>72</v>
      </c>
      <c r="U1348" s="42">
        <v>621</v>
      </c>
      <c r="V1348" s="42">
        <v>250</v>
      </c>
      <c r="W1348" s="104">
        <f t="shared" si="223"/>
        <v>80.493150684931507</v>
      </c>
      <c r="X1348" s="105">
        <f t="shared" si="224"/>
        <v>12.520547945205479</v>
      </c>
      <c r="Y1348" s="105">
        <f t="shared" si="225"/>
        <v>5.7260273972602738</v>
      </c>
      <c r="Z1348" s="105">
        <f t="shared" si="226"/>
        <v>1.2602739726027399</v>
      </c>
      <c r="AA1348" s="105">
        <f t="shared" si="227"/>
        <v>0</v>
      </c>
      <c r="AB1348" s="105">
        <f t="shared" si="228"/>
        <v>19.506849315068493</v>
      </c>
    </row>
    <row r="1349" spans="1:28" s="7" customFormat="1" hidden="1">
      <c r="A1349" s="37">
        <v>2009</v>
      </c>
      <c r="B1349" s="102">
        <v>2</v>
      </c>
      <c r="C1349" s="102" t="s">
        <v>182</v>
      </c>
      <c r="D1349" s="37">
        <v>25</v>
      </c>
      <c r="E1349" s="38" t="s">
        <v>277</v>
      </c>
      <c r="F1349" s="41" t="s">
        <v>353</v>
      </c>
      <c r="G1349" s="42">
        <v>3113</v>
      </c>
      <c r="H1349" s="43">
        <v>2690</v>
      </c>
      <c r="I1349" s="42">
        <v>2621</v>
      </c>
      <c r="J1349" s="40">
        <v>0.9743494423791822</v>
      </c>
      <c r="K1349" s="40">
        <v>24.498141263940521</v>
      </c>
      <c r="L1349" s="42">
        <v>2031</v>
      </c>
      <c r="M1349" s="42">
        <v>410</v>
      </c>
      <c r="N1349" s="42">
        <v>190</v>
      </c>
      <c r="O1349" s="42"/>
      <c r="P1349" s="42"/>
      <c r="Q1349" s="42">
        <v>59</v>
      </c>
      <c r="R1349" s="42">
        <v>0</v>
      </c>
      <c r="S1349" s="43">
        <v>659</v>
      </c>
      <c r="T1349" s="42">
        <v>0</v>
      </c>
      <c r="U1349" s="42">
        <v>492</v>
      </c>
      <c r="V1349" s="42">
        <v>0</v>
      </c>
      <c r="W1349" s="104">
        <f t="shared" si="223"/>
        <v>75.501858736059475</v>
      </c>
      <c r="X1349" s="105">
        <f t="shared" si="224"/>
        <v>15.241635687732341</v>
      </c>
      <c r="Y1349" s="105">
        <f t="shared" si="225"/>
        <v>7.0631970260223049</v>
      </c>
      <c r="Z1349" s="105">
        <f t="shared" si="226"/>
        <v>2.1933085501858738</v>
      </c>
      <c r="AA1349" s="105">
        <f t="shared" si="227"/>
        <v>0</v>
      </c>
      <c r="AB1349" s="105">
        <f t="shared" si="228"/>
        <v>24.498141263940521</v>
      </c>
    </row>
    <row r="1350" spans="1:28" s="7" customFormat="1" hidden="1">
      <c r="A1350" s="37">
        <v>2009</v>
      </c>
      <c r="B1350" s="102">
        <v>2</v>
      </c>
      <c r="C1350" s="102" t="s">
        <v>182</v>
      </c>
      <c r="D1350" s="37">
        <v>27</v>
      </c>
      <c r="E1350" s="38" t="s">
        <v>278</v>
      </c>
      <c r="F1350" s="41" t="s">
        <v>145</v>
      </c>
      <c r="G1350" s="42">
        <v>3208</v>
      </c>
      <c r="H1350" s="43">
        <v>2934</v>
      </c>
      <c r="I1350" s="42">
        <v>2764</v>
      </c>
      <c r="J1350" s="40">
        <v>0.94205862304021815</v>
      </c>
      <c r="K1350" s="40">
        <v>24.47171097477846</v>
      </c>
      <c r="L1350" s="42">
        <v>2216</v>
      </c>
      <c r="M1350" s="42">
        <v>476</v>
      </c>
      <c r="N1350" s="42">
        <v>203</v>
      </c>
      <c r="O1350" s="42"/>
      <c r="P1350" s="42"/>
      <c r="Q1350" s="42">
        <v>39</v>
      </c>
      <c r="R1350" s="42">
        <v>0</v>
      </c>
      <c r="S1350" s="43">
        <v>718</v>
      </c>
      <c r="T1350" s="42">
        <v>39</v>
      </c>
      <c r="U1350" s="42">
        <v>316</v>
      </c>
      <c r="V1350" s="42">
        <v>170</v>
      </c>
      <c r="W1350" s="104">
        <f t="shared" si="223"/>
        <v>75.52828902522154</v>
      </c>
      <c r="X1350" s="105">
        <f t="shared" si="224"/>
        <v>16.223585548738921</v>
      </c>
      <c r="Y1350" s="105">
        <f t="shared" si="225"/>
        <v>6.9188820722563049</v>
      </c>
      <c r="Z1350" s="105">
        <f t="shared" si="226"/>
        <v>1.3292433537832311</v>
      </c>
      <c r="AA1350" s="105">
        <f t="shared" si="227"/>
        <v>0</v>
      </c>
      <c r="AB1350" s="105">
        <f t="shared" si="228"/>
        <v>24.47171097477846</v>
      </c>
    </row>
    <row r="1351" spans="1:28" s="7" customFormat="1" hidden="1">
      <c r="A1351" s="37">
        <v>2009</v>
      </c>
      <c r="B1351" s="102">
        <v>2</v>
      </c>
      <c r="C1351" s="102" t="s">
        <v>182</v>
      </c>
      <c r="D1351" s="37">
        <v>27</v>
      </c>
      <c r="E1351" s="38" t="s">
        <v>279</v>
      </c>
      <c r="F1351" s="41" t="s">
        <v>14</v>
      </c>
      <c r="G1351" s="42">
        <v>4077</v>
      </c>
      <c r="H1351" s="43">
        <v>3524</v>
      </c>
      <c r="I1351" s="42">
        <v>3068</v>
      </c>
      <c r="J1351" s="40">
        <v>0.87060158910329166</v>
      </c>
      <c r="K1351" s="40">
        <v>20.970488081725311</v>
      </c>
      <c r="L1351" s="42">
        <v>2785</v>
      </c>
      <c r="M1351" s="42">
        <v>510</v>
      </c>
      <c r="N1351" s="42">
        <v>221</v>
      </c>
      <c r="O1351" s="42"/>
      <c r="P1351" s="42"/>
      <c r="Q1351" s="42">
        <v>8</v>
      </c>
      <c r="R1351" s="42">
        <v>0</v>
      </c>
      <c r="S1351" s="43">
        <v>739</v>
      </c>
      <c r="T1351" s="42">
        <v>475</v>
      </c>
      <c r="U1351" s="42">
        <v>35</v>
      </c>
      <c r="V1351" s="42">
        <v>75</v>
      </c>
      <c r="W1351" s="104">
        <f t="shared" si="223"/>
        <v>79.029511918274693</v>
      </c>
      <c r="X1351" s="105">
        <f t="shared" si="224"/>
        <v>14.472190692395007</v>
      </c>
      <c r="Y1351" s="105">
        <f t="shared" si="225"/>
        <v>6.27128263337117</v>
      </c>
      <c r="Z1351" s="105">
        <f t="shared" si="226"/>
        <v>0.22701475595913734</v>
      </c>
      <c r="AA1351" s="105">
        <f t="shared" si="227"/>
        <v>0</v>
      </c>
      <c r="AB1351" s="105">
        <f t="shared" si="228"/>
        <v>20.970488081725311</v>
      </c>
    </row>
    <row r="1352" spans="1:28" s="7" customFormat="1" hidden="1">
      <c r="A1352" s="37">
        <v>2009</v>
      </c>
      <c r="B1352" s="102">
        <v>2</v>
      </c>
      <c r="C1352" s="102" t="s">
        <v>182</v>
      </c>
      <c r="D1352" s="37">
        <v>28</v>
      </c>
      <c r="E1352" s="38" t="s">
        <v>280</v>
      </c>
      <c r="F1352" s="41" t="s">
        <v>94</v>
      </c>
      <c r="G1352" s="42">
        <v>5231</v>
      </c>
      <c r="H1352" s="43">
        <v>4868</v>
      </c>
      <c r="I1352" s="42">
        <v>3767</v>
      </c>
      <c r="J1352" s="40">
        <v>0.77382908792111749</v>
      </c>
      <c r="K1352" s="40">
        <v>20.665571076417418</v>
      </c>
      <c r="L1352" s="42">
        <v>3862</v>
      </c>
      <c r="M1352" s="42">
        <v>645</v>
      </c>
      <c r="N1352" s="42">
        <v>299</v>
      </c>
      <c r="O1352" s="42"/>
      <c r="P1352" s="42"/>
      <c r="Q1352" s="42">
        <v>62</v>
      </c>
      <c r="R1352" s="42">
        <v>0</v>
      </c>
      <c r="S1352" s="43">
        <v>1006</v>
      </c>
      <c r="T1352" s="42">
        <v>96</v>
      </c>
      <c r="U1352" s="42">
        <v>813</v>
      </c>
      <c r="V1352" s="42">
        <v>343</v>
      </c>
      <c r="W1352" s="104">
        <f t="shared" si="223"/>
        <v>79.334428923582578</v>
      </c>
      <c r="X1352" s="105">
        <f t="shared" si="224"/>
        <v>13.249794576828267</v>
      </c>
      <c r="Y1352" s="105">
        <f t="shared" si="225"/>
        <v>6.14215283483977</v>
      </c>
      <c r="Z1352" s="105">
        <f t="shared" si="226"/>
        <v>1.2736236647493837</v>
      </c>
      <c r="AA1352" s="105">
        <f t="shared" si="227"/>
        <v>0</v>
      </c>
      <c r="AB1352" s="105">
        <f t="shared" si="228"/>
        <v>20.665571076417418</v>
      </c>
    </row>
    <row r="1353" spans="1:28" s="7" customFormat="1" hidden="1">
      <c r="A1353" s="37">
        <v>2009</v>
      </c>
      <c r="B1353" s="102">
        <v>2</v>
      </c>
      <c r="C1353" s="102" t="s">
        <v>182</v>
      </c>
      <c r="D1353" s="37">
        <v>28</v>
      </c>
      <c r="E1353" s="38" t="s">
        <v>281</v>
      </c>
      <c r="F1353" s="41" t="s">
        <v>354</v>
      </c>
      <c r="G1353" s="42">
        <v>4911</v>
      </c>
      <c r="H1353" s="43">
        <v>4273</v>
      </c>
      <c r="I1353" s="42">
        <v>2352</v>
      </c>
      <c r="J1353" s="40">
        <v>0.55043295108822843</v>
      </c>
      <c r="K1353" s="40">
        <v>16.194710975895156</v>
      </c>
      <c r="L1353" s="42">
        <v>3581</v>
      </c>
      <c r="M1353" s="42">
        <v>465</v>
      </c>
      <c r="N1353" s="42">
        <v>184</v>
      </c>
      <c r="O1353" s="42"/>
      <c r="P1353" s="42"/>
      <c r="Q1353" s="42">
        <v>42</v>
      </c>
      <c r="R1353" s="42">
        <v>1</v>
      </c>
      <c r="S1353" s="43">
        <v>692</v>
      </c>
      <c r="T1353" s="42">
        <v>178</v>
      </c>
      <c r="U1353" s="42">
        <v>630</v>
      </c>
      <c r="V1353" s="42">
        <v>365</v>
      </c>
      <c r="W1353" s="104">
        <f t="shared" si="223"/>
        <v>83.805289024104852</v>
      </c>
      <c r="X1353" s="105">
        <f t="shared" si="224"/>
        <v>10.882284109524925</v>
      </c>
      <c r="Y1353" s="105">
        <f t="shared" si="225"/>
        <v>4.3061081207582497</v>
      </c>
      <c r="Z1353" s="105">
        <f t="shared" si="226"/>
        <v>0.98291598408612213</v>
      </c>
      <c r="AA1353" s="105">
        <f t="shared" si="227"/>
        <v>2.3402761525860051E-2</v>
      </c>
      <c r="AB1353" s="105">
        <f t="shared" si="228"/>
        <v>16.194710975895156</v>
      </c>
    </row>
    <row r="1354" spans="1:28" s="7" customFormat="1" hidden="1">
      <c r="A1354" s="37">
        <v>2009</v>
      </c>
      <c r="B1354" s="102">
        <v>2</v>
      </c>
      <c r="C1354" s="102" t="s">
        <v>182</v>
      </c>
      <c r="D1354" s="37">
        <v>28</v>
      </c>
      <c r="E1354" s="38" t="s">
        <v>282</v>
      </c>
      <c r="F1354" s="41" t="s">
        <v>355</v>
      </c>
      <c r="G1354" s="42">
        <v>4028</v>
      </c>
      <c r="H1354" s="43">
        <v>3512</v>
      </c>
      <c r="I1354" s="42">
        <v>2194</v>
      </c>
      <c r="J1354" s="40">
        <v>0.62471526195899774</v>
      </c>
      <c r="K1354" s="40">
        <v>16.62870159453303</v>
      </c>
      <c r="L1354" s="42">
        <v>2928</v>
      </c>
      <c r="M1354" s="42">
        <v>415</v>
      </c>
      <c r="N1354" s="42">
        <v>134</v>
      </c>
      <c r="O1354" s="42"/>
      <c r="P1354" s="42"/>
      <c r="Q1354" s="42">
        <v>35</v>
      </c>
      <c r="R1354" s="42">
        <v>0</v>
      </c>
      <c r="S1354" s="43">
        <v>584</v>
      </c>
      <c r="T1354" s="42">
        <v>66</v>
      </c>
      <c r="U1354" s="42">
        <v>324</v>
      </c>
      <c r="V1354" s="42">
        <v>227</v>
      </c>
      <c r="W1354" s="104">
        <f t="shared" si="223"/>
        <v>83.371298405466973</v>
      </c>
      <c r="X1354" s="105">
        <f t="shared" si="224"/>
        <v>11.816628701594533</v>
      </c>
      <c r="Y1354" s="105">
        <f t="shared" si="225"/>
        <v>3.8154897494305238</v>
      </c>
      <c r="Z1354" s="105">
        <f t="shared" si="226"/>
        <v>0.99658314350797272</v>
      </c>
      <c r="AA1354" s="105">
        <f t="shared" si="227"/>
        <v>0</v>
      </c>
      <c r="AB1354" s="105">
        <f t="shared" si="228"/>
        <v>16.62870159453303</v>
      </c>
    </row>
    <row r="1355" spans="1:28" s="7" customFormat="1" hidden="1">
      <c r="A1355" s="37">
        <v>2009</v>
      </c>
      <c r="B1355" s="102">
        <v>2</v>
      </c>
      <c r="C1355" s="102" t="s">
        <v>182</v>
      </c>
      <c r="D1355" s="37">
        <v>29</v>
      </c>
      <c r="E1355" s="38" t="s">
        <v>283</v>
      </c>
      <c r="F1355" s="41" t="s">
        <v>146</v>
      </c>
      <c r="G1355" s="42">
        <v>2897</v>
      </c>
      <c r="H1355" s="43">
        <v>2398</v>
      </c>
      <c r="I1355" s="42">
        <v>2724</v>
      </c>
      <c r="J1355" s="40">
        <v>1.1359466221851542</v>
      </c>
      <c r="K1355" s="40">
        <v>28.231859883236034</v>
      </c>
      <c r="L1355" s="42">
        <v>1721</v>
      </c>
      <c r="M1355" s="42">
        <v>423</v>
      </c>
      <c r="N1355" s="42">
        <v>214</v>
      </c>
      <c r="O1355" s="42"/>
      <c r="P1355" s="42"/>
      <c r="Q1355" s="42">
        <v>40</v>
      </c>
      <c r="R1355" s="42">
        <v>0</v>
      </c>
      <c r="S1355" s="43">
        <v>677</v>
      </c>
      <c r="T1355" s="42">
        <v>17</v>
      </c>
      <c r="U1355" s="42">
        <v>367</v>
      </c>
      <c r="V1355" s="42">
        <v>171</v>
      </c>
      <c r="W1355" s="104">
        <f t="shared" si="223"/>
        <v>71.768140116763973</v>
      </c>
      <c r="X1355" s="105">
        <f t="shared" si="224"/>
        <v>17.639699749791493</v>
      </c>
      <c r="Y1355" s="105">
        <f t="shared" si="225"/>
        <v>8.9241034195162641</v>
      </c>
      <c r="Z1355" s="105">
        <f t="shared" si="226"/>
        <v>1.6680567139282736</v>
      </c>
      <c r="AA1355" s="105">
        <f t="shared" si="227"/>
        <v>0</v>
      </c>
      <c r="AB1355" s="105">
        <f t="shared" si="228"/>
        <v>28.231859883236034</v>
      </c>
    </row>
    <row r="1356" spans="1:28" s="7" customFormat="1" hidden="1">
      <c r="A1356" s="37">
        <v>2009</v>
      </c>
      <c r="B1356" s="102">
        <v>2</v>
      </c>
      <c r="C1356" s="102" t="s">
        <v>182</v>
      </c>
      <c r="D1356" s="37">
        <v>30</v>
      </c>
      <c r="E1356" s="38" t="s">
        <v>284</v>
      </c>
      <c r="F1356" s="41" t="s">
        <v>10</v>
      </c>
      <c r="G1356" s="42">
        <v>3048</v>
      </c>
      <c r="H1356" s="43">
        <v>2712</v>
      </c>
      <c r="I1356" s="42">
        <v>2989</v>
      </c>
      <c r="J1356" s="40">
        <v>1.1021386430678466</v>
      </c>
      <c r="K1356" s="40">
        <v>27.654867256637168</v>
      </c>
      <c r="L1356" s="42">
        <v>1962</v>
      </c>
      <c r="M1356" s="42">
        <v>479</v>
      </c>
      <c r="N1356" s="42">
        <v>220</v>
      </c>
      <c r="O1356" s="42"/>
      <c r="P1356" s="42"/>
      <c r="Q1356" s="42">
        <v>51</v>
      </c>
      <c r="R1356" s="42">
        <v>0</v>
      </c>
      <c r="S1356" s="43">
        <v>750</v>
      </c>
      <c r="T1356" s="42">
        <v>48</v>
      </c>
      <c r="U1356" s="42">
        <v>303</v>
      </c>
      <c r="V1356" s="42">
        <v>2</v>
      </c>
      <c r="W1356" s="104">
        <f t="shared" si="223"/>
        <v>72.345132743362825</v>
      </c>
      <c r="X1356" s="105">
        <f t="shared" si="224"/>
        <v>17.662241887905605</v>
      </c>
      <c r="Y1356" s="105">
        <f t="shared" si="225"/>
        <v>8.112094395280236</v>
      </c>
      <c r="Z1356" s="105">
        <f t="shared" si="226"/>
        <v>1.8805309734513276</v>
      </c>
      <c r="AA1356" s="105">
        <f t="shared" si="227"/>
        <v>0</v>
      </c>
      <c r="AB1356" s="105">
        <f t="shared" si="228"/>
        <v>27.654867256637168</v>
      </c>
    </row>
    <row r="1357" spans="1:28" s="7" customFormat="1" hidden="1">
      <c r="A1357" s="37">
        <v>2009</v>
      </c>
      <c r="B1357" s="102">
        <v>2</v>
      </c>
      <c r="C1357" s="102" t="s">
        <v>182</v>
      </c>
      <c r="D1357" s="37">
        <v>33</v>
      </c>
      <c r="E1357" s="38" t="s">
        <v>327</v>
      </c>
      <c r="F1357" s="41" t="s">
        <v>147</v>
      </c>
      <c r="G1357" s="42">
        <v>4457</v>
      </c>
      <c r="H1357" s="43">
        <v>3705</v>
      </c>
      <c r="I1357" s="42">
        <v>3282</v>
      </c>
      <c r="J1357" s="40">
        <v>0.8858299595141701</v>
      </c>
      <c r="K1357" s="40">
        <v>24.156545209176787</v>
      </c>
      <c r="L1357" s="42">
        <v>2810</v>
      </c>
      <c r="M1357" s="42">
        <v>584</v>
      </c>
      <c r="N1357" s="42">
        <v>258</v>
      </c>
      <c r="O1357" s="42"/>
      <c r="P1357" s="42"/>
      <c r="Q1357" s="42">
        <v>53</v>
      </c>
      <c r="R1357" s="42">
        <v>0</v>
      </c>
      <c r="S1357" s="43">
        <v>895</v>
      </c>
      <c r="T1357" s="42">
        <v>89</v>
      </c>
      <c r="U1357" s="42">
        <v>768</v>
      </c>
      <c r="V1357" s="42">
        <v>165</v>
      </c>
      <c r="W1357" s="104">
        <f t="shared" si="223"/>
        <v>75.843454790823216</v>
      </c>
      <c r="X1357" s="105">
        <f t="shared" si="224"/>
        <v>15.762483130904185</v>
      </c>
      <c r="Y1357" s="105">
        <f t="shared" si="225"/>
        <v>6.9635627530364372</v>
      </c>
      <c r="Z1357" s="105">
        <f t="shared" si="226"/>
        <v>1.4304993252361673</v>
      </c>
      <c r="AA1357" s="105">
        <f t="shared" si="227"/>
        <v>0</v>
      </c>
      <c r="AB1357" s="105">
        <f t="shared" si="228"/>
        <v>24.156545209176787</v>
      </c>
    </row>
    <row r="1358" spans="1:28" s="7" customFormat="1" hidden="1">
      <c r="A1358" s="37">
        <v>2009</v>
      </c>
      <c r="B1358" s="102">
        <v>2</v>
      </c>
      <c r="C1358" s="102" t="s">
        <v>182</v>
      </c>
      <c r="D1358" s="37">
        <v>34</v>
      </c>
      <c r="E1358" s="38" t="s">
        <v>328</v>
      </c>
      <c r="F1358" s="41" t="s">
        <v>100</v>
      </c>
      <c r="G1358" s="42">
        <v>4633</v>
      </c>
      <c r="H1358" s="43">
        <v>4076</v>
      </c>
      <c r="I1358" s="42">
        <v>2880</v>
      </c>
      <c r="J1358" s="40">
        <v>0.70657507360157012</v>
      </c>
      <c r="K1358" s="40">
        <v>20.044160942100099</v>
      </c>
      <c r="L1358" s="42">
        <v>3259</v>
      </c>
      <c r="M1358" s="42">
        <v>549</v>
      </c>
      <c r="N1358" s="42">
        <v>219</v>
      </c>
      <c r="O1358" s="42"/>
      <c r="P1358" s="42"/>
      <c r="Q1358" s="42">
        <v>49</v>
      </c>
      <c r="R1358" s="42">
        <v>0</v>
      </c>
      <c r="S1358" s="43">
        <v>817</v>
      </c>
      <c r="T1358" s="42">
        <v>2</v>
      </c>
      <c r="U1358" s="42">
        <v>533</v>
      </c>
      <c r="V1358" s="42">
        <v>188</v>
      </c>
      <c r="W1358" s="104">
        <f t="shared" si="223"/>
        <v>79.955839057899908</v>
      </c>
      <c r="X1358" s="105">
        <f t="shared" si="224"/>
        <v>13.469087340529931</v>
      </c>
      <c r="Y1358" s="105">
        <f t="shared" si="225"/>
        <v>5.372914622178607</v>
      </c>
      <c r="Z1358" s="105">
        <f t="shared" si="226"/>
        <v>1.2021589793915604</v>
      </c>
      <c r="AA1358" s="105">
        <f t="shared" si="227"/>
        <v>0</v>
      </c>
      <c r="AB1358" s="105">
        <f t="shared" si="228"/>
        <v>20.044160942100099</v>
      </c>
    </row>
    <row r="1359" spans="1:28" s="7" customFormat="1" hidden="1">
      <c r="A1359" s="37">
        <v>2009</v>
      </c>
      <c r="B1359" s="102">
        <v>2</v>
      </c>
      <c r="C1359" s="102" t="s">
        <v>182</v>
      </c>
      <c r="D1359" s="37">
        <v>35</v>
      </c>
      <c r="E1359" s="38" t="s">
        <v>329</v>
      </c>
      <c r="F1359" s="41" t="s">
        <v>356</v>
      </c>
      <c r="G1359" s="42">
        <v>1861</v>
      </c>
      <c r="H1359" s="43">
        <v>1142</v>
      </c>
      <c r="I1359" s="42">
        <v>827</v>
      </c>
      <c r="J1359" s="40">
        <v>0.72416812609457093</v>
      </c>
      <c r="K1359" s="40">
        <v>19.78984238178634</v>
      </c>
      <c r="L1359" s="42">
        <v>916</v>
      </c>
      <c r="M1359" s="42">
        <v>150</v>
      </c>
      <c r="N1359" s="42">
        <v>55</v>
      </c>
      <c r="O1359" s="42"/>
      <c r="P1359" s="42"/>
      <c r="Q1359" s="42">
        <v>21</v>
      </c>
      <c r="R1359" s="42">
        <v>0</v>
      </c>
      <c r="S1359" s="43">
        <v>226</v>
      </c>
      <c r="T1359" s="42">
        <v>77</v>
      </c>
      <c r="U1359" s="42">
        <v>101</v>
      </c>
      <c r="V1359" s="42">
        <v>259</v>
      </c>
      <c r="W1359" s="104">
        <f t="shared" si="223"/>
        <v>80.210157618213657</v>
      </c>
      <c r="X1359" s="105">
        <f t="shared" si="224"/>
        <v>13.134851138353765</v>
      </c>
      <c r="Y1359" s="105">
        <f t="shared" si="225"/>
        <v>4.8161120840630467</v>
      </c>
      <c r="Z1359" s="105">
        <f t="shared" si="226"/>
        <v>1.8388791593695271</v>
      </c>
      <c r="AA1359" s="105">
        <f t="shared" si="227"/>
        <v>0</v>
      </c>
      <c r="AB1359" s="105">
        <f t="shared" si="228"/>
        <v>19.78984238178634</v>
      </c>
    </row>
    <row r="1360" spans="1:28" s="7" customFormat="1" hidden="1">
      <c r="A1360" s="37">
        <v>2009</v>
      </c>
      <c r="B1360" s="102">
        <v>2</v>
      </c>
      <c r="C1360" s="102" t="s">
        <v>182</v>
      </c>
      <c r="D1360" s="37">
        <v>37</v>
      </c>
      <c r="E1360" s="38" t="s">
        <v>285</v>
      </c>
      <c r="F1360" s="41" t="s">
        <v>101</v>
      </c>
      <c r="G1360" s="42">
        <v>3966</v>
      </c>
      <c r="H1360" s="43">
        <v>3350</v>
      </c>
      <c r="I1360" s="42">
        <v>3545</v>
      </c>
      <c r="J1360" s="40">
        <v>1.0582089552238807</v>
      </c>
      <c r="K1360" s="40">
        <v>28.686567164179106</v>
      </c>
      <c r="L1360" s="42">
        <v>2389</v>
      </c>
      <c r="M1360" s="42">
        <v>649</v>
      </c>
      <c r="N1360" s="42">
        <v>243</v>
      </c>
      <c r="O1360" s="42"/>
      <c r="P1360" s="42"/>
      <c r="Q1360" s="42">
        <v>69</v>
      </c>
      <c r="R1360" s="42">
        <v>0</v>
      </c>
      <c r="S1360" s="43">
        <v>961</v>
      </c>
      <c r="T1360" s="42">
        <v>89</v>
      </c>
      <c r="U1360" s="42">
        <v>399</v>
      </c>
      <c r="V1360" s="42">
        <v>217</v>
      </c>
      <c r="W1360" s="104">
        <f t="shared" si="223"/>
        <v>71.313432835820905</v>
      </c>
      <c r="X1360" s="105">
        <f t="shared" si="224"/>
        <v>19.373134328358212</v>
      </c>
      <c r="Y1360" s="105">
        <f t="shared" si="225"/>
        <v>7.2537313432835813</v>
      </c>
      <c r="Z1360" s="105">
        <f t="shared" si="226"/>
        <v>2.0597014925373136</v>
      </c>
      <c r="AA1360" s="105">
        <f t="shared" si="227"/>
        <v>0</v>
      </c>
      <c r="AB1360" s="105">
        <f t="shared" si="228"/>
        <v>28.686567164179106</v>
      </c>
    </row>
    <row r="1361" spans="1:28" s="7" customFormat="1" hidden="1">
      <c r="A1361" s="37">
        <v>2009</v>
      </c>
      <c r="B1361" s="102">
        <v>2</v>
      </c>
      <c r="C1361" s="102" t="s">
        <v>182</v>
      </c>
      <c r="D1361" s="37">
        <v>38</v>
      </c>
      <c r="E1361" s="38" t="s">
        <v>286</v>
      </c>
      <c r="F1361" s="41" t="s">
        <v>102</v>
      </c>
      <c r="G1361" s="42">
        <v>4495</v>
      </c>
      <c r="H1361" s="43">
        <v>3807</v>
      </c>
      <c r="I1361" s="42">
        <v>3909</v>
      </c>
      <c r="J1361" s="40">
        <v>1.0267927501970056</v>
      </c>
      <c r="K1361" s="40">
        <v>25.689519306540582</v>
      </c>
      <c r="L1361" s="42">
        <v>2829</v>
      </c>
      <c r="M1361" s="42">
        <v>595</v>
      </c>
      <c r="N1361" s="42">
        <v>312</v>
      </c>
      <c r="O1361" s="42"/>
      <c r="P1361" s="42"/>
      <c r="Q1361" s="42">
        <v>71</v>
      </c>
      <c r="R1361" s="42">
        <v>0</v>
      </c>
      <c r="S1361" s="43">
        <v>978</v>
      </c>
      <c r="T1361" s="42">
        <v>16</v>
      </c>
      <c r="U1361" s="42">
        <v>482</v>
      </c>
      <c r="V1361" s="42">
        <v>219</v>
      </c>
      <c r="W1361" s="104">
        <f t="shared" si="223"/>
        <v>74.310480693459411</v>
      </c>
      <c r="X1361" s="105">
        <f t="shared" si="224"/>
        <v>15.629104281586551</v>
      </c>
      <c r="Y1361" s="105">
        <f t="shared" si="225"/>
        <v>8.1954294720252161</v>
      </c>
      <c r="Z1361" s="105">
        <f t="shared" si="226"/>
        <v>1.8649855529288155</v>
      </c>
      <c r="AA1361" s="105">
        <f t="shared" si="227"/>
        <v>0</v>
      </c>
      <c r="AB1361" s="105">
        <f t="shared" si="228"/>
        <v>25.689519306540582</v>
      </c>
    </row>
    <row r="1362" spans="1:28" s="7" customFormat="1" hidden="1">
      <c r="A1362" s="37">
        <v>2009</v>
      </c>
      <c r="B1362" s="102">
        <v>2</v>
      </c>
      <c r="C1362" s="102" t="s">
        <v>182</v>
      </c>
      <c r="D1362" s="37">
        <v>39</v>
      </c>
      <c r="E1362" s="38" t="s">
        <v>287</v>
      </c>
      <c r="F1362" s="41" t="s">
        <v>103</v>
      </c>
      <c r="G1362" s="42">
        <v>2996</v>
      </c>
      <c r="H1362" s="43">
        <v>2176</v>
      </c>
      <c r="I1362" s="42">
        <v>2064</v>
      </c>
      <c r="J1362" s="40">
        <v>0.94852941176470584</v>
      </c>
      <c r="K1362" s="40">
        <v>25.413602941176471</v>
      </c>
      <c r="L1362" s="42">
        <v>1623</v>
      </c>
      <c r="M1362" s="42">
        <v>362</v>
      </c>
      <c r="N1362" s="42">
        <v>158</v>
      </c>
      <c r="O1362" s="42"/>
      <c r="P1362" s="42"/>
      <c r="Q1362" s="42">
        <v>33</v>
      </c>
      <c r="R1362" s="42">
        <v>0</v>
      </c>
      <c r="S1362" s="43">
        <v>553</v>
      </c>
      <c r="T1362" s="42">
        <v>149</v>
      </c>
      <c r="U1362" s="42">
        <v>520</v>
      </c>
      <c r="V1362" s="42">
        <v>437</v>
      </c>
      <c r="W1362" s="104">
        <f t="shared" si="223"/>
        <v>74.586397058823522</v>
      </c>
      <c r="X1362" s="105">
        <f t="shared" si="224"/>
        <v>16.636029411764707</v>
      </c>
      <c r="Y1362" s="105">
        <f t="shared" si="225"/>
        <v>7.2610294117647065</v>
      </c>
      <c r="Z1362" s="105">
        <f t="shared" si="226"/>
        <v>1.5165441176470589</v>
      </c>
      <c r="AA1362" s="105">
        <f t="shared" si="227"/>
        <v>0</v>
      </c>
      <c r="AB1362" s="105">
        <f t="shared" si="228"/>
        <v>25.413602941176471</v>
      </c>
    </row>
    <row r="1363" spans="1:28" s="7" customFormat="1" hidden="1">
      <c r="A1363" s="37">
        <v>2009</v>
      </c>
      <c r="B1363" s="102">
        <v>2</v>
      </c>
      <c r="C1363" s="102" t="s">
        <v>182</v>
      </c>
      <c r="D1363" s="37">
        <v>40</v>
      </c>
      <c r="E1363" s="38" t="s">
        <v>288</v>
      </c>
      <c r="F1363" s="41" t="s">
        <v>357</v>
      </c>
      <c r="G1363" s="42">
        <v>2937</v>
      </c>
      <c r="H1363" s="43">
        <v>1929</v>
      </c>
      <c r="I1363" s="42">
        <v>1831</v>
      </c>
      <c r="J1363" s="40">
        <v>0.94919647485743908</v>
      </c>
      <c r="K1363" s="40">
        <v>25.505443234836704</v>
      </c>
      <c r="L1363" s="42">
        <v>1437</v>
      </c>
      <c r="M1363" s="42">
        <v>330</v>
      </c>
      <c r="N1363" s="42">
        <v>132</v>
      </c>
      <c r="O1363" s="42"/>
      <c r="P1363" s="42"/>
      <c r="Q1363" s="42">
        <v>30</v>
      </c>
      <c r="R1363" s="42">
        <v>0</v>
      </c>
      <c r="S1363" s="43">
        <v>492</v>
      </c>
      <c r="T1363" s="42">
        <v>43</v>
      </c>
      <c r="U1363" s="42">
        <v>135</v>
      </c>
      <c r="V1363" s="42">
        <v>90</v>
      </c>
      <c r="W1363" s="104">
        <f t="shared" si="223"/>
        <v>74.494556765163296</v>
      </c>
      <c r="X1363" s="105">
        <f t="shared" si="224"/>
        <v>17.107309486780714</v>
      </c>
      <c r="Y1363" s="105">
        <f t="shared" si="225"/>
        <v>6.8429237947122861</v>
      </c>
      <c r="Z1363" s="105">
        <f t="shared" si="226"/>
        <v>1.5552099533437014</v>
      </c>
      <c r="AA1363" s="105">
        <f t="shared" si="227"/>
        <v>0</v>
      </c>
      <c r="AB1363" s="105">
        <f t="shared" si="228"/>
        <v>25.505443234836704</v>
      </c>
    </row>
    <row r="1364" spans="1:28" s="7" customFormat="1" hidden="1">
      <c r="A1364" s="37">
        <v>2009</v>
      </c>
      <c r="B1364" s="102">
        <v>2</v>
      </c>
      <c r="C1364" s="102" t="s">
        <v>182</v>
      </c>
      <c r="D1364" s="37">
        <v>42</v>
      </c>
      <c r="E1364" s="38" t="s">
        <v>289</v>
      </c>
      <c r="F1364" s="41" t="s">
        <v>104</v>
      </c>
      <c r="G1364" s="42">
        <v>3499</v>
      </c>
      <c r="H1364" s="43">
        <v>3173</v>
      </c>
      <c r="I1364" s="42">
        <v>3535</v>
      </c>
      <c r="J1364" s="40">
        <v>1.1140876142451939</v>
      </c>
      <c r="K1364" s="40">
        <v>30.318310746927196</v>
      </c>
      <c r="L1364" s="42">
        <v>2211</v>
      </c>
      <c r="M1364" s="42">
        <v>603</v>
      </c>
      <c r="N1364" s="42">
        <v>295</v>
      </c>
      <c r="O1364" s="42"/>
      <c r="P1364" s="42"/>
      <c r="Q1364" s="42">
        <v>64</v>
      </c>
      <c r="R1364" s="42">
        <v>0</v>
      </c>
      <c r="S1364" s="43">
        <v>962</v>
      </c>
      <c r="T1364" s="42">
        <v>96</v>
      </c>
      <c r="U1364" s="42">
        <v>349</v>
      </c>
      <c r="V1364" s="42">
        <v>414</v>
      </c>
      <c r="W1364" s="104">
        <f t="shared" si="223"/>
        <v>69.681689253072804</v>
      </c>
      <c r="X1364" s="105">
        <f t="shared" si="224"/>
        <v>19.004097069019853</v>
      </c>
      <c r="Y1364" s="105">
        <f t="shared" si="225"/>
        <v>9.2971950835171757</v>
      </c>
      <c r="Z1364" s="105">
        <f t="shared" si="226"/>
        <v>2.0170185943901671</v>
      </c>
      <c r="AA1364" s="105">
        <f t="shared" si="227"/>
        <v>0</v>
      </c>
      <c r="AB1364" s="105">
        <f t="shared" si="228"/>
        <v>30.318310746927196</v>
      </c>
    </row>
    <row r="1365" spans="1:28" s="7" customFormat="1" hidden="1">
      <c r="A1365" s="37">
        <v>2009</v>
      </c>
      <c r="B1365" s="102">
        <v>2</v>
      </c>
      <c r="C1365" s="102" t="s">
        <v>182</v>
      </c>
      <c r="D1365" s="37">
        <v>43</v>
      </c>
      <c r="E1365" s="38" t="s">
        <v>290</v>
      </c>
      <c r="F1365" s="41" t="s">
        <v>105</v>
      </c>
      <c r="G1365" s="42">
        <v>7163</v>
      </c>
      <c r="H1365" s="43">
        <v>6666</v>
      </c>
      <c r="I1365" s="42">
        <v>6284</v>
      </c>
      <c r="J1365" s="40">
        <v>0.94269426942694268</v>
      </c>
      <c r="K1365" s="40">
        <v>23.972397239723971</v>
      </c>
      <c r="L1365" s="42">
        <v>5068</v>
      </c>
      <c r="M1365" s="42">
        <v>1033</v>
      </c>
      <c r="N1365" s="42">
        <v>452</v>
      </c>
      <c r="O1365" s="42"/>
      <c r="P1365" s="42"/>
      <c r="Q1365" s="42">
        <v>113</v>
      </c>
      <c r="R1365" s="42">
        <v>0</v>
      </c>
      <c r="S1365" s="43">
        <v>1598</v>
      </c>
      <c r="T1365" s="42">
        <v>1444</v>
      </c>
      <c r="U1365" s="42">
        <v>1627</v>
      </c>
      <c r="V1365" s="42">
        <v>610</v>
      </c>
      <c r="W1365" s="104">
        <f t="shared" si="223"/>
        <v>76.027602760276025</v>
      </c>
      <c r="X1365" s="105">
        <f t="shared" si="224"/>
        <v>15.496549654965497</v>
      </c>
      <c r="Y1365" s="105">
        <f t="shared" si="225"/>
        <v>6.7806780678067806</v>
      </c>
      <c r="Z1365" s="105">
        <f t="shared" si="226"/>
        <v>1.6951695169516952</v>
      </c>
      <c r="AA1365" s="105">
        <f t="shared" si="227"/>
        <v>0</v>
      </c>
      <c r="AB1365" s="105">
        <f t="shared" si="228"/>
        <v>23.972397239723971</v>
      </c>
    </row>
    <row r="1366" spans="1:28" s="7" customFormat="1" hidden="1">
      <c r="A1366" s="37">
        <v>2009</v>
      </c>
      <c r="B1366" s="102">
        <v>2</v>
      </c>
      <c r="C1366" s="102" t="s">
        <v>182</v>
      </c>
      <c r="D1366" s="37">
        <v>44</v>
      </c>
      <c r="E1366" s="38" t="s">
        <v>291</v>
      </c>
      <c r="F1366" s="41" t="s">
        <v>106</v>
      </c>
      <c r="G1366" s="42">
        <v>4524</v>
      </c>
      <c r="H1366" s="43">
        <v>4004</v>
      </c>
      <c r="I1366" s="42">
        <v>4992</v>
      </c>
      <c r="J1366" s="40">
        <v>1.2467532467532467</v>
      </c>
      <c r="K1366" s="40">
        <v>30.819180819180819</v>
      </c>
      <c r="L1366" s="42">
        <v>2770</v>
      </c>
      <c r="M1366" s="42">
        <v>765</v>
      </c>
      <c r="N1366" s="42">
        <v>400</v>
      </c>
      <c r="O1366" s="42"/>
      <c r="P1366" s="42"/>
      <c r="Q1366" s="42">
        <v>69</v>
      </c>
      <c r="R1366" s="42">
        <v>0</v>
      </c>
      <c r="S1366" s="43">
        <v>1234</v>
      </c>
      <c r="T1366" s="42">
        <v>125</v>
      </c>
      <c r="U1366" s="42">
        <v>438</v>
      </c>
      <c r="V1366" s="42">
        <v>255</v>
      </c>
      <c r="W1366" s="104">
        <f t="shared" si="223"/>
        <v>69.180819180819185</v>
      </c>
      <c r="X1366" s="105">
        <f t="shared" si="224"/>
        <v>19.105894105894105</v>
      </c>
      <c r="Y1366" s="105">
        <f t="shared" si="225"/>
        <v>9.990009990009991</v>
      </c>
      <c r="Z1366" s="105">
        <f t="shared" si="226"/>
        <v>1.7232767232767232</v>
      </c>
      <c r="AA1366" s="105">
        <f t="shared" si="227"/>
        <v>0</v>
      </c>
      <c r="AB1366" s="105">
        <f t="shared" si="228"/>
        <v>30.819180819180819</v>
      </c>
    </row>
    <row r="1367" spans="1:28" s="7" customFormat="1" hidden="1">
      <c r="A1367" s="37">
        <v>2009</v>
      </c>
      <c r="B1367" s="102">
        <v>2</v>
      </c>
      <c r="C1367" s="102" t="s">
        <v>182</v>
      </c>
      <c r="D1367" s="37">
        <v>45</v>
      </c>
      <c r="E1367" s="38" t="s">
        <v>292</v>
      </c>
      <c r="F1367" s="41" t="s">
        <v>107</v>
      </c>
      <c r="G1367" s="42">
        <v>3432</v>
      </c>
      <c r="H1367" s="43">
        <v>3040</v>
      </c>
      <c r="I1367" s="42">
        <v>3414</v>
      </c>
      <c r="J1367" s="40">
        <v>1.1230263157894738</v>
      </c>
      <c r="K1367" s="40">
        <v>26.611842105263158</v>
      </c>
      <c r="L1367" s="42">
        <v>2231</v>
      </c>
      <c r="M1367" s="42">
        <v>461</v>
      </c>
      <c r="N1367" s="42">
        <v>282</v>
      </c>
      <c r="O1367" s="42"/>
      <c r="P1367" s="42"/>
      <c r="Q1367" s="42">
        <v>66</v>
      </c>
      <c r="R1367" s="42">
        <v>0</v>
      </c>
      <c r="S1367" s="43">
        <v>809</v>
      </c>
      <c r="T1367" s="42">
        <v>49</v>
      </c>
      <c r="U1367" s="42">
        <v>440</v>
      </c>
      <c r="V1367" s="42">
        <v>804</v>
      </c>
      <c r="W1367" s="104">
        <f t="shared" si="223"/>
        <v>73.388157894736835</v>
      </c>
      <c r="X1367" s="105">
        <f t="shared" si="224"/>
        <v>15.164473684210527</v>
      </c>
      <c r="Y1367" s="105">
        <f t="shared" si="225"/>
        <v>9.2763157894736832</v>
      </c>
      <c r="Z1367" s="105">
        <f t="shared" si="226"/>
        <v>2.1710526315789473</v>
      </c>
      <c r="AA1367" s="105">
        <f t="shared" si="227"/>
        <v>0</v>
      </c>
      <c r="AB1367" s="105">
        <f t="shared" si="228"/>
        <v>26.611842105263158</v>
      </c>
    </row>
    <row r="1368" spans="1:28" s="7" customFormat="1" hidden="1">
      <c r="A1368" s="37">
        <v>2009</v>
      </c>
      <c r="B1368" s="102">
        <v>2</v>
      </c>
      <c r="C1368" s="102" t="s">
        <v>182</v>
      </c>
      <c r="D1368" s="37">
        <v>46</v>
      </c>
      <c r="E1368" s="38" t="s">
        <v>293</v>
      </c>
      <c r="F1368" s="41" t="s">
        <v>11</v>
      </c>
      <c r="G1368" s="42">
        <v>5571</v>
      </c>
      <c r="H1368" s="43">
        <v>5200</v>
      </c>
      <c r="I1368" s="42">
        <v>4650</v>
      </c>
      <c r="J1368" s="40">
        <v>0.89423076923076927</v>
      </c>
      <c r="K1368" s="40">
        <v>24.5</v>
      </c>
      <c r="L1368" s="42">
        <v>3926</v>
      </c>
      <c r="M1368" s="42">
        <v>818</v>
      </c>
      <c r="N1368" s="42">
        <v>353</v>
      </c>
      <c r="O1368" s="42"/>
      <c r="P1368" s="42"/>
      <c r="Q1368" s="42">
        <v>103</v>
      </c>
      <c r="R1368" s="42">
        <v>0</v>
      </c>
      <c r="S1368" s="43">
        <v>1274</v>
      </c>
      <c r="T1368" s="42">
        <v>69</v>
      </c>
      <c r="U1368" s="42">
        <v>726</v>
      </c>
      <c r="V1368" s="42">
        <v>0</v>
      </c>
      <c r="W1368" s="104">
        <f t="shared" si="223"/>
        <v>75.5</v>
      </c>
      <c r="X1368" s="105">
        <f t="shared" si="224"/>
        <v>15.730769230769232</v>
      </c>
      <c r="Y1368" s="105">
        <f t="shared" si="225"/>
        <v>6.7884615384615392</v>
      </c>
      <c r="Z1368" s="105">
        <f t="shared" si="226"/>
        <v>1.9807692307692308</v>
      </c>
      <c r="AA1368" s="105">
        <f t="shared" si="227"/>
        <v>0</v>
      </c>
      <c r="AB1368" s="105">
        <f t="shared" si="228"/>
        <v>24.5</v>
      </c>
    </row>
    <row r="1369" spans="1:28" s="7" customFormat="1" hidden="1">
      <c r="A1369" s="37">
        <v>2009</v>
      </c>
      <c r="B1369" s="102">
        <v>2</v>
      </c>
      <c r="C1369" s="102" t="s">
        <v>182</v>
      </c>
      <c r="D1369" s="37">
        <v>1</v>
      </c>
      <c r="E1369" s="38" t="s">
        <v>294</v>
      </c>
      <c r="F1369" s="41" t="s">
        <v>108</v>
      </c>
      <c r="G1369" s="42">
        <v>805</v>
      </c>
      <c r="H1369" s="43">
        <v>747</v>
      </c>
      <c r="I1369" s="42">
        <v>708</v>
      </c>
      <c r="J1369" s="40">
        <v>0.94779116465863456</v>
      </c>
      <c r="K1369" s="40">
        <v>25.970548862115127</v>
      </c>
      <c r="L1369" s="42">
        <v>553</v>
      </c>
      <c r="M1369" s="42">
        <v>120</v>
      </c>
      <c r="N1369" s="42">
        <v>63</v>
      </c>
      <c r="O1369" s="42"/>
      <c r="P1369" s="42"/>
      <c r="Q1369" s="42">
        <v>11</v>
      </c>
      <c r="R1369" s="42">
        <v>0</v>
      </c>
      <c r="S1369" s="43">
        <v>194</v>
      </c>
      <c r="T1369" s="42">
        <v>10</v>
      </c>
      <c r="U1369" s="42">
        <v>129</v>
      </c>
      <c r="V1369" s="42">
        <v>69</v>
      </c>
      <c r="W1369" s="104">
        <f t="shared" si="223"/>
        <v>74.029451137884877</v>
      </c>
      <c r="X1369" s="105">
        <f t="shared" si="224"/>
        <v>16.064257028112451</v>
      </c>
      <c r="Y1369" s="105">
        <f t="shared" si="225"/>
        <v>8.4337349397590362</v>
      </c>
      <c r="Z1369" s="105">
        <f t="shared" si="226"/>
        <v>1.4725568942436411</v>
      </c>
      <c r="AA1369" s="105">
        <f t="shared" si="227"/>
        <v>0</v>
      </c>
      <c r="AB1369" s="105">
        <f t="shared" si="228"/>
        <v>25.970548862115127</v>
      </c>
    </row>
    <row r="1370" spans="1:28" s="7" customFormat="1" hidden="1">
      <c r="A1370" s="37">
        <v>2009</v>
      </c>
      <c r="B1370" s="102">
        <v>2</v>
      </c>
      <c r="C1370" s="102" t="s">
        <v>182</v>
      </c>
      <c r="D1370" s="37">
        <v>13</v>
      </c>
      <c r="E1370" s="38" t="s">
        <v>295</v>
      </c>
      <c r="F1370" s="41" t="s">
        <v>338</v>
      </c>
      <c r="G1370" s="42">
        <v>4794</v>
      </c>
      <c r="H1370" s="43">
        <v>4138</v>
      </c>
      <c r="I1370" s="42">
        <v>2609</v>
      </c>
      <c r="J1370" s="40">
        <v>0.6304978250362494</v>
      </c>
      <c r="K1370" s="40">
        <v>17.303044949250847</v>
      </c>
      <c r="L1370" s="42">
        <v>3422</v>
      </c>
      <c r="M1370" s="42">
        <v>490</v>
      </c>
      <c r="N1370" s="42">
        <v>179</v>
      </c>
      <c r="O1370" s="42"/>
      <c r="P1370" s="42"/>
      <c r="Q1370" s="42">
        <v>47</v>
      </c>
      <c r="R1370" s="42">
        <v>0</v>
      </c>
      <c r="S1370" s="43">
        <v>716</v>
      </c>
      <c r="T1370" s="42">
        <v>275</v>
      </c>
      <c r="U1370" s="42">
        <v>633</v>
      </c>
      <c r="V1370" s="42">
        <v>416</v>
      </c>
      <c r="W1370" s="104">
        <f t="shared" si="223"/>
        <v>82.696955050749153</v>
      </c>
      <c r="X1370" s="105">
        <f t="shared" si="224"/>
        <v>11.841469308844852</v>
      </c>
      <c r="Y1370" s="105">
        <f t="shared" si="225"/>
        <v>4.3257612373127117</v>
      </c>
      <c r="Z1370" s="105">
        <f t="shared" si="226"/>
        <v>1.1358144030932817</v>
      </c>
      <c r="AA1370" s="105">
        <f t="shared" si="227"/>
        <v>0</v>
      </c>
      <c r="AB1370" s="105">
        <f t="shared" si="228"/>
        <v>17.303044949250847</v>
      </c>
    </row>
    <row r="1371" spans="1:28" s="7" customFormat="1" hidden="1">
      <c r="A1371" s="37">
        <v>2009</v>
      </c>
      <c r="B1371" s="102">
        <v>2</v>
      </c>
      <c r="C1371" s="102" t="s">
        <v>182</v>
      </c>
      <c r="D1371" s="37">
        <v>14</v>
      </c>
      <c r="E1371" s="38" t="s">
        <v>296</v>
      </c>
      <c r="F1371" s="41" t="s">
        <v>330</v>
      </c>
      <c r="G1371" s="42">
        <v>3687</v>
      </c>
      <c r="H1371" s="43">
        <v>3187</v>
      </c>
      <c r="I1371" s="42">
        <v>1626</v>
      </c>
      <c r="J1371" s="40">
        <v>0.51019767806714778</v>
      </c>
      <c r="K1371" s="40">
        <v>18.66959523062441</v>
      </c>
      <c r="L1371" s="42">
        <v>2592</v>
      </c>
      <c r="M1371" s="42">
        <v>401</v>
      </c>
      <c r="N1371" s="42">
        <v>168</v>
      </c>
      <c r="O1371" s="42"/>
      <c r="P1371" s="42"/>
      <c r="Q1371" s="42">
        <v>26</v>
      </c>
      <c r="R1371" s="42">
        <v>0</v>
      </c>
      <c r="S1371" s="43">
        <v>595</v>
      </c>
      <c r="T1371" s="42">
        <v>51</v>
      </c>
      <c r="U1371" s="42">
        <v>354</v>
      </c>
      <c r="V1371" s="42">
        <v>200</v>
      </c>
      <c r="W1371" s="104">
        <f t="shared" si="223"/>
        <v>81.33040476937559</v>
      </c>
      <c r="X1371" s="105">
        <f t="shared" si="224"/>
        <v>12.582365861311578</v>
      </c>
      <c r="Y1371" s="105">
        <f t="shared" si="225"/>
        <v>5.2714151239410105</v>
      </c>
      <c r="Z1371" s="105">
        <f t="shared" si="226"/>
        <v>0.81581424537182301</v>
      </c>
      <c r="AA1371" s="105">
        <f t="shared" si="227"/>
        <v>0</v>
      </c>
      <c r="AB1371" s="105">
        <f t="shared" si="228"/>
        <v>18.66959523062441</v>
      </c>
    </row>
    <row r="1372" spans="1:28" s="7" customFormat="1" hidden="1">
      <c r="A1372" s="37">
        <v>2009</v>
      </c>
      <c r="B1372" s="102">
        <v>2</v>
      </c>
      <c r="C1372" s="102" t="s">
        <v>182</v>
      </c>
      <c r="D1372" s="37">
        <v>24</v>
      </c>
      <c r="E1372" s="38" t="s">
        <v>297</v>
      </c>
      <c r="F1372" s="41" t="s">
        <v>339</v>
      </c>
      <c r="G1372" s="42">
        <v>2863</v>
      </c>
      <c r="H1372" s="43">
        <v>2660</v>
      </c>
      <c r="I1372" s="42">
        <v>2781</v>
      </c>
      <c r="J1372" s="40">
        <v>1.0454887218045112</v>
      </c>
      <c r="K1372" s="40">
        <v>24.022556390977442</v>
      </c>
      <c r="L1372" s="42">
        <v>2021</v>
      </c>
      <c r="M1372" s="42">
        <v>432</v>
      </c>
      <c r="N1372" s="42">
        <v>169</v>
      </c>
      <c r="O1372" s="42"/>
      <c r="P1372" s="42"/>
      <c r="Q1372" s="42">
        <v>38</v>
      </c>
      <c r="R1372" s="42">
        <v>0</v>
      </c>
      <c r="S1372" s="43">
        <v>639</v>
      </c>
      <c r="T1372" s="42">
        <v>61</v>
      </c>
      <c r="U1372" s="42">
        <v>376</v>
      </c>
      <c r="V1372" s="42">
        <v>0</v>
      </c>
      <c r="W1372" s="104">
        <f t="shared" si="223"/>
        <v>75.977443609022558</v>
      </c>
      <c r="X1372" s="105">
        <f t="shared" si="224"/>
        <v>16.2406015037594</v>
      </c>
      <c r="Y1372" s="105">
        <f t="shared" si="225"/>
        <v>6.3533834586466167</v>
      </c>
      <c r="Z1372" s="105">
        <f t="shared" si="226"/>
        <v>1.4285714285714286</v>
      </c>
      <c r="AA1372" s="105">
        <f t="shared" si="227"/>
        <v>0</v>
      </c>
      <c r="AB1372" s="105">
        <f t="shared" si="228"/>
        <v>24.022556390977442</v>
      </c>
    </row>
    <row r="1373" spans="1:28" s="7" customFormat="1" hidden="1">
      <c r="A1373" s="37">
        <v>2009</v>
      </c>
      <c r="B1373" s="102">
        <v>2</v>
      </c>
      <c r="C1373" s="102" t="s">
        <v>182</v>
      </c>
      <c r="D1373" s="37">
        <v>34</v>
      </c>
      <c r="E1373" s="38" t="s">
        <v>298</v>
      </c>
      <c r="F1373" s="41" t="s">
        <v>112</v>
      </c>
      <c r="G1373" s="42">
        <v>1816</v>
      </c>
      <c r="H1373" s="43">
        <v>1646</v>
      </c>
      <c r="I1373" s="42">
        <v>1647</v>
      </c>
      <c r="J1373" s="40">
        <v>1.0006075334143378</v>
      </c>
      <c r="K1373" s="40">
        <v>26.4277035236938</v>
      </c>
      <c r="L1373" s="42">
        <v>1211</v>
      </c>
      <c r="M1373" s="42">
        <v>287</v>
      </c>
      <c r="N1373" s="42">
        <v>121</v>
      </c>
      <c r="O1373" s="42"/>
      <c r="P1373" s="42"/>
      <c r="Q1373" s="42">
        <v>27</v>
      </c>
      <c r="R1373" s="42">
        <v>0</v>
      </c>
      <c r="S1373" s="43">
        <v>435</v>
      </c>
      <c r="T1373" s="42">
        <v>4</v>
      </c>
      <c r="U1373" s="42">
        <v>175</v>
      </c>
      <c r="V1373" s="42">
        <v>3</v>
      </c>
      <c r="W1373" s="104">
        <f t="shared" si="223"/>
        <v>73.572296476306192</v>
      </c>
      <c r="X1373" s="105">
        <f t="shared" si="224"/>
        <v>17.436208991494532</v>
      </c>
      <c r="Y1373" s="105">
        <f t="shared" si="225"/>
        <v>7.3511543134872417</v>
      </c>
      <c r="Z1373" s="105">
        <f t="shared" si="226"/>
        <v>1.6403402187120293</v>
      </c>
      <c r="AA1373" s="105">
        <f t="shared" si="227"/>
        <v>0</v>
      </c>
      <c r="AB1373" s="105">
        <f t="shared" si="228"/>
        <v>26.4277035236938</v>
      </c>
    </row>
    <row r="1374" spans="1:28" s="7" customFormat="1" hidden="1">
      <c r="A1374" s="37">
        <v>2009</v>
      </c>
      <c r="B1374" s="102">
        <v>2</v>
      </c>
      <c r="C1374" s="102" t="s">
        <v>182</v>
      </c>
      <c r="D1374" s="37">
        <v>40</v>
      </c>
      <c r="E1374" s="38" t="s">
        <v>299</v>
      </c>
      <c r="F1374" s="41" t="s">
        <v>15</v>
      </c>
      <c r="G1374" s="42">
        <v>980</v>
      </c>
      <c r="H1374" s="43">
        <v>749</v>
      </c>
      <c r="I1374" s="42">
        <v>711</v>
      </c>
      <c r="J1374" s="40">
        <v>0.94926568758344454</v>
      </c>
      <c r="K1374" s="40">
        <v>27.236315086782376</v>
      </c>
      <c r="L1374" s="42">
        <v>545</v>
      </c>
      <c r="M1374" s="42">
        <v>131</v>
      </c>
      <c r="N1374" s="42">
        <v>62</v>
      </c>
      <c r="O1374" s="42"/>
      <c r="P1374" s="42"/>
      <c r="Q1374" s="42">
        <v>10</v>
      </c>
      <c r="R1374" s="42">
        <v>1</v>
      </c>
      <c r="S1374" s="43">
        <v>204</v>
      </c>
      <c r="T1374" s="42">
        <v>45</v>
      </c>
      <c r="U1374" s="42">
        <v>170</v>
      </c>
      <c r="V1374" s="42">
        <v>112</v>
      </c>
      <c r="W1374" s="104">
        <f t="shared" ref="W1374:W1437" si="229">L1374/$H1374*100</f>
        <v>72.763684913217617</v>
      </c>
      <c r="X1374" s="105">
        <f t="shared" ref="X1374:X1437" si="230">M1374/$H1374*100</f>
        <v>17.489986648865152</v>
      </c>
      <c r="Y1374" s="105">
        <f t="shared" ref="Y1374:Y1437" si="231">N1374/$H1374*100</f>
        <v>8.2777036048064083</v>
      </c>
      <c r="Z1374" s="105">
        <f t="shared" ref="Z1374:Z1437" si="232">Q1374/$H1374*100</f>
        <v>1.3351134846461949</v>
      </c>
      <c r="AA1374" s="105">
        <f t="shared" ref="AA1374:AA1437" si="233">R1374/$H1374*100</f>
        <v>0.13351134846461948</v>
      </c>
      <c r="AB1374" s="105">
        <f t="shared" ref="AB1374:AB1437" si="234">S1374/$H1374*100</f>
        <v>27.236315086782376</v>
      </c>
    </row>
    <row r="1375" spans="1:28" s="7" customFormat="1" hidden="1">
      <c r="A1375" s="37">
        <v>2009</v>
      </c>
      <c r="B1375" s="102">
        <v>2</v>
      </c>
      <c r="C1375" s="102" t="s">
        <v>182</v>
      </c>
      <c r="D1375" s="37">
        <v>42</v>
      </c>
      <c r="E1375" s="38" t="s">
        <v>300</v>
      </c>
      <c r="F1375" s="41" t="s">
        <v>16</v>
      </c>
      <c r="G1375" s="42">
        <v>2220</v>
      </c>
      <c r="H1375" s="43">
        <v>2036</v>
      </c>
      <c r="I1375" s="42">
        <v>2357</v>
      </c>
      <c r="J1375" s="40">
        <v>1.1576620825147348</v>
      </c>
      <c r="K1375" s="40">
        <v>29.666011787819251</v>
      </c>
      <c r="L1375" s="42">
        <v>1432</v>
      </c>
      <c r="M1375" s="42">
        <v>376</v>
      </c>
      <c r="N1375" s="42">
        <v>183</v>
      </c>
      <c r="O1375" s="42"/>
      <c r="P1375" s="42"/>
      <c r="Q1375" s="42">
        <v>45</v>
      </c>
      <c r="R1375" s="42">
        <v>0</v>
      </c>
      <c r="S1375" s="43">
        <v>604</v>
      </c>
      <c r="T1375" s="42">
        <v>74</v>
      </c>
      <c r="U1375" s="42">
        <v>196</v>
      </c>
      <c r="V1375" s="42">
        <v>70</v>
      </c>
      <c r="W1375" s="104">
        <f t="shared" si="229"/>
        <v>70.333988212180742</v>
      </c>
      <c r="X1375" s="105">
        <f t="shared" si="230"/>
        <v>18.467583497053045</v>
      </c>
      <c r="Y1375" s="105">
        <f t="shared" si="231"/>
        <v>8.9882121807465616</v>
      </c>
      <c r="Z1375" s="105">
        <f t="shared" si="232"/>
        <v>2.2102161100196462</v>
      </c>
      <c r="AA1375" s="105">
        <f t="shared" si="233"/>
        <v>0</v>
      </c>
      <c r="AB1375" s="105">
        <f t="shared" si="234"/>
        <v>29.666011787819251</v>
      </c>
    </row>
    <row r="1376" spans="1:28" s="7" customFormat="1" hidden="1">
      <c r="A1376" s="37">
        <v>2009</v>
      </c>
      <c r="B1376" s="102">
        <v>2</v>
      </c>
      <c r="C1376" s="102" t="s">
        <v>182</v>
      </c>
      <c r="D1376" s="37">
        <v>13</v>
      </c>
      <c r="E1376" s="38" t="s">
        <v>301</v>
      </c>
      <c r="F1376" s="41" t="s">
        <v>17</v>
      </c>
      <c r="G1376" s="42">
        <v>333</v>
      </c>
      <c r="H1376" s="43">
        <v>290</v>
      </c>
      <c r="I1376" s="42">
        <v>108</v>
      </c>
      <c r="J1376" s="40">
        <v>0.3724137931034483</v>
      </c>
      <c r="K1376" s="40">
        <v>12.413793103448276</v>
      </c>
      <c r="L1376" s="42">
        <v>254</v>
      </c>
      <c r="M1376" s="42">
        <v>28</v>
      </c>
      <c r="N1376" s="42">
        <v>6</v>
      </c>
      <c r="O1376" s="42"/>
      <c r="P1376" s="42"/>
      <c r="Q1376" s="42">
        <v>2</v>
      </c>
      <c r="R1376" s="42">
        <v>0</v>
      </c>
      <c r="S1376" s="43">
        <v>36</v>
      </c>
      <c r="T1376" s="42">
        <v>0</v>
      </c>
      <c r="U1376" s="42">
        <v>44</v>
      </c>
      <c r="V1376" s="42">
        <v>20</v>
      </c>
      <c r="W1376" s="104">
        <f t="shared" si="229"/>
        <v>87.586206896551715</v>
      </c>
      <c r="X1376" s="105">
        <f t="shared" si="230"/>
        <v>9.6551724137931032</v>
      </c>
      <c r="Y1376" s="105">
        <f t="shared" si="231"/>
        <v>2.0689655172413794</v>
      </c>
      <c r="Z1376" s="105">
        <f t="shared" si="232"/>
        <v>0.68965517241379315</v>
      </c>
      <c r="AA1376" s="105">
        <f t="shared" si="233"/>
        <v>0</v>
      </c>
      <c r="AB1376" s="105">
        <f t="shared" si="234"/>
        <v>12.413793103448276</v>
      </c>
    </row>
    <row r="1377" spans="1:28" s="7" customFormat="1" hidden="1">
      <c r="A1377" s="37">
        <v>2009</v>
      </c>
      <c r="B1377" s="102">
        <v>2</v>
      </c>
      <c r="C1377" s="102" t="s">
        <v>182</v>
      </c>
      <c r="D1377" s="37">
        <v>13</v>
      </c>
      <c r="E1377" s="38" t="s">
        <v>302</v>
      </c>
      <c r="F1377" s="41" t="s">
        <v>114</v>
      </c>
      <c r="G1377" s="42">
        <v>1050</v>
      </c>
      <c r="H1377" s="43">
        <v>884</v>
      </c>
      <c r="I1377" s="42">
        <v>387</v>
      </c>
      <c r="J1377" s="40">
        <v>0.43778280542986425</v>
      </c>
      <c r="K1377" s="40">
        <v>13.914027149321267</v>
      </c>
      <c r="L1377" s="42">
        <v>761</v>
      </c>
      <c r="M1377" s="42">
        <v>94</v>
      </c>
      <c r="N1377" s="42">
        <v>25</v>
      </c>
      <c r="O1377" s="42"/>
      <c r="P1377" s="42"/>
      <c r="Q1377" s="42">
        <v>4</v>
      </c>
      <c r="R1377" s="42">
        <v>0</v>
      </c>
      <c r="S1377" s="43">
        <v>123</v>
      </c>
      <c r="T1377" s="42">
        <v>6</v>
      </c>
      <c r="U1377" s="42">
        <v>94</v>
      </c>
      <c r="V1377" s="42">
        <v>36</v>
      </c>
      <c r="W1377" s="104">
        <f t="shared" si="229"/>
        <v>86.085972850678743</v>
      </c>
      <c r="X1377" s="105">
        <f t="shared" si="230"/>
        <v>10.633484162895927</v>
      </c>
      <c r="Y1377" s="105">
        <f t="shared" si="231"/>
        <v>2.8280542986425341</v>
      </c>
      <c r="Z1377" s="105">
        <f t="shared" si="232"/>
        <v>0.45248868778280549</v>
      </c>
      <c r="AA1377" s="105">
        <f t="shared" si="233"/>
        <v>0</v>
      </c>
      <c r="AB1377" s="105">
        <f t="shared" si="234"/>
        <v>13.914027149321267</v>
      </c>
    </row>
    <row r="1378" spans="1:28" s="7" customFormat="1" hidden="1">
      <c r="A1378" s="37">
        <v>2009</v>
      </c>
      <c r="B1378" s="102">
        <v>2</v>
      </c>
      <c r="C1378" s="102" t="s">
        <v>182</v>
      </c>
      <c r="D1378" s="37">
        <v>13</v>
      </c>
      <c r="E1378" s="38" t="s">
        <v>303</v>
      </c>
      <c r="F1378" s="41" t="s">
        <v>115</v>
      </c>
      <c r="G1378" s="42">
        <v>2032</v>
      </c>
      <c r="H1378" s="43">
        <v>1388</v>
      </c>
      <c r="I1378" s="42">
        <v>522</v>
      </c>
      <c r="J1378" s="40">
        <v>0.37608069164265129</v>
      </c>
      <c r="K1378" s="40">
        <v>12.103746397694524</v>
      </c>
      <c r="L1378" s="42">
        <v>1220</v>
      </c>
      <c r="M1378" s="42">
        <v>125</v>
      </c>
      <c r="N1378" s="42">
        <v>31</v>
      </c>
      <c r="O1378" s="42"/>
      <c r="P1378" s="42"/>
      <c r="Q1378" s="42">
        <v>12</v>
      </c>
      <c r="R1378" s="42">
        <v>0</v>
      </c>
      <c r="S1378" s="43">
        <v>168</v>
      </c>
      <c r="T1378" s="42">
        <v>29</v>
      </c>
      <c r="U1378" s="42">
        <v>144</v>
      </c>
      <c r="V1378" s="42">
        <v>175</v>
      </c>
      <c r="W1378" s="104">
        <f t="shared" si="229"/>
        <v>87.896253602305478</v>
      </c>
      <c r="X1378" s="105">
        <f t="shared" si="230"/>
        <v>9.0057636887608066</v>
      </c>
      <c r="Y1378" s="105">
        <f t="shared" si="231"/>
        <v>2.23342939481268</v>
      </c>
      <c r="Z1378" s="105">
        <f t="shared" si="232"/>
        <v>0.86455331412103753</v>
      </c>
      <c r="AA1378" s="105">
        <f t="shared" si="233"/>
        <v>0</v>
      </c>
      <c r="AB1378" s="105">
        <f t="shared" si="234"/>
        <v>12.103746397694524</v>
      </c>
    </row>
    <row r="1379" spans="1:28" s="7" customFormat="1" hidden="1">
      <c r="A1379" s="37">
        <v>2009</v>
      </c>
      <c r="B1379" s="102">
        <v>2</v>
      </c>
      <c r="C1379" s="102" t="s">
        <v>182</v>
      </c>
      <c r="D1379" s="37">
        <v>13</v>
      </c>
      <c r="E1379" s="38" t="s">
        <v>304</v>
      </c>
      <c r="F1379" s="41" t="s">
        <v>116</v>
      </c>
      <c r="G1379" s="42">
        <v>1892</v>
      </c>
      <c r="H1379" s="43">
        <v>1544</v>
      </c>
      <c r="I1379" s="42">
        <v>713</v>
      </c>
      <c r="J1379" s="40">
        <v>0.46178756476683935</v>
      </c>
      <c r="K1379" s="40">
        <v>14.766839378238341</v>
      </c>
      <c r="L1379" s="42">
        <v>1316</v>
      </c>
      <c r="M1379" s="42">
        <v>165</v>
      </c>
      <c r="N1379" s="42">
        <v>50</v>
      </c>
      <c r="O1379" s="42"/>
      <c r="P1379" s="42"/>
      <c r="Q1379" s="42">
        <v>13</v>
      </c>
      <c r="R1379" s="42">
        <v>0</v>
      </c>
      <c r="S1379" s="43">
        <v>228</v>
      </c>
      <c r="T1379" s="42">
        <v>58</v>
      </c>
      <c r="U1379" s="42">
        <v>260</v>
      </c>
      <c r="V1379" s="42">
        <v>136</v>
      </c>
      <c r="W1379" s="104">
        <f t="shared" si="229"/>
        <v>85.233160621761655</v>
      </c>
      <c r="X1379" s="105">
        <f t="shared" si="230"/>
        <v>10.686528497409327</v>
      </c>
      <c r="Y1379" s="105">
        <f t="shared" si="231"/>
        <v>3.2383419689119166</v>
      </c>
      <c r="Z1379" s="105">
        <f t="shared" si="232"/>
        <v>0.84196891191709844</v>
      </c>
      <c r="AA1379" s="105">
        <f t="shared" si="233"/>
        <v>0</v>
      </c>
      <c r="AB1379" s="105">
        <f t="shared" si="234"/>
        <v>14.766839378238341</v>
      </c>
    </row>
    <row r="1380" spans="1:28" s="7" customFormat="1" hidden="1">
      <c r="A1380" s="37">
        <v>2009</v>
      </c>
      <c r="B1380" s="102">
        <v>2</v>
      </c>
      <c r="C1380" s="102" t="s">
        <v>182</v>
      </c>
      <c r="D1380" s="37">
        <v>13</v>
      </c>
      <c r="E1380" s="38" t="s">
        <v>305</v>
      </c>
      <c r="F1380" s="41" t="s">
        <v>117</v>
      </c>
      <c r="G1380" s="42">
        <v>1437</v>
      </c>
      <c r="H1380" s="43">
        <v>1318</v>
      </c>
      <c r="I1380" s="42">
        <v>650</v>
      </c>
      <c r="J1380" s="40">
        <v>0.49317147192716237</v>
      </c>
      <c r="K1380" s="40">
        <v>16.009104704097116</v>
      </c>
      <c r="L1380" s="42">
        <v>1107</v>
      </c>
      <c r="M1380" s="42">
        <v>155</v>
      </c>
      <c r="N1380" s="42">
        <v>47</v>
      </c>
      <c r="O1380" s="42"/>
      <c r="P1380" s="42"/>
      <c r="Q1380" s="42">
        <v>9</v>
      </c>
      <c r="R1380" s="42">
        <v>0</v>
      </c>
      <c r="S1380" s="43">
        <v>211</v>
      </c>
      <c r="T1380" s="42">
        <v>55</v>
      </c>
      <c r="U1380" s="42">
        <v>152</v>
      </c>
      <c r="V1380" s="42">
        <v>93</v>
      </c>
      <c r="W1380" s="104">
        <f t="shared" si="229"/>
        <v>83.990895295902874</v>
      </c>
      <c r="X1380" s="105">
        <f t="shared" si="230"/>
        <v>11.760242792109256</v>
      </c>
      <c r="Y1380" s="105">
        <f t="shared" si="231"/>
        <v>3.5660091047040972</v>
      </c>
      <c r="Z1380" s="105">
        <f t="shared" si="232"/>
        <v>0.6828528072837633</v>
      </c>
      <c r="AA1380" s="105">
        <f t="shared" si="233"/>
        <v>0</v>
      </c>
      <c r="AB1380" s="105">
        <f t="shared" si="234"/>
        <v>16.009104704097116</v>
      </c>
    </row>
    <row r="1381" spans="1:28" s="7" customFormat="1" hidden="1">
      <c r="A1381" s="37">
        <v>2009</v>
      </c>
      <c r="B1381" s="102">
        <v>2</v>
      </c>
      <c r="C1381" s="102" t="s">
        <v>182</v>
      </c>
      <c r="D1381" s="37">
        <v>13</v>
      </c>
      <c r="E1381" s="38" t="s">
        <v>306</v>
      </c>
      <c r="F1381" s="41" t="s">
        <v>118</v>
      </c>
      <c r="G1381" s="42">
        <v>1212</v>
      </c>
      <c r="H1381" s="43">
        <v>1045</v>
      </c>
      <c r="I1381" s="42">
        <v>732</v>
      </c>
      <c r="J1381" s="40">
        <v>0.70047846889952148</v>
      </c>
      <c r="K1381" s="40">
        <v>19.23444976076555</v>
      </c>
      <c r="L1381" s="42">
        <v>844</v>
      </c>
      <c r="M1381" s="42">
        <v>133</v>
      </c>
      <c r="N1381" s="42">
        <v>60</v>
      </c>
      <c r="O1381" s="42"/>
      <c r="P1381" s="42"/>
      <c r="Q1381" s="42">
        <v>8</v>
      </c>
      <c r="R1381" s="42">
        <v>0</v>
      </c>
      <c r="S1381" s="43">
        <v>201</v>
      </c>
      <c r="T1381" s="42">
        <v>32</v>
      </c>
      <c r="U1381" s="42">
        <v>162</v>
      </c>
      <c r="V1381" s="42">
        <v>92</v>
      </c>
      <c r="W1381" s="104">
        <f t="shared" si="229"/>
        <v>80.765550239234457</v>
      </c>
      <c r="X1381" s="105">
        <f t="shared" si="230"/>
        <v>12.727272727272727</v>
      </c>
      <c r="Y1381" s="105">
        <f t="shared" si="231"/>
        <v>5.741626794258373</v>
      </c>
      <c r="Z1381" s="105">
        <f t="shared" si="232"/>
        <v>0.76555023923444976</v>
      </c>
      <c r="AA1381" s="105">
        <f t="shared" si="233"/>
        <v>0</v>
      </c>
      <c r="AB1381" s="105">
        <f t="shared" si="234"/>
        <v>19.23444976076555</v>
      </c>
    </row>
    <row r="1382" spans="1:28" s="7" customFormat="1" hidden="1">
      <c r="A1382" s="37">
        <v>2009</v>
      </c>
      <c r="B1382" s="102">
        <v>2</v>
      </c>
      <c r="C1382" s="102" t="s">
        <v>182</v>
      </c>
      <c r="D1382" s="37">
        <v>13</v>
      </c>
      <c r="E1382" s="38" t="s">
        <v>307</v>
      </c>
      <c r="F1382" s="41" t="s">
        <v>119</v>
      </c>
      <c r="G1382" s="42">
        <v>1841</v>
      </c>
      <c r="H1382" s="43">
        <v>1700</v>
      </c>
      <c r="I1382" s="42">
        <v>905</v>
      </c>
      <c r="J1382" s="40">
        <v>0.53235294117647058</v>
      </c>
      <c r="K1382" s="40">
        <v>16.058823529411764</v>
      </c>
      <c r="L1382" s="42">
        <v>1427</v>
      </c>
      <c r="M1382" s="42">
        <v>179</v>
      </c>
      <c r="N1382" s="42">
        <v>82</v>
      </c>
      <c r="O1382" s="42"/>
      <c r="P1382" s="42"/>
      <c r="Q1382" s="42">
        <v>12</v>
      </c>
      <c r="R1382" s="42">
        <v>0</v>
      </c>
      <c r="S1382" s="43">
        <v>273</v>
      </c>
      <c r="T1382" s="42">
        <v>9</v>
      </c>
      <c r="U1382" s="42">
        <v>59</v>
      </c>
      <c r="V1382" s="42">
        <v>58</v>
      </c>
      <c r="W1382" s="104">
        <f t="shared" si="229"/>
        <v>83.941176470588232</v>
      </c>
      <c r="X1382" s="105">
        <f t="shared" si="230"/>
        <v>10.529411764705882</v>
      </c>
      <c r="Y1382" s="105">
        <f t="shared" si="231"/>
        <v>4.8235294117647056</v>
      </c>
      <c r="Z1382" s="105">
        <f t="shared" si="232"/>
        <v>0.70588235294117652</v>
      </c>
      <c r="AA1382" s="105">
        <f t="shared" si="233"/>
        <v>0</v>
      </c>
      <c r="AB1382" s="105">
        <f t="shared" si="234"/>
        <v>16.058823529411764</v>
      </c>
    </row>
    <row r="1383" spans="1:28" s="7" customFormat="1" hidden="1">
      <c r="A1383" s="37">
        <v>2009</v>
      </c>
      <c r="B1383" s="102">
        <v>2</v>
      </c>
      <c r="C1383" s="102" t="s">
        <v>182</v>
      </c>
      <c r="D1383" s="37">
        <v>13</v>
      </c>
      <c r="E1383" s="38" t="s">
        <v>308</v>
      </c>
      <c r="F1383" s="41" t="s">
        <v>120</v>
      </c>
      <c r="G1383" s="42">
        <v>4256</v>
      </c>
      <c r="H1383" s="43">
        <v>3764</v>
      </c>
      <c r="I1383" s="42">
        <v>1721</v>
      </c>
      <c r="J1383" s="40">
        <v>0.45722635494155156</v>
      </c>
      <c r="K1383" s="40">
        <v>13.868225292242295</v>
      </c>
      <c r="L1383" s="42">
        <v>3242</v>
      </c>
      <c r="M1383" s="42">
        <v>376</v>
      </c>
      <c r="N1383" s="42">
        <v>112</v>
      </c>
      <c r="O1383" s="42"/>
      <c r="P1383" s="42"/>
      <c r="Q1383" s="42">
        <v>34</v>
      </c>
      <c r="R1383" s="42">
        <v>0</v>
      </c>
      <c r="S1383" s="43">
        <v>522</v>
      </c>
      <c r="T1383" s="42">
        <v>162</v>
      </c>
      <c r="U1383" s="42">
        <v>545</v>
      </c>
      <c r="V1383" s="42">
        <v>328</v>
      </c>
      <c r="W1383" s="104">
        <f t="shared" si="229"/>
        <v>86.1317747077577</v>
      </c>
      <c r="X1383" s="105">
        <f t="shared" si="230"/>
        <v>9.9893730074388962</v>
      </c>
      <c r="Y1383" s="105">
        <f t="shared" si="231"/>
        <v>2.9755579171094579</v>
      </c>
      <c r="Z1383" s="105">
        <f t="shared" si="232"/>
        <v>0.90329436769394267</v>
      </c>
      <c r="AA1383" s="105">
        <f t="shared" si="233"/>
        <v>0</v>
      </c>
      <c r="AB1383" s="105">
        <f t="shared" si="234"/>
        <v>13.868225292242295</v>
      </c>
    </row>
    <row r="1384" spans="1:28" s="7" customFormat="1" hidden="1">
      <c r="A1384" s="37">
        <v>2009</v>
      </c>
      <c r="B1384" s="102">
        <v>2</v>
      </c>
      <c r="C1384" s="102" t="s">
        <v>182</v>
      </c>
      <c r="D1384" s="37">
        <v>13</v>
      </c>
      <c r="E1384" s="38" t="s">
        <v>309</v>
      </c>
      <c r="F1384" s="41" t="s">
        <v>121</v>
      </c>
      <c r="G1384" s="42">
        <v>2719</v>
      </c>
      <c r="H1384" s="43">
        <v>2439</v>
      </c>
      <c r="I1384" s="42">
        <v>948</v>
      </c>
      <c r="J1384" s="40">
        <v>0.3886838868388684</v>
      </c>
      <c r="K1384" s="40">
        <v>12.505125051250513</v>
      </c>
      <c r="L1384" s="42">
        <v>2134</v>
      </c>
      <c r="M1384" s="42">
        <v>235</v>
      </c>
      <c r="N1384" s="42">
        <v>63</v>
      </c>
      <c r="O1384" s="42"/>
      <c r="P1384" s="42"/>
      <c r="Q1384" s="42">
        <v>7</v>
      </c>
      <c r="R1384" s="42">
        <v>0</v>
      </c>
      <c r="S1384" s="43">
        <v>305</v>
      </c>
      <c r="T1384" s="42">
        <v>63</v>
      </c>
      <c r="U1384" s="42">
        <v>249</v>
      </c>
      <c r="V1384" s="42">
        <v>236</v>
      </c>
      <c r="W1384" s="104">
        <f t="shared" si="229"/>
        <v>87.494874948749484</v>
      </c>
      <c r="X1384" s="105">
        <f t="shared" si="230"/>
        <v>9.6350963509635097</v>
      </c>
      <c r="Y1384" s="105">
        <f t="shared" si="231"/>
        <v>2.5830258302583027</v>
      </c>
      <c r="Z1384" s="105">
        <f t="shared" si="232"/>
        <v>0.28700287002870029</v>
      </c>
      <c r="AA1384" s="105">
        <f t="shared" si="233"/>
        <v>0</v>
      </c>
      <c r="AB1384" s="105">
        <f t="shared" si="234"/>
        <v>12.505125051250513</v>
      </c>
    </row>
    <row r="1385" spans="1:28" s="7" customFormat="1" hidden="1">
      <c r="A1385" s="37">
        <v>2009</v>
      </c>
      <c r="B1385" s="102">
        <v>2</v>
      </c>
      <c r="C1385" s="102" t="s">
        <v>182</v>
      </c>
      <c r="D1385" s="37">
        <v>13</v>
      </c>
      <c r="E1385" s="38" t="s">
        <v>310</v>
      </c>
      <c r="F1385" s="41" t="s">
        <v>122</v>
      </c>
      <c r="G1385" s="42">
        <v>1776</v>
      </c>
      <c r="H1385" s="43">
        <v>1410</v>
      </c>
      <c r="I1385" s="42">
        <v>852</v>
      </c>
      <c r="J1385" s="40">
        <v>0.60425531914893615</v>
      </c>
      <c r="K1385" s="40">
        <v>18.723404255319149</v>
      </c>
      <c r="L1385" s="42">
        <v>1146</v>
      </c>
      <c r="M1385" s="42">
        <v>192</v>
      </c>
      <c r="N1385" s="42">
        <v>57</v>
      </c>
      <c r="O1385" s="42"/>
      <c r="P1385" s="42"/>
      <c r="Q1385" s="42">
        <v>15</v>
      </c>
      <c r="R1385" s="42">
        <v>0</v>
      </c>
      <c r="S1385" s="43">
        <v>264</v>
      </c>
      <c r="T1385" s="42">
        <v>46</v>
      </c>
      <c r="U1385" s="42">
        <v>346</v>
      </c>
      <c r="V1385" s="42">
        <v>329</v>
      </c>
      <c r="W1385" s="104">
        <f t="shared" si="229"/>
        <v>81.276595744680847</v>
      </c>
      <c r="X1385" s="105">
        <f t="shared" si="230"/>
        <v>13.617021276595745</v>
      </c>
      <c r="Y1385" s="105">
        <f t="shared" si="231"/>
        <v>4.042553191489362</v>
      </c>
      <c r="Z1385" s="105">
        <f t="shared" si="232"/>
        <v>1.0638297872340425</v>
      </c>
      <c r="AA1385" s="105">
        <f t="shared" si="233"/>
        <v>0</v>
      </c>
      <c r="AB1385" s="105">
        <f t="shared" si="234"/>
        <v>18.723404255319149</v>
      </c>
    </row>
    <row r="1386" spans="1:28" s="7" customFormat="1" hidden="1">
      <c r="A1386" s="37">
        <v>2009</v>
      </c>
      <c r="B1386" s="102">
        <v>2</v>
      </c>
      <c r="C1386" s="102" t="s">
        <v>182</v>
      </c>
      <c r="D1386" s="37">
        <v>13</v>
      </c>
      <c r="E1386" s="38" t="s">
        <v>311</v>
      </c>
      <c r="F1386" s="41" t="s">
        <v>123</v>
      </c>
      <c r="G1386" s="42">
        <v>5329</v>
      </c>
      <c r="H1386" s="43">
        <v>4875</v>
      </c>
      <c r="I1386" s="42">
        <v>3435</v>
      </c>
      <c r="J1386" s="40">
        <v>0.70461538461538464</v>
      </c>
      <c r="K1386" s="40">
        <v>19.958974358974359</v>
      </c>
      <c r="L1386" s="42">
        <v>3902</v>
      </c>
      <c r="M1386" s="42">
        <v>658</v>
      </c>
      <c r="N1386" s="42">
        <v>258</v>
      </c>
      <c r="O1386" s="42"/>
      <c r="P1386" s="42"/>
      <c r="Q1386" s="42">
        <v>57</v>
      </c>
      <c r="R1386" s="42">
        <v>0</v>
      </c>
      <c r="S1386" s="43">
        <v>973</v>
      </c>
      <c r="T1386" s="42">
        <v>230</v>
      </c>
      <c r="U1386" s="42">
        <v>904</v>
      </c>
      <c r="V1386" s="42">
        <v>773</v>
      </c>
      <c r="W1386" s="104">
        <f t="shared" si="229"/>
        <v>80.041025641025641</v>
      </c>
      <c r="X1386" s="105">
        <f t="shared" si="230"/>
        <v>13.497435897435897</v>
      </c>
      <c r="Y1386" s="105">
        <f t="shared" si="231"/>
        <v>5.2923076923076922</v>
      </c>
      <c r="Z1386" s="105">
        <f t="shared" si="232"/>
        <v>1.1692307692307693</v>
      </c>
      <c r="AA1386" s="105">
        <f t="shared" si="233"/>
        <v>0</v>
      </c>
      <c r="AB1386" s="105">
        <f t="shared" si="234"/>
        <v>19.958974358974359</v>
      </c>
    </row>
    <row r="1387" spans="1:28" s="7" customFormat="1" hidden="1">
      <c r="A1387" s="37">
        <v>2009</v>
      </c>
      <c r="B1387" s="102">
        <v>2</v>
      </c>
      <c r="C1387" s="102" t="s">
        <v>182</v>
      </c>
      <c r="D1387" s="37">
        <v>13</v>
      </c>
      <c r="E1387" s="38" t="s">
        <v>312</v>
      </c>
      <c r="F1387" s="41" t="s">
        <v>18</v>
      </c>
      <c r="G1387" s="42">
        <v>6362</v>
      </c>
      <c r="H1387" s="43">
        <v>5221</v>
      </c>
      <c r="I1387" s="42">
        <v>2233</v>
      </c>
      <c r="J1387" s="40">
        <v>0.42769584370810187</v>
      </c>
      <c r="K1387" s="40">
        <v>13.52231373300134</v>
      </c>
      <c r="L1387" s="42">
        <v>4515</v>
      </c>
      <c r="M1387" s="42">
        <v>523</v>
      </c>
      <c r="N1387" s="42">
        <v>155</v>
      </c>
      <c r="O1387" s="42"/>
      <c r="P1387" s="42"/>
      <c r="Q1387" s="42">
        <v>28</v>
      </c>
      <c r="R1387" s="42">
        <v>0</v>
      </c>
      <c r="S1387" s="43">
        <v>706</v>
      </c>
      <c r="T1387" s="42">
        <v>187</v>
      </c>
      <c r="U1387" s="42">
        <v>824</v>
      </c>
      <c r="V1387" s="42">
        <v>58</v>
      </c>
      <c r="W1387" s="104">
        <f t="shared" si="229"/>
        <v>86.47768626699866</v>
      </c>
      <c r="X1387" s="105">
        <f t="shared" si="230"/>
        <v>10.017238076996744</v>
      </c>
      <c r="Y1387" s="105">
        <f t="shared" si="231"/>
        <v>2.9687799272170081</v>
      </c>
      <c r="Z1387" s="105">
        <f t="shared" si="232"/>
        <v>0.53629572878758858</v>
      </c>
      <c r="AA1387" s="105">
        <f t="shared" si="233"/>
        <v>0</v>
      </c>
      <c r="AB1387" s="105">
        <f t="shared" si="234"/>
        <v>13.52231373300134</v>
      </c>
    </row>
    <row r="1388" spans="1:28" s="7" customFormat="1" hidden="1">
      <c r="A1388" s="37">
        <v>2009</v>
      </c>
      <c r="B1388" s="102">
        <v>2</v>
      </c>
      <c r="C1388" s="102" t="s">
        <v>182</v>
      </c>
      <c r="D1388" s="37">
        <v>13</v>
      </c>
      <c r="E1388" s="38" t="s">
        <v>313</v>
      </c>
      <c r="F1388" s="41" t="s">
        <v>124</v>
      </c>
      <c r="G1388" s="42">
        <v>1342</v>
      </c>
      <c r="H1388" s="43">
        <v>1031</v>
      </c>
      <c r="I1388" s="42">
        <v>546</v>
      </c>
      <c r="J1388" s="40">
        <v>0.52958292919495631</v>
      </c>
      <c r="K1388" s="40">
        <v>16.391852570320079</v>
      </c>
      <c r="L1388" s="42">
        <v>862</v>
      </c>
      <c r="M1388" s="42">
        <v>117</v>
      </c>
      <c r="N1388" s="42">
        <v>45</v>
      </c>
      <c r="O1388" s="42"/>
      <c r="P1388" s="42"/>
      <c r="Q1388" s="42">
        <v>7</v>
      </c>
      <c r="R1388" s="42">
        <v>0</v>
      </c>
      <c r="S1388" s="43">
        <v>169</v>
      </c>
      <c r="T1388" s="42">
        <v>131</v>
      </c>
      <c r="U1388" s="42">
        <v>267</v>
      </c>
      <c r="V1388" s="42">
        <v>455</v>
      </c>
      <c r="W1388" s="104">
        <f t="shared" si="229"/>
        <v>83.608147429679917</v>
      </c>
      <c r="X1388" s="105">
        <f t="shared" si="230"/>
        <v>11.348205625606207</v>
      </c>
      <c r="Y1388" s="105">
        <f t="shared" si="231"/>
        <v>4.3646944713870033</v>
      </c>
      <c r="Z1388" s="105">
        <f t="shared" si="232"/>
        <v>0.67895247332686715</v>
      </c>
      <c r="AA1388" s="105">
        <f t="shared" si="233"/>
        <v>0</v>
      </c>
      <c r="AB1388" s="105">
        <f t="shared" si="234"/>
        <v>16.391852570320079</v>
      </c>
    </row>
    <row r="1389" spans="1:28" s="7" customFormat="1" hidden="1">
      <c r="A1389" s="37">
        <v>2009</v>
      </c>
      <c r="B1389" s="102">
        <v>2</v>
      </c>
      <c r="C1389" s="102" t="s">
        <v>182</v>
      </c>
      <c r="D1389" s="37">
        <v>13</v>
      </c>
      <c r="E1389" s="38" t="s">
        <v>314</v>
      </c>
      <c r="F1389" s="41" t="s">
        <v>125</v>
      </c>
      <c r="G1389" s="42">
        <v>1760</v>
      </c>
      <c r="H1389" s="43">
        <v>1600</v>
      </c>
      <c r="I1389" s="42">
        <v>854</v>
      </c>
      <c r="J1389" s="40">
        <v>0.53374999999999995</v>
      </c>
      <c r="K1389" s="40">
        <v>15.375</v>
      </c>
      <c r="L1389" s="42">
        <v>1354</v>
      </c>
      <c r="M1389" s="42">
        <v>171</v>
      </c>
      <c r="N1389" s="42">
        <v>59</v>
      </c>
      <c r="O1389" s="42"/>
      <c r="P1389" s="42"/>
      <c r="Q1389" s="42">
        <v>16</v>
      </c>
      <c r="R1389" s="42">
        <v>0</v>
      </c>
      <c r="S1389" s="43">
        <v>246</v>
      </c>
      <c r="T1389" s="42">
        <v>22</v>
      </c>
      <c r="U1389" s="42">
        <v>243</v>
      </c>
      <c r="V1389" s="42">
        <v>214</v>
      </c>
      <c r="W1389" s="104">
        <f t="shared" si="229"/>
        <v>84.625</v>
      </c>
      <c r="X1389" s="105">
        <f t="shared" si="230"/>
        <v>10.6875</v>
      </c>
      <c r="Y1389" s="105">
        <f t="shared" si="231"/>
        <v>3.6875</v>
      </c>
      <c r="Z1389" s="105">
        <f t="shared" si="232"/>
        <v>1</v>
      </c>
      <c r="AA1389" s="105">
        <f t="shared" si="233"/>
        <v>0</v>
      </c>
      <c r="AB1389" s="105">
        <f t="shared" si="234"/>
        <v>15.375</v>
      </c>
    </row>
    <row r="1390" spans="1:28" s="7" customFormat="1" hidden="1">
      <c r="A1390" s="37">
        <v>2009</v>
      </c>
      <c r="B1390" s="102">
        <v>2</v>
      </c>
      <c r="C1390" s="102" t="s">
        <v>182</v>
      </c>
      <c r="D1390" s="37">
        <v>13</v>
      </c>
      <c r="E1390" s="38" t="s">
        <v>331</v>
      </c>
      <c r="F1390" s="41" t="s">
        <v>126</v>
      </c>
      <c r="G1390" s="42">
        <v>3512</v>
      </c>
      <c r="H1390" s="43">
        <v>3293</v>
      </c>
      <c r="I1390" s="42">
        <v>1549</v>
      </c>
      <c r="J1390" s="40">
        <v>0.47039174005466139</v>
      </c>
      <c r="K1390" s="40">
        <v>14.151229881566959</v>
      </c>
      <c r="L1390" s="42">
        <v>2827</v>
      </c>
      <c r="M1390" s="42">
        <v>328</v>
      </c>
      <c r="N1390" s="42">
        <v>125</v>
      </c>
      <c r="O1390" s="42"/>
      <c r="P1390" s="42"/>
      <c r="Q1390" s="42">
        <v>13</v>
      </c>
      <c r="R1390" s="42">
        <v>0</v>
      </c>
      <c r="S1390" s="43">
        <v>466</v>
      </c>
      <c r="T1390" s="42">
        <v>31</v>
      </c>
      <c r="U1390" s="42">
        <v>241</v>
      </c>
      <c r="V1390" s="42">
        <v>241</v>
      </c>
      <c r="W1390" s="104">
        <f t="shared" si="229"/>
        <v>85.848770118433038</v>
      </c>
      <c r="X1390" s="105">
        <f t="shared" si="230"/>
        <v>9.9605223200728812</v>
      </c>
      <c r="Y1390" s="105">
        <f t="shared" si="231"/>
        <v>3.7959307622228966</v>
      </c>
      <c r="Z1390" s="105">
        <f t="shared" si="232"/>
        <v>0.39477679927118126</v>
      </c>
      <c r="AA1390" s="105">
        <f t="shared" si="233"/>
        <v>0</v>
      </c>
      <c r="AB1390" s="105">
        <f t="shared" si="234"/>
        <v>14.151229881566959</v>
      </c>
    </row>
    <row r="1391" spans="1:28" s="7" customFormat="1" hidden="1">
      <c r="A1391" s="37">
        <v>2009</v>
      </c>
      <c r="B1391" s="102">
        <v>2</v>
      </c>
      <c r="C1391" s="102" t="s">
        <v>182</v>
      </c>
      <c r="D1391" s="37">
        <v>13</v>
      </c>
      <c r="E1391" s="38" t="s">
        <v>333</v>
      </c>
      <c r="F1391" s="41" t="s">
        <v>127</v>
      </c>
      <c r="G1391" s="42">
        <v>1487</v>
      </c>
      <c r="H1391" s="43">
        <v>1288</v>
      </c>
      <c r="I1391" s="42">
        <v>706</v>
      </c>
      <c r="J1391" s="40">
        <v>0.54813664596273293</v>
      </c>
      <c r="K1391" s="40">
        <v>16.071428571428573</v>
      </c>
      <c r="L1391" s="42">
        <v>1081</v>
      </c>
      <c r="M1391" s="42">
        <v>150</v>
      </c>
      <c r="N1391" s="42">
        <v>46</v>
      </c>
      <c r="O1391" s="42"/>
      <c r="P1391" s="42"/>
      <c r="Q1391" s="42">
        <v>11</v>
      </c>
      <c r="R1391" s="42">
        <v>0</v>
      </c>
      <c r="S1391" s="43">
        <v>207</v>
      </c>
      <c r="T1391" s="42">
        <v>17</v>
      </c>
      <c r="U1391" s="42">
        <v>92</v>
      </c>
      <c r="V1391" s="42">
        <v>81</v>
      </c>
      <c r="W1391" s="104">
        <f t="shared" si="229"/>
        <v>83.928571428571431</v>
      </c>
      <c r="X1391" s="105">
        <f t="shared" si="230"/>
        <v>11.645962732919255</v>
      </c>
      <c r="Y1391" s="105">
        <f t="shared" si="231"/>
        <v>3.5714285714285712</v>
      </c>
      <c r="Z1391" s="105">
        <f t="shared" si="232"/>
        <v>0.85403726708074534</v>
      </c>
      <c r="AA1391" s="105">
        <f t="shared" si="233"/>
        <v>0</v>
      </c>
      <c r="AB1391" s="105">
        <f t="shared" si="234"/>
        <v>16.071428571428573</v>
      </c>
    </row>
    <row r="1392" spans="1:28" s="7" customFormat="1" hidden="1">
      <c r="A1392" s="37">
        <v>2009</v>
      </c>
      <c r="B1392" s="102">
        <v>2</v>
      </c>
      <c r="C1392" s="102" t="s">
        <v>182</v>
      </c>
      <c r="D1392" s="37">
        <v>13</v>
      </c>
      <c r="E1392" s="38" t="s">
        <v>340</v>
      </c>
      <c r="F1392" s="41" t="s">
        <v>128</v>
      </c>
      <c r="G1392" s="42">
        <v>2294</v>
      </c>
      <c r="H1392" s="43">
        <v>2083</v>
      </c>
      <c r="I1392" s="42">
        <v>1200</v>
      </c>
      <c r="J1392" s="40">
        <v>0.57609217474795971</v>
      </c>
      <c r="K1392" s="40">
        <v>16.178588574171869</v>
      </c>
      <c r="L1392" s="42">
        <v>1746</v>
      </c>
      <c r="M1392" s="42">
        <v>235</v>
      </c>
      <c r="N1392" s="42">
        <v>91</v>
      </c>
      <c r="O1392" s="42"/>
      <c r="P1392" s="42"/>
      <c r="Q1392" s="42">
        <v>11</v>
      </c>
      <c r="R1392" s="42">
        <v>0</v>
      </c>
      <c r="S1392" s="43">
        <v>337</v>
      </c>
      <c r="T1392" s="42">
        <v>10</v>
      </c>
      <c r="U1392" s="42">
        <v>231</v>
      </c>
      <c r="V1392" s="42">
        <v>190</v>
      </c>
      <c r="W1392" s="104">
        <f t="shared" si="229"/>
        <v>83.821411425828131</v>
      </c>
      <c r="X1392" s="105">
        <f t="shared" si="230"/>
        <v>11.28180508881421</v>
      </c>
      <c r="Y1392" s="105">
        <f t="shared" si="231"/>
        <v>4.3686989918386949</v>
      </c>
      <c r="Z1392" s="105">
        <f t="shared" si="232"/>
        <v>0.52808449351896303</v>
      </c>
      <c r="AA1392" s="105">
        <f t="shared" si="233"/>
        <v>0</v>
      </c>
      <c r="AB1392" s="105">
        <f t="shared" si="234"/>
        <v>16.178588574171869</v>
      </c>
    </row>
    <row r="1393" spans="1:28" s="7" customFormat="1" hidden="1">
      <c r="A1393" s="37">
        <v>2009</v>
      </c>
      <c r="B1393" s="102">
        <v>2</v>
      </c>
      <c r="C1393" s="102" t="s">
        <v>182</v>
      </c>
      <c r="D1393" s="37">
        <v>13</v>
      </c>
      <c r="E1393" s="38" t="s">
        <v>341</v>
      </c>
      <c r="F1393" s="41" t="s">
        <v>129</v>
      </c>
      <c r="G1393" s="42">
        <v>1542</v>
      </c>
      <c r="H1393" s="43">
        <v>1398</v>
      </c>
      <c r="I1393" s="42">
        <v>721</v>
      </c>
      <c r="J1393" s="40">
        <v>0.51573676680972813</v>
      </c>
      <c r="K1393" s="40">
        <v>13.948497854077251</v>
      </c>
      <c r="L1393" s="42">
        <v>1203</v>
      </c>
      <c r="M1393" s="42">
        <v>126</v>
      </c>
      <c r="N1393" s="42">
        <v>59</v>
      </c>
      <c r="O1393" s="42"/>
      <c r="P1393" s="42"/>
      <c r="Q1393" s="42">
        <v>10</v>
      </c>
      <c r="R1393" s="42">
        <v>0</v>
      </c>
      <c r="S1393" s="43">
        <v>195</v>
      </c>
      <c r="T1393" s="42">
        <v>42</v>
      </c>
      <c r="U1393" s="42">
        <v>141</v>
      </c>
      <c r="V1393" s="42">
        <v>77</v>
      </c>
      <c r="W1393" s="104">
        <f t="shared" si="229"/>
        <v>86.05150214592274</v>
      </c>
      <c r="X1393" s="105">
        <f t="shared" si="230"/>
        <v>9.0128755364806867</v>
      </c>
      <c r="Y1393" s="105">
        <f t="shared" si="231"/>
        <v>4.2203147353361947</v>
      </c>
      <c r="Z1393" s="105">
        <f t="shared" si="232"/>
        <v>0.71530758226037194</v>
      </c>
      <c r="AA1393" s="105">
        <f t="shared" si="233"/>
        <v>0</v>
      </c>
      <c r="AB1393" s="105">
        <f t="shared" si="234"/>
        <v>13.948497854077251</v>
      </c>
    </row>
    <row r="1394" spans="1:28" s="7" customFormat="1" hidden="1">
      <c r="A1394" s="37">
        <v>2009</v>
      </c>
      <c r="B1394" s="102">
        <v>2</v>
      </c>
      <c r="C1394" s="102" t="s">
        <v>182</v>
      </c>
      <c r="D1394" s="37">
        <v>13</v>
      </c>
      <c r="E1394" s="38" t="s">
        <v>342</v>
      </c>
      <c r="F1394" s="41" t="s">
        <v>130</v>
      </c>
      <c r="G1394" s="42">
        <v>3993</v>
      </c>
      <c r="H1394" s="43">
        <v>3724</v>
      </c>
      <c r="I1394" s="42">
        <v>2294</v>
      </c>
      <c r="J1394" s="40">
        <v>0.61600429645542432</v>
      </c>
      <c r="K1394" s="40">
        <v>18.770139634801289</v>
      </c>
      <c r="L1394" s="42">
        <v>3025</v>
      </c>
      <c r="M1394" s="42">
        <v>464</v>
      </c>
      <c r="N1394" s="42">
        <v>192</v>
      </c>
      <c r="O1394" s="42"/>
      <c r="P1394" s="42"/>
      <c r="Q1394" s="42">
        <v>43</v>
      </c>
      <c r="R1394" s="42">
        <v>0</v>
      </c>
      <c r="S1394" s="43">
        <v>699</v>
      </c>
      <c r="T1394" s="42">
        <v>25</v>
      </c>
      <c r="U1394" s="42">
        <v>207</v>
      </c>
      <c r="V1394" s="42">
        <v>222</v>
      </c>
      <c r="W1394" s="104">
        <f t="shared" si="229"/>
        <v>81.229860365198718</v>
      </c>
      <c r="X1394" s="105">
        <f t="shared" si="230"/>
        <v>12.459720730397422</v>
      </c>
      <c r="Y1394" s="105">
        <f t="shared" si="231"/>
        <v>5.1557465091299681</v>
      </c>
      <c r="Z1394" s="105">
        <f t="shared" si="232"/>
        <v>1.1546723952738991</v>
      </c>
      <c r="AA1394" s="105">
        <f t="shared" si="233"/>
        <v>0</v>
      </c>
      <c r="AB1394" s="105">
        <f t="shared" si="234"/>
        <v>18.770139634801289</v>
      </c>
    </row>
    <row r="1395" spans="1:28" s="7" customFormat="1" hidden="1">
      <c r="A1395" s="37">
        <v>2009</v>
      </c>
      <c r="B1395" s="102">
        <v>2</v>
      </c>
      <c r="C1395" s="102" t="s">
        <v>182</v>
      </c>
      <c r="D1395" s="37">
        <v>13</v>
      </c>
      <c r="E1395" s="38" t="s">
        <v>343</v>
      </c>
      <c r="F1395" s="41" t="s">
        <v>131</v>
      </c>
      <c r="G1395" s="42">
        <v>5801</v>
      </c>
      <c r="H1395" s="43">
        <v>5190</v>
      </c>
      <c r="I1395" s="42">
        <v>3129</v>
      </c>
      <c r="J1395" s="40">
        <v>0.60289017341040463</v>
      </c>
      <c r="K1395" s="40">
        <v>18.034682080924856</v>
      </c>
      <c r="L1395" s="42">
        <v>4254</v>
      </c>
      <c r="M1395" s="42">
        <v>655</v>
      </c>
      <c r="N1395" s="42">
        <v>249</v>
      </c>
      <c r="O1395" s="42"/>
      <c r="P1395" s="42"/>
      <c r="Q1395" s="42">
        <v>32</v>
      </c>
      <c r="R1395" s="42">
        <v>0</v>
      </c>
      <c r="S1395" s="43">
        <v>936</v>
      </c>
      <c r="T1395" s="42">
        <v>71</v>
      </c>
      <c r="U1395" s="42">
        <v>437</v>
      </c>
      <c r="V1395" s="42">
        <v>361</v>
      </c>
      <c r="W1395" s="104">
        <f t="shared" si="229"/>
        <v>81.965317919075147</v>
      </c>
      <c r="X1395" s="105">
        <f t="shared" si="230"/>
        <v>12.620423892100193</v>
      </c>
      <c r="Y1395" s="105">
        <f t="shared" si="231"/>
        <v>4.797687861271676</v>
      </c>
      <c r="Z1395" s="105">
        <f t="shared" si="232"/>
        <v>0.61657032755298657</v>
      </c>
      <c r="AA1395" s="105">
        <f t="shared" si="233"/>
        <v>0</v>
      </c>
      <c r="AB1395" s="105">
        <f t="shared" si="234"/>
        <v>18.034682080924856</v>
      </c>
    </row>
    <row r="1396" spans="1:28" s="7" customFormat="1" hidden="1">
      <c r="A1396" s="37">
        <v>2009</v>
      </c>
      <c r="B1396" s="102">
        <v>2</v>
      </c>
      <c r="C1396" s="102" t="s">
        <v>182</v>
      </c>
      <c r="D1396" s="37">
        <v>13</v>
      </c>
      <c r="E1396" s="38" t="s">
        <v>344</v>
      </c>
      <c r="F1396" s="41" t="s">
        <v>132</v>
      </c>
      <c r="G1396" s="42">
        <v>5580</v>
      </c>
      <c r="H1396" s="43">
        <v>5107</v>
      </c>
      <c r="I1396" s="42">
        <v>4090</v>
      </c>
      <c r="J1396" s="40">
        <v>0.80086156256119057</v>
      </c>
      <c r="K1396" s="40">
        <v>21.049539847268456</v>
      </c>
      <c r="L1396" s="42">
        <v>4032</v>
      </c>
      <c r="M1396" s="42">
        <v>710</v>
      </c>
      <c r="N1396" s="42">
        <v>292</v>
      </c>
      <c r="O1396" s="42"/>
      <c r="P1396" s="42"/>
      <c r="Q1396" s="42">
        <v>73</v>
      </c>
      <c r="R1396" s="42">
        <v>0</v>
      </c>
      <c r="S1396" s="43">
        <v>1075</v>
      </c>
      <c r="T1396" s="42">
        <v>108</v>
      </c>
      <c r="U1396" s="42">
        <v>528</v>
      </c>
      <c r="V1396" s="42">
        <v>654</v>
      </c>
      <c r="W1396" s="104">
        <f t="shared" si="229"/>
        <v>78.950460152731551</v>
      </c>
      <c r="X1396" s="105">
        <f t="shared" si="230"/>
        <v>13.902486782847074</v>
      </c>
      <c r="Y1396" s="105">
        <f t="shared" si="231"/>
        <v>5.717642451537106</v>
      </c>
      <c r="Z1396" s="105">
        <f t="shared" si="232"/>
        <v>1.4294106128842765</v>
      </c>
      <c r="AA1396" s="105">
        <f t="shared" si="233"/>
        <v>0</v>
      </c>
      <c r="AB1396" s="105">
        <f t="shared" si="234"/>
        <v>21.049539847268456</v>
      </c>
    </row>
    <row r="1397" spans="1:28" s="7" customFormat="1" hidden="1">
      <c r="A1397" s="37">
        <v>2009</v>
      </c>
      <c r="B1397" s="102">
        <v>2</v>
      </c>
      <c r="C1397" s="102" t="s">
        <v>182</v>
      </c>
      <c r="D1397" s="37">
        <v>13</v>
      </c>
      <c r="E1397" s="38" t="s">
        <v>358</v>
      </c>
      <c r="F1397" s="41" t="s">
        <v>133</v>
      </c>
      <c r="G1397" s="42">
        <v>3521</v>
      </c>
      <c r="H1397" s="43">
        <v>3127</v>
      </c>
      <c r="I1397" s="42">
        <v>1960</v>
      </c>
      <c r="J1397" s="40">
        <v>0.62679884873680847</v>
      </c>
      <c r="K1397" s="40">
        <v>17.524784138151585</v>
      </c>
      <c r="L1397" s="42">
        <v>2579</v>
      </c>
      <c r="M1397" s="42">
        <v>388</v>
      </c>
      <c r="N1397" s="42">
        <v>132</v>
      </c>
      <c r="O1397" s="42"/>
      <c r="P1397" s="42"/>
      <c r="Q1397" s="42">
        <v>28</v>
      </c>
      <c r="R1397" s="42">
        <v>0</v>
      </c>
      <c r="S1397" s="43">
        <v>548</v>
      </c>
      <c r="T1397" s="42">
        <v>42</v>
      </c>
      <c r="U1397" s="42">
        <v>283</v>
      </c>
      <c r="V1397" s="42">
        <v>160</v>
      </c>
      <c r="W1397" s="104">
        <f t="shared" si="229"/>
        <v>82.475215861848412</v>
      </c>
      <c r="X1397" s="105">
        <f t="shared" si="230"/>
        <v>12.408058842340902</v>
      </c>
      <c r="Y1397" s="105">
        <f t="shared" si="231"/>
        <v>4.2212983690438115</v>
      </c>
      <c r="Z1397" s="105">
        <f t="shared" si="232"/>
        <v>0.89542692676686919</v>
      </c>
      <c r="AA1397" s="105">
        <f t="shared" si="233"/>
        <v>0</v>
      </c>
      <c r="AB1397" s="105">
        <f t="shared" si="234"/>
        <v>17.524784138151585</v>
      </c>
    </row>
    <row r="1398" spans="1:28" s="7" customFormat="1" hidden="1">
      <c r="A1398" s="37">
        <v>2009</v>
      </c>
      <c r="B1398" s="102">
        <v>2</v>
      </c>
      <c r="C1398" s="102" t="s">
        <v>182</v>
      </c>
      <c r="D1398" s="37">
        <v>13</v>
      </c>
      <c r="E1398" s="38" t="s">
        <v>359</v>
      </c>
      <c r="F1398" s="41" t="s">
        <v>19</v>
      </c>
      <c r="G1398" s="42">
        <v>6479</v>
      </c>
      <c r="H1398" s="43">
        <v>5636</v>
      </c>
      <c r="I1398" s="42">
        <v>2938</v>
      </c>
      <c r="J1398" s="40">
        <v>0.52129169623846705</v>
      </c>
      <c r="K1398" s="40">
        <v>15.755855216465578</v>
      </c>
      <c r="L1398" s="42">
        <v>4748</v>
      </c>
      <c r="M1398" s="42">
        <v>627</v>
      </c>
      <c r="N1398" s="42">
        <v>205</v>
      </c>
      <c r="O1398" s="42"/>
      <c r="P1398" s="42"/>
      <c r="Q1398" s="42">
        <v>56</v>
      </c>
      <c r="R1398" s="42">
        <v>0</v>
      </c>
      <c r="S1398" s="43">
        <v>888</v>
      </c>
      <c r="T1398" s="42">
        <v>168</v>
      </c>
      <c r="U1398" s="42">
        <v>685</v>
      </c>
      <c r="V1398" s="42">
        <v>505</v>
      </c>
      <c r="W1398" s="104">
        <f t="shared" si="229"/>
        <v>84.244144783534423</v>
      </c>
      <c r="X1398" s="105">
        <f t="shared" si="230"/>
        <v>11.124911284599007</v>
      </c>
      <c r="Y1398" s="105">
        <f t="shared" si="231"/>
        <v>3.6373314407381119</v>
      </c>
      <c r="Z1398" s="105">
        <f t="shared" si="232"/>
        <v>0.99361249112845995</v>
      </c>
      <c r="AA1398" s="105">
        <f t="shared" si="233"/>
        <v>0</v>
      </c>
      <c r="AB1398" s="105">
        <f t="shared" si="234"/>
        <v>15.755855216465578</v>
      </c>
    </row>
    <row r="1399" spans="1:28" s="7" customFormat="1" hidden="1">
      <c r="A1399" s="37">
        <v>2009</v>
      </c>
      <c r="B1399" s="102">
        <v>2</v>
      </c>
      <c r="C1399" s="102" t="s">
        <v>182</v>
      </c>
      <c r="D1399" s="37"/>
      <c r="E1399" s="37"/>
      <c r="F1399" s="37" t="s">
        <v>155</v>
      </c>
      <c r="G1399" s="43">
        <v>462426</v>
      </c>
      <c r="H1399" s="43">
        <v>407251</v>
      </c>
      <c r="I1399" s="43">
        <v>301204</v>
      </c>
      <c r="J1399" s="40">
        <v>0.73960284934843623</v>
      </c>
      <c r="K1399" s="40">
        <v>20.376868319537582</v>
      </c>
      <c r="L1399" s="43">
        <v>324266</v>
      </c>
      <c r="M1399" s="43">
        <v>55558</v>
      </c>
      <c r="N1399" s="43">
        <v>22622</v>
      </c>
      <c r="O1399" s="43"/>
      <c r="P1399" s="43"/>
      <c r="Q1399" s="43">
        <v>4702</v>
      </c>
      <c r="R1399" s="43">
        <v>103</v>
      </c>
      <c r="S1399" s="43">
        <v>82985</v>
      </c>
      <c r="T1399" s="43">
        <v>12354</v>
      </c>
      <c r="U1399" s="43">
        <v>56737</v>
      </c>
      <c r="V1399" s="43">
        <v>26939</v>
      </c>
      <c r="W1399" s="104">
        <f t="shared" si="229"/>
        <v>79.623131680462421</v>
      </c>
      <c r="X1399" s="105">
        <f t="shared" si="230"/>
        <v>13.642201001348065</v>
      </c>
      <c r="Y1399" s="105">
        <f t="shared" si="231"/>
        <v>5.5548052675131556</v>
      </c>
      <c r="Z1399" s="105">
        <f t="shared" si="232"/>
        <v>1.1545705228470893</v>
      </c>
      <c r="AA1399" s="105">
        <f t="shared" si="233"/>
        <v>2.529152782927482E-2</v>
      </c>
      <c r="AB1399" s="105">
        <f t="shared" si="234"/>
        <v>20.376868319537582</v>
      </c>
    </row>
    <row r="1400" spans="1:28" s="122" customFormat="1" hidden="1">
      <c r="A1400" s="37">
        <v>2009</v>
      </c>
      <c r="B1400" s="102">
        <v>1</v>
      </c>
      <c r="C1400" s="102" t="s">
        <v>181</v>
      </c>
      <c r="D1400" s="30">
        <v>1</v>
      </c>
      <c r="E1400" s="109" t="s">
        <v>315</v>
      </c>
      <c r="F1400" s="110" t="s">
        <v>20</v>
      </c>
      <c r="G1400" s="20">
        <v>42084</v>
      </c>
      <c r="H1400" s="112">
        <v>38049</v>
      </c>
      <c r="I1400" s="20">
        <v>37396</v>
      </c>
      <c r="J1400" s="111">
        <v>0.98</v>
      </c>
      <c r="K1400" s="111">
        <v>24.52</v>
      </c>
      <c r="L1400" s="20">
        <v>28719</v>
      </c>
      <c r="M1400" s="20">
        <v>5620</v>
      </c>
      <c r="N1400" s="20">
        <v>2986</v>
      </c>
      <c r="O1400" s="20"/>
      <c r="P1400" s="20"/>
      <c r="Q1400" s="20">
        <v>618</v>
      </c>
      <c r="R1400" s="20">
        <v>106</v>
      </c>
      <c r="S1400" s="112">
        <v>9330</v>
      </c>
      <c r="T1400" s="20">
        <v>865</v>
      </c>
      <c r="U1400" s="20">
        <v>4732</v>
      </c>
      <c r="V1400" s="20">
        <v>1120</v>
      </c>
      <c r="W1400" s="104">
        <f t="shared" si="229"/>
        <v>75.478987621225258</v>
      </c>
      <c r="X1400" s="105">
        <f t="shared" si="230"/>
        <v>14.7704276065074</v>
      </c>
      <c r="Y1400" s="105">
        <f t="shared" si="231"/>
        <v>7.8477752371941447</v>
      </c>
      <c r="Z1400" s="105">
        <f t="shared" si="232"/>
        <v>1.6242213987226997</v>
      </c>
      <c r="AA1400" s="105">
        <f t="shared" si="233"/>
        <v>0.2785881363504954</v>
      </c>
      <c r="AB1400" s="105">
        <f t="shared" si="234"/>
        <v>24.521012378774738</v>
      </c>
    </row>
    <row r="1401" spans="1:28" s="122" customFormat="1" hidden="1">
      <c r="A1401" s="37">
        <v>2009</v>
      </c>
      <c r="B1401" s="102">
        <v>1</v>
      </c>
      <c r="C1401" s="102" t="s">
        <v>181</v>
      </c>
      <c r="D1401" s="30">
        <v>2</v>
      </c>
      <c r="E1401" s="109" t="s">
        <v>316</v>
      </c>
      <c r="F1401" s="110" t="s">
        <v>21</v>
      </c>
      <c r="G1401" s="20">
        <v>10511</v>
      </c>
      <c r="H1401" s="112">
        <v>9948</v>
      </c>
      <c r="I1401" s="20">
        <v>15354</v>
      </c>
      <c r="J1401" s="111">
        <v>1.54</v>
      </c>
      <c r="K1401" s="111">
        <v>37.49</v>
      </c>
      <c r="L1401" s="20">
        <v>6218</v>
      </c>
      <c r="M1401" s="20">
        <v>2181</v>
      </c>
      <c r="N1401" s="20">
        <v>1273</v>
      </c>
      <c r="O1401" s="20"/>
      <c r="P1401" s="20"/>
      <c r="Q1401" s="20">
        <v>274</v>
      </c>
      <c r="R1401" s="20">
        <v>2</v>
      </c>
      <c r="S1401" s="112">
        <v>3730</v>
      </c>
      <c r="T1401" s="20">
        <v>118</v>
      </c>
      <c r="U1401" s="20">
        <v>960</v>
      </c>
      <c r="V1401" s="20">
        <v>719</v>
      </c>
      <c r="W1401" s="104">
        <f t="shared" si="229"/>
        <v>62.505026135906718</v>
      </c>
      <c r="X1401" s="105">
        <f t="shared" si="230"/>
        <v>21.924004825090471</v>
      </c>
      <c r="Y1401" s="105">
        <f t="shared" si="231"/>
        <v>12.796542018496179</v>
      </c>
      <c r="Z1401" s="105">
        <f t="shared" si="232"/>
        <v>2.7543224768797749</v>
      </c>
      <c r="AA1401" s="105">
        <f t="shared" si="233"/>
        <v>2.0104543626859671E-2</v>
      </c>
      <c r="AB1401" s="105">
        <f t="shared" si="234"/>
        <v>37.494973864093282</v>
      </c>
    </row>
    <row r="1402" spans="1:28" s="122" customFormat="1" hidden="1">
      <c r="A1402" s="37">
        <v>2009</v>
      </c>
      <c r="B1402" s="102">
        <v>1</v>
      </c>
      <c r="C1402" s="102" t="s">
        <v>181</v>
      </c>
      <c r="D1402" s="30">
        <v>3</v>
      </c>
      <c r="E1402" s="109" t="s">
        <v>317</v>
      </c>
      <c r="F1402" s="110" t="s">
        <v>22</v>
      </c>
      <c r="G1402" s="20">
        <v>10506</v>
      </c>
      <c r="H1402" s="112">
        <v>10061</v>
      </c>
      <c r="I1402" s="20">
        <v>12546</v>
      </c>
      <c r="J1402" s="111">
        <v>1.25</v>
      </c>
      <c r="K1402" s="111">
        <v>30.11</v>
      </c>
      <c r="L1402" s="20">
        <v>7032</v>
      </c>
      <c r="M1402" s="20">
        <v>1837</v>
      </c>
      <c r="N1402" s="20">
        <v>947</v>
      </c>
      <c r="O1402" s="20"/>
      <c r="P1402" s="20"/>
      <c r="Q1402" s="20">
        <v>238</v>
      </c>
      <c r="R1402" s="20">
        <v>7</v>
      </c>
      <c r="S1402" s="112">
        <v>3029</v>
      </c>
      <c r="T1402" s="20">
        <v>112</v>
      </c>
      <c r="U1402" s="20">
        <v>1048</v>
      </c>
      <c r="V1402" s="20">
        <v>283</v>
      </c>
      <c r="W1402" s="104">
        <f t="shared" si="229"/>
        <v>69.893648742669711</v>
      </c>
      <c r="X1402" s="105">
        <f t="shared" si="230"/>
        <v>18.258622403339629</v>
      </c>
      <c r="Y1402" s="105">
        <f t="shared" si="231"/>
        <v>9.4125832422224427</v>
      </c>
      <c r="Z1402" s="105">
        <f t="shared" si="232"/>
        <v>2.3655700228605507</v>
      </c>
      <c r="AA1402" s="105">
        <f t="shared" si="233"/>
        <v>6.9575588907663258E-2</v>
      </c>
      <c r="AB1402" s="105">
        <f t="shared" si="234"/>
        <v>30.106351257330282</v>
      </c>
    </row>
    <row r="1403" spans="1:28" s="122" customFormat="1" hidden="1">
      <c r="A1403" s="37">
        <v>2009</v>
      </c>
      <c r="B1403" s="102">
        <v>1</v>
      </c>
      <c r="C1403" s="102" t="s">
        <v>181</v>
      </c>
      <c r="D1403" s="30">
        <v>4</v>
      </c>
      <c r="E1403" s="109" t="s">
        <v>190</v>
      </c>
      <c r="F1403" s="110" t="s">
        <v>23</v>
      </c>
      <c r="G1403" s="20">
        <v>19741</v>
      </c>
      <c r="H1403" s="112">
        <v>17957</v>
      </c>
      <c r="I1403" s="20">
        <v>24470</v>
      </c>
      <c r="J1403" s="111">
        <v>1.36</v>
      </c>
      <c r="K1403" s="111">
        <v>31.74</v>
      </c>
      <c r="L1403" s="20">
        <v>12257</v>
      </c>
      <c r="M1403" s="20">
        <v>3339</v>
      </c>
      <c r="N1403" s="20">
        <v>1862</v>
      </c>
      <c r="O1403" s="20"/>
      <c r="P1403" s="20"/>
      <c r="Q1403" s="20">
        <v>433</v>
      </c>
      <c r="R1403" s="20">
        <v>66</v>
      </c>
      <c r="S1403" s="112">
        <v>5700</v>
      </c>
      <c r="T1403" s="20">
        <v>214</v>
      </c>
      <c r="U1403" s="20">
        <v>2013</v>
      </c>
      <c r="V1403" s="20">
        <v>1435</v>
      </c>
      <c r="W1403" s="104">
        <f t="shared" si="229"/>
        <v>68.257504037422734</v>
      </c>
      <c r="X1403" s="105">
        <f t="shared" si="230"/>
        <v>18.594420003341316</v>
      </c>
      <c r="Y1403" s="105">
        <f t="shared" si="231"/>
        <v>10.36921534777524</v>
      </c>
      <c r="Z1403" s="105">
        <f t="shared" si="232"/>
        <v>2.4113159213677116</v>
      </c>
      <c r="AA1403" s="105">
        <f t="shared" si="233"/>
        <v>0.36754469009299995</v>
      </c>
      <c r="AB1403" s="105">
        <f t="shared" si="234"/>
        <v>31.742495962577266</v>
      </c>
    </row>
    <row r="1404" spans="1:28" s="122" customFormat="1" hidden="1">
      <c r="A1404" s="37">
        <v>2009</v>
      </c>
      <c r="B1404" s="102">
        <v>1</v>
      </c>
      <c r="C1404" s="102" t="s">
        <v>181</v>
      </c>
      <c r="D1404" s="30">
        <v>5</v>
      </c>
      <c r="E1404" s="109" t="s">
        <v>191</v>
      </c>
      <c r="F1404" s="110" t="s">
        <v>24</v>
      </c>
      <c r="G1404" s="20">
        <v>7609</v>
      </c>
      <c r="H1404" s="112">
        <v>7281</v>
      </c>
      <c r="I1404" s="20">
        <v>10659</v>
      </c>
      <c r="J1404" s="111">
        <v>1.46</v>
      </c>
      <c r="K1404" s="111">
        <v>34.53</v>
      </c>
      <c r="L1404" s="20">
        <v>4767</v>
      </c>
      <c r="M1404" s="20">
        <v>1505</v>
      </c>
      <c r="N1404" s="20">
        <v>799</v>
      </c>
      <c r="O1404" s="20"/>
      <c r="P1404" s="20"/>
      <c r="Q1404" s="20">
        <v>153</v>
      </c>
      <c r="R1404" s="20">
        <v>57</v>
      </c>
      <c r="S1404" s="112">
        <v>2514</v>
      </c>
      <c r="T1404" s="20">
        <v>75</v>
      </c>
      <c r="U1404" s="20">
        <v>723</v>
      </c>
      <c r="V1404" s="20">
        <v>147</v>
      </c>
      <c r="W1404" s="104">
        <f t="shared" si="229"/>
        <v>65.471775854964974</v>
      </c>
      <c r="X1404" s="105">
        <f t="shared" si="230"/>
        <v>20.670237604724626</v>
      </c>
      <c r="Y1404" s="105">
        <f t="shared" si="231"/>
        <v>10.973767339651147</v>
      </c>
      <c r="Z1404" s="105">
        <f t="shared" si="232"/>
        <v>2.1013597033374536</v>
      </c>
      <c r="AA1404" s="105">
        <f t="shared" si="233"/>
        <v>0.78285949732179638</v>
      </c>
      <c r="AB1404" s="105">
        <f t="shared" si="234"/>
        <v>34.528224145035026</v>
      </c>
    </row>
    <row r="1405" spans="1:28" s="122" customFormat="1" hidden="1">
      <c r="A1405" s="37">
        <v>2009</v>
      </c>
      <c r="B1405" s="102">
        <v>1</v>
      </c>
      <c r="C1405" s="102" t="s">
        <v>181</v>
      </c>
      <c r="D1405" s="30">
        <v>6</v>
      </c>
      <c r="E1405" s="109" t="s">
        <v>192</v>
      </c>
      <c r="F1405" s="110" t="s">
        <v>25</v>
      </c>
      <c r="G1405" s="20">
        <v>9524</v>
      </c>
      <c r="H1405" s="112">
        <v>9025</v>
      </c>
      <c r="I1405" s="20">
        <v>12487</v>
      </c>
      <c r="J1405" s="111">
        <v>1.38</v>
      </c>
      <c r="K1405" s="111">
        <v>32.35</v>
      </c>
      <c r="L1405" s="20">
        <v>6105</v>
      </c>
      <c r="M1405" s="20">
        <v>1771</v>
      </c>
      <c r="N1405" s="20">
        <v>950</v>
      </c>
      <c r="O1405" s="20"/>
      <c r="P1405" s="20"/>
      <c r="Q1405" s="20">
        <v>199</v>
      </c>
      <c r="R1405" s="20">
        <v>0</v>
      </c>
      <c r="S1405" s="112">
        <v>2920</v>
      </c>
      <c r="T1405" s="20">
        <v>71</v>
      </c>
      <c r="U1405" s="20">
        <v>862</v>
      </c>
      <c r="V1405" s="20">
        <v>235</v>
      </c>
      <c r="W1405" s="104">
        <f t="shared" si="229"/>
        <v>67.645429362880876</v>
      </c>
      <c r="X1405" s="105">
        <f t="shared" si="230"/>
        <v>19.62326869806094</v>
      </c>
      <c r="Y1405" s="105">
        <f t="shared" si="231"/>
        <v>10.526315789473683</v>
      </c>
      <c r="Z1405" s="105">
        <f t="shared" si="232"/>
        <v>2.2049861495844878</v>
      </c>
      <c r="AA1405" s="105">
        <f t="shared" si="233"/>
        <v>0</v>
      </c>
      <c r="AB1405" s="105">
        <f t="shared" si="234"/>
        <v>32.35457063711911</v>
      </c>
    </row>
    <row r="1406" spans="1:28" s="122" customFormat="1" hidden="1">
      <c r="A1406" s="37">
        <v>2009</v>
      </c>
      <c r="B1406" s="102">
        <v>1</v>
      </c>
      <c r="C1406" s="102" t="s">
        <v>181</v>
      </c>
      <c r="D1406" s="30">
        <v>7</v>
      </c>
      <c r="E1406" s="109" t="s">
        <v>193</v>
      </c>
      <c r="F1406" s="110" t="s">
        <v>26</v>
      </c>
      <c r="G1406" s="20">
        <v>17601</v>
      </c>
      <c r="H1406" s="112">
        <v>16569</v>
      </c>
      <c r="I1406" s="20">
        <v>24510</v>
      </c>
      <c r="J1406" s="111">
        <v>1.48</v>
      </c>
      <c r="K1406" s="111">
        <v>34.409999999999997</v>
      </c>
      <c r="L1406" s="20">
        <v>10867</v>
      </c>
      <c r="M1406" s="20">
        <v>3384</v>
      </c>
      <c r="N1406" s="20">
        <v>1876</v>
      </c>
      <c r="O1406" s="20"/>
      <c r="P1406" s="20"/>
      <c r="Q1406" s="20">
        <v>383</v>
      </c>
      <c r="R1406" s="20">
        <v>59</v>
      </c>
      <c r="S1406" s="112">
        <v>5702</v>
      </c>
      <c r="T1406" s="20">
        <v>349</v>
      </c>
      <c r="U1406" s="20">
        <v>1677</v>
      </c>
      <c r="V1406" s="20">
        <v>569</v>
      </c>
      <c r="W1406" s="104">
        <f t="shared" si="229"/>
        <v>65.586335928541246</v>
      </c>
      <c r="X1406" s="105">
        <f t="shared" si="230"/>
        <v>20.423682781097231</v>
      </c>
      <c r="Y1406" s="105">
        <f t="shared" si="231"/>
        <v>11.322348964934516</v>
      </c>
      <c r="Z1406" s="105">
        <f t="shared" si="232"/>
        <v>2.3115456575532622</v>
      </c>
      <c r="AA1406" s="105">
        <f t="shared" si="233"/>
        <v>0.3560866678737401</v>
      </c>
      <c r="AB1406" s="105">
        <f t="shared" si="234"/>
        <v>34.413664071458747</v>
      </c>
    </row>
    <row r="1407" spans="1:28" s="122" customFormat="1" hidden="1">
      <c r="A1407" s="37">
        <v>2009</v>
      </c>
      <c r="B1407" s="102">
        <v>1</v>
      </c>
      <c r="C1407" s="102" t="s">
        <v>181</v>
      </c>
      <c r="D1407" s="30">
        <v>8</v>
      </c>
      <c r="E1407" s="109" t="s">
        <v>194</v>
      </c>
      <c r="F1407" s="110" t="s">
        <v>27</v>
      </c>
      <c r="G1407" s="20">
        <v>25761</v>
      </c>
      <c r="H1407" s="112">
        <v>22828</v>
      </c>
      <c r="I1407" s="20">
        <v>23419</v>
      </c>
      <c r="J1407" s="111">
        <v>1.03</v>
      </c>
      <c r="K1407" s="111">
        <v>25.18</v>
      </c>
      <c r="L1407" s="20">
        <v>17079</v>
      </c>
      <c r="M1407" s="20">
        <v>3618</v>
      </c>
      <c r="N1407" s="20">
        <v>1823</v>
      </c>
      <c r="O1407" s="20"/>
      <c r="P1407" s="20"/>
      <c r="Q1407" s="20">
        <v>304</v>
      </c>
      <c r="R1407" s="20">
        <v>4</v>
      </c>
      <c r="S1407" s="112">
        <v>5749</v>
      </c>
      <c r="T1407" s="20">
        <v>324</v>
      </c>
      <c r="U1407" s="20">
        <v>2695</v>
      </c>
      <c r="V1407" s="20">
        <v>161</v>
      </c>
      <c r="W1407" s="104">
        <f t="shared" si="229"/>
        <v>74.816015419660062</v>
      </c>
      <c r="X1407" s="105">
        <f t="shared" si="230"/>
        <v>15.848957420711407</v>
      </c>
      <c r="Y1407" s="105">
        <f t="shared" si="231"/>
        <v>7.9858069038023478</v>
      </c>
      <c r="Z1407" s="105">
        <f t="shared" si="232"/>
        <v>1.3316979148414227</v>
      </c>
      <c r="AA1407" s="105">
        <f t="shared" si="233"/>
        <v>1.7522340984755566E-2</v>
      </c>
      <c r="AB1407" s="105">
        <f t="shared" si="234"/>
        <v>25.183984580339935</v>
      </c>
    </row>
    <row r="1408" spans="1:28" s="122" customFormat="1" hidden="1">
      <c r="A1408" s="37">
        <v>2009</v>
      </c>
      <c r="B1408" s="102">
        <v>1</v>
      </c>
      <c r="C1408" s="102" t="s">
        <v>181</v>
      </c>
      <c r="D1408" s="30">
        <v>9</v>
      </c>
      <c r="E1408" s="109" t="s">
        <v>195</v>
      </c>
      <c r="F1408" s="110" t="s">
        <v>28</v>
      </c>
      <c r="G1408" s="20">
        <v>17873</v>
      </c>
      <c r="H1408" s="112">
        <v>16767</v>
      </c>
      <c r="I1408" s="20">
        <v>16743</v>
      </c>
      <c r="J1408" s="111">
        <v>1</v>
      </c>
      <c r="K1408" s="111">
        <v>24.7</v>
      </c>
      <c r="L1408" s="20">
        <v>12626</v>
      </c>
      <c r="M1408" s="20">
        <v>2587</v>
      </c>
      <c r="N1408" s="20">
        <v>1178</v>
      </c>
      <c r="O1408" s="20"/>
      <c r="P1408" s="20"/>
      <c r="Q1408" s="20">
        <v>240</v>
      </c>
      <c r="R1408" s="20">
        <v>136</v>
      </c>
      <c r="S1408" s="112">
        <v>4141</v>
      </c>
      <c r="T1408" s="20">
        <v>415</v>
      </c>
      <c r="U1408" s="20">
        <v>1858</v>
      </c>
      <c r="V1408" s="20">
        <v>536</v>
      </c>
      <c r="W1408" s="104">
        <f t="shared" si="229"/>
        <v>75.302677879167419</v>
      </c>
      <c r="X1408" s="105">
        <f t="shared" si="230"/>
        <v>15.429116717361484</v>
      </c>
      <c r="Y1408" s="105">
        <f t="shared" si="231"/>
        <v>7.0257052543686997</v>
      </c>
      <c r="Z1408" s="105">
        <f t="shared" si="232"/>
        <v>1.4313830738951512</v>
      </c>
      <c r="AA1408" s="105">
        <f t="shared" si="233"/>
        <v>0.81111707520725229</v>
      </c>
      <c r="AB1408" s="105">
        <f t="shared" si="234"/>
        <v>24.697322120832588</v>
      </c>
    </row>
    <row r="1409" spans="1:28" s="122" customFormat="1" hidden="1">
      <c r="A1409" s="37">
        <v>2009</v>
      </c>
      <c r="B1409" s="102">
        <v>1</v>
      </c>
      <c r="C1409" s="102" t="s">
        <v>181</v>
      </c>
      <c r="D1409" s="30">
        <v>10</v>
      </c>
      <c r="E1409" s="109" t="s">
        <v>196</v>
      </c>
      <c r="F1409" s="110" t="s">
        <v>29</v>
      </c>
      <c r="G1409" s="20">
        <v>20533</v>
      </c>
      <c r="H1409" s="112">
        <v>18963</v>
      </c>
      <c r="I1409" s="20">
        <v>17730</v>
      </c>
      <c r="J1409" s="111">
        <v>0.93</v>
      </c>
      <c r="K1409" s="111">
        <v>23.9</v>
      </c>
      <c r="L1409" s="20">
        <v>14431</v>
      </c>
      <c r="M1409" s="20">
        <v>2983</v>
      </c>
      <c r="N1409" s="20">
        <v>1296</v>
      </c>
      <c r="O1409" s="20"/>
      <c r="P1409" s="20"/>
      <c r="Q1409" s="20">
        <v>248</v>
      </c>
      <c r="R1409" s="20">
        <v>5</v>
      </c>
      <c r="S1409" s="112">
        <v>4532</v>
      </c>
      <c r="T1409" s="20">
        <v>260</v>
      </c>
      <c r="U1409" s="20">
        <v>1974</v>
      </c>
      <c r="V1409" s="20">
        <v>473</v>
      </c>
      <c r="W1409" s="104">
        <f t="shared" si="229"/>
        <v>76.100827928070458</v>
      </c>
      <c r="X1409" s="105">
        <f t="shared" si="230"/>
        <v>15.730633338606761</v>
      </c>
      <c r="Y1409" s="105">
        <f t="shared" si="231"/>
        <v>6.8343616516373995</v>
      </c>
      <c r="Z1409" s="105">
        <f t="shared" si="232"/>
        <v>1.3078099456836998</v>
      </c>
      <c r="AA1409" s="105">
        <f t="shared" si="233"/>
        <v>2.6367136001687497E-2</v>
      </c>
      <c r="AB1409" s="105">
        <f t="shared" si="234"/>
        <v>23.899172071929549</v>
      </c>
    </row>
    <row r="1410" spans="1:28" s="122" customFormat="1" hidden="1">
      <c r="A1410" s="37">
        <v>2009</v>
      </c>
      <c r="B1410" s="102">
        <v>1</v>
      </c>
      <c r="C1410" s="102" t="s">
        <v>181</v>
      </c>
      <c r="D1410" s="30">
        <v>11</v>
      </c>
      <c r="E1410" s="109" t="s">
        <v>197</v>
      </c>
      <c r="F1410" s="110" t="s">
        <v>30</v>
      </c>
      <c r="G1410" s="20">
        <v>77299</v>
      </c>
      <c r="H1410" s="112">
        <v>64733</v>
      </c>
      <c r="I1410" s="20">
        <v>58847</v>
      </c>
      <c r="J1410" s="111">
        <v>0.91</v>
      </c>
      <c r="K1410" s="111">
        <v>21.77</v>
      </c>
      <c r="L1410" s="20">
        <v>50640</v>
      </c>
      <c r="M1410" s="20">
        <v>9339</v>
      </c>
      <c r="N1410" s="20">
        <v>3882</v>
      </c>
      <c r="O1410" s="20"/>
      <c r="P1410" s="20"/>
      <c r="Q1410" s="20">
        <v>716</v>
      </c>
      <c r="R1410" s="20">
        <v>156</v>
      </c>
      <c r="S1410" s="112">
        <v>14093</v>
      </c>
      <c r="T1410" s="20">
        <v>1348</v>
      </c>
      <c r="U1410" s="20">
        <v>7021</v>
      </c>
      <c r="V1410" s="20">
        <v>4387</v>
      </c>
      <c r="W1410" s="104">
        <f t="shared" si="229"/>
        <v>78.229033105216814</v>
      </c>
      <c r="X1410" s="105">
        <f t="shared" si="230"/>
        <v>14.426953794818717</v>
      </c>
      <c r="Y1410" s="105">
        <f t="shared" si="231"/>
        <v>5.9969412818809564</v>
      </c>
      <c r="Z1410" s="105">
        <f t="shared" si="232"/>
        <v>1.1060819056740767</v>
      </c>
      <c r="AA1410" s="105">
        <f t="shared" si="233"/>
        <v>0.24098991240943568</v>
      </c>
      <c r="AB1410" s="105">
        <f t="shared" si="234"/>
        <v>21.770966894783186</v>
      </c>
    </row>
    <row r="1411" spans="1:28" s="122" customFormat="1" hidden="1">
      <c r="A1411" s="37">
        <v>2009</v>
      </c>
      <c r="B1411" s="102">
        <v>1</v>
      </c>
      <c r="C1411" s="102" t="s">
        <v>181</v>
      </c>
      <c r="D1411" s="30">
        <v>12</v>
      </c>
      <c r="E1411" s="109" t="s">
        <v>198</v>
      </c>
      <c r="F1411" s="110" t="s">
        <v>31</v>
      </c>
      <c r="G1411" s="20">
        <v>53924</v>
      </c>
      <c r="H1411" s="112">
        <v>46804</v>
      </c>
      <c r="I1411" s="20">
        <v>40091</v>
      </c>
      <c r="J1411" s="111">
        <v>0.86</v>
      </c>
      <c r="K1411" s="111">
        <v>23.86</v>
      </c>
      <c r="L1411" s="20">
        <v>35635</v>
      </c>
      <c r="M1411" s="20">
        <v>7250</v>
      </c>
      <c r="N1411" s="20">
        <v>3240</v>
      </c>
      <c r="O1411" s="20"/>
      <c r="P1411" s="20"/>
      <c r="Q1411" s="20">
        <v>675</v>
      </c>
      <c r="R1411" s="20">
        <v>4</v>
      </c>
      <c r="S1411" s="112">
        <v>11169</v>
      </c>
      <c r="T1411" s="20">
        <v>940</v>
      </c>
      <c r="U1411" s="20">
        <v>5641</v>
      </c>
      <c r="V1411" s="20">
        <v>2889</v>
      </c>
      <c r="W1411" s="104">
        <f t="shared" si="229"/>
        <v>76.136654986753271</v>
      </c>
      <c r="X1411" s="105">
        <f t="shared" si="230"/>
        <v>15.490129048799247</v>
      </c>
      <c r="Y1411" s="105">
        <f t="shared" si="231"/>
        <v>6.9224852576702842</v>
      </c>
      <c r="Z1411" s="105">
        <f t="shared" si="232"/>
        <v>1.4421844286813095</v>
      </c>
      <c r="AA1411" s="105">
        <f t="shared" si="233"/>
        <v>8.5462780958892402E-3</v>
      </c>
      <c r="AB1411" s="105">
        <f t="shared" si="234"/>
        <v>23.863345013246732</v>
      </c>
    </row>
    <row r="1412" spans="1:28" s="122" customFormat="1" hidden="1">
      <c r="A1412" s="37">
        <v>2009</v>
      </c>
      <c r="B1412" s="102">
        <v>1</v>
      </c>
      <c r="C1412" s="102" t="s">
        <v>181</v>
      </c>
      <c r="D1412" s="30">
        <v>13</v>
      </c>
      <c r="E1412" s="109" t="s">
        <v>199</v>
      </c>
      <c r="F1412" s="110" t="s">
        <v>32</v>
      </c>
      <c r="G1412" s="20">
        <v>102870</v>
      </c>
      <c r="H1412" s="112">
        <v>91473</v>
      </c>
      <c r="I1412" s="20">
        <v>51396</v>
      </c>
      <c r="J1412" s="111">
        <v>0.56000000000000005</v>
      </c>
      <c r="K1412" s="111">
        <v>16.32</v>
      </c>
      <c r="L1412" s="20">
        <v>76548</v>
      </c>
      <c r="M1412" s="20">
        <v>10419</v>
      </c>
      <c r="N1412" s="20">
        <v>3722</v>
      </c>
      <c r="O1412" s="20"/>
      <c r="P1412" s="20"/>
      <c r="Q1412" s="20">
        <v>784</v>
      </c>
      <c r="R1412" s="20">
        <v>0</v>
      </c>
      <c r="S1412" s="112">
        <v>14925</v>
      </c>
      <c r="T1412" s="20">
        <v>2294</v>
      </c>
      <c r="U1412" s="20">
        <v>10973</v>
      </c>
      <c r="V1412" s="20">
        <v>8717</v>
      </c>
      <c r="W1412" s="104">
        <f t="shared" si="229"/>
        <v>83.683709947197542</v>
      </c>
      <c r="X1412" s="105">
        <f t="shared" si="230"/>
        <v>11.39024630218753</v>
      </c>
      <c r="Y1412" s="105">
        <f t="shared" si="231"/>
        <v>4.0689602396335536</v>
      </c>
      <c r="Z1412" s="105">
        <f t="shared" si="232"/>
        <v>0.85708351098138258</v>
      </c>
      <c r="AA1412" s="105">
        <f t="shared" si="233"/>
        <v>0</v>
      </c>
      <c r="AB1412" s="105">
        <f t="shared" si="234"/>
        <v>16.316290052802465</v>
      </c>
    </row>
    <row r="1413" spans="1:28" s="122" customFormat="1" hidden="1">
      <c r="A1413" s="37">
        <v>2009</v>
      </c>
      <c r="B1413" s="102">
        <v>1</v>
      </c>
      <c r="C1413" s="102" t="s">
        <v>181</v>
      </c>
      <c r="D1413" s="30">
        <v>14</v>
      </c>
      <c r="E1413" s="109" t="s">
        <v>200</v>
      </c>
      <c r="F1413" s="110" t="s">
        <v>2</v>
      </c>
      <c r="G1413" s="20">
        <v>80044</v>
      </c>
      <c r="H1413" s="112">
        <v>73085</v>
      </c>
      <c r="I1413" s="20">
        <v>45396</v>
      </c>
      <c r="J1413" s="111">
        <v>0.62</v>
      </c>
      <c r="K1413" s="111">
        <v>18.239999999999998</v>
      </c>
      <c r="L1413" s="20">
        <v>59756</v>
      </c>
      <c r="M1413" s="20">
        <v>9231</v>
      </c>
      <c r="N1413" s="20">
        <v>3422</v>
      </c>
      <c r="O1413" s="20"/>
      <c r="P1413" s="20"/>
      <c r="Q1413" s="20">
        <v>676</v>
      </c>
      <c r="R1413" s="20">
        <v>0</v>
      </c>
      <c r="S1413" s="112">
        <v>13329</v>
      </c>
      <c r="T1413" s="20">
        <v>2404</v>
      </c>
      <c r="U1413" s="20">
        <v>10587</v>
      </c>
      <c r="V1413" s="20">
        <v>5388</v>
      </c>
      <c r="W1413" s="104">
        <f t="shared" si="229"/>
        <v>81.762331531778059</v>
      </c>
      <c r="X1413" s="105">
        <f t="shared" si="230"/>
        <v>12.630498734350414</v>
      </c>
      <c r="Y1413" s="105">
        <f t="shared" si="231"/>
        <v>4.6822193336525961</v>
      </c>
      <c r="Z1413" s="105">
        <f t="shared" si="232"/>
        <v>0.92495040021892316</v>
      </c>
      <c r="AA1413" s="105">
        <f t="shared" si="233"/>
        <v>0</v>
      </c>
      <c r="AB1413" s="105">
        <f t="shared" si="234"/>
        <v>18.237668468221933</v>
      </c>
    </row>
    <row r="1414" spans="1:28" s="122" customFormat="1" hidden="1">
      <c r="A1414" s="37">
        <v>2009</v>
      </c>
      <c r="B1414" s="102">
        <v>1</v>
      </c>
      <c r="C1414" s="102" t="s">
        <v>181</v>
      </c>
      <c r="D1414" s="30">
        <v>15</v>
      </c>
      <c r="E1414" s="109" t="s">
        <v>201</v>
      </c>
      <c r="F1414" s="110" t="s">
        <v>33</v>
      </c>
      <c r="G1414" s="20">
        <v>19097</v>
      </c>
      <c r="H1414" s="112">
        <v>18195</v>
      </c>
      <c r="I1414" s="20">
        <v>13763</v>
      </c>
      <c r="J1414" s="111">
        <v>0.76</v>
      </c>
      <c r="K1414" s="111">
        <v>20.58</v>
      </c>
      <c r="L1414" s="20">
        <v>14451</v>
      </c>
      <c r="M1414" s="20">
        <v>2540</v>
      </c>
      <c r="N1414" s="20">
        <v>965</v>
      </c>
      <c r="O1414" s="20"/>
      <c r="P1414" s="20"/>
      <c r="Q1414" s="20">
        <v>238</v>
      </c>
      <c r="R1414" s="20">
        <v>1</v>
      </c>
      <c r="S1414" s="112">
        <v>3744</v>
      </c>
      <c r="T1414" s="20">
        <v>132</v>
      </c>
      <c r="U1414" s="20">
        <v>966</v>
      </c>
      <c r="V1414" s="113">
        <v>378</v>
      </c>
      <c r="W1414" s="104">
        <f t="shared" si="229"/>
        <v>79.422918384171467</v>
      </c>
      <c r="X1414" s="105">
        <f t="shared" si="230"/>
        <v>13.959879087661445</v>
      </c>
      <c r="Y1414" s="105">
        <f t="shared" si="231"/>
        <v>5.3036548502335812</v>
      </c>
      <c r="Z1414" s="105">
        <f t="shared" si="232"/>
        <v>1.308051662544655</v>
      </c>
      <c r="AA1414" s="105">
        <f t="shared" si="233"/>
        <v>5.4960153888430887E-3</v>
      </c>
      <c r="AB1414" s="105">
        <f t="shared" si="234"/>
        <v>20.577081615828526</v>
      </c>
    </row>
    <row r="1415" spans="1:28" s="122" customFormat="1" hidden="1">
      <c r="A1415" s="37">
        <v>2009</v>
      </c>
      <c r="B1415" s="102">
        <v>1</v>
      </c>
      <c r="C1415" s="102" t="s">
        <v>181</v>
      </c>
      <c r="D1415" s="30">
        <v>16</v>
      </c>
      <c r="E1415" s="109" t="s">
        <v>203</v>
      </c>
      <c r="F1415" s="110" t="s">
        <v>34</v>
      </c>
      <c r="G1415" s="20">
        <v>8999</v>
      </c>
      <c r="H1415" s="112">
        <v>8643</v>
      </c>
      <c r="I1415" s="20">
        <v>7797</v>
      </c>
      <c r="J1415" s="111">
        <v>0.9</v>
      </c>
      <c r="K1415" s="111">
        <v>24.83</v>
      </c>
      <c r="L1415" s="20">
        <v>6497</v>
      </c>
      <c r="M1415" s="20">
        <v>1417</v>
      </c>
      <c r="N1415" s="20">
        <v>600</v>
      </c>
      <c r="O1415" s="20"/>
      <c r="P1415" s="20"/>
      <c r="Q1415" s="20">
        <v>129</v>
      </c>
      <c r="R1415" s="20">
        <v>0</v>
      </c>
      <c r="S1415" s="112">
        <v>2146</v>
      </c>
      <c r="T1415" s="20">
        <v>144</v>
      </c>
      <c r="U1415" s="20">
        <v>1162</v>
      </c>
      <c r="V1415" s="20">
        <v>511</v>
      </c>
      <c r="W1415" s="104">
        <f t="shared" si="229"/>
        <v>75.170658336225841</v>
      </c>
      <c r="X1415" s="105">
        <f t="shared" si="230"/>
        <v>16.394770334374638</v>
      </c>
      <c r="Y1415" s="105">
        <f t="shared" si="231"/>
        <v>6.9420340159666774</v>
      </c>
      <c r="Z1415" s="105">
        <f t="shared" si="232"/>
        <v>1.4925373134328357</v>
      </c>
      <c r="AA1415" s="105">
        <f t="shared" si="233"/>
        <v>0</v>
      </c>
      <c r="AB1415" s="105">
        <f t="shared" si="234"/>
        <v>24.829341663774152</v>
      </c>
    </row>
    <row r="1416" spans="1:28" s="122" customFormat="1" hidden="1">
      <c r="A1416" s="37">
        <v>2009</v>
      </c>
      <c r="B1416" s="102">
        <v>1</v>
      </c>
      <c r="C1416" s="102" t="s">
        <v>181</v>
      </c>
      <c r="D1416" s="30">
        <v>17</v>
      </c>
      <c r="E1416" s="109" t="s">
        <v>204</v>
      </c>
      <c r="F1416" s="110" t="s">
        <v>35</v>
      </c>
      <c r="G1416" s="20">
        <v>10399</v>
      </c>
      <c r="H1416" s="112">
        <v>9949</v>
      </c>
      <c r="I1416" s="20">
        <v>8012</v>
      </c>
      <c r="J1416" s="111">
        <v>0.81</v>
      </c>
      <c r="K1416" s="111">
        <v>22.33</v>
      </c>
      <c r="L1416" s="20">
        <v>7727</v>
      </c>
      <c r="M1416" s="20">
        <v>1487</v>
      </c>
      <c r="N1416" s="20">
        <v>619</v>
      </c>
      <c r="O1416" s="20"/>
      <c r="P1416" s="20"/>
      <c r="Q1416" s="20">
        <v>90</v>
      </c>
      <c r="R1416" s="20">
        <v>26</v>
      </c>
      <c r="S1416" s="112">
        <v>2222</v>
      </c>
      <c r="T1416" s="20">
        <v>342</v>
      </c>
      <c r="U1416" s="20">
        <v>1130</v>
      </c>
      <c r="V1416" s="20">
        <v>710</v>
      </c>
      <c r="W1416" s="104">
        <f t="shared" si="229"/>
        <v>77.666097095185449</v>
      </c>
      <c r="X1416" s="105">
        <f t="shared" si="230"/>
        <v>14.946225751331793</v>
      </c>
      <c r="Y1416" s="105">
        <f t="shared" si="231"/>
        <v>6.2217308272188161</v>
      </c>
      <c r="Z1416" s="105">
        <f t="shared" si="232"/>
        <v>0.90461352899788916</v>
      </c>
      <c r="AA1416" s="105">
        <f t="shared" si="233"/>
        <v>0.26133279726605685</v>
      </c>
      <c r="AB1416" s="105">
        <f t="shared" si="234"/>
        <v>22.333902904814554</v>
      </c>
    </row>
    <row r="1417" spans="1:28" s="122" customFormat="1" hidden="1">
      <c r="A1417" s="37">
        <v>2009</v>
      </c>
      <c r="B1417" s="102">
        <v>1</v>
      </c>
      <c r="C1417" s="102" t="s">
        <v>181</v>
      </c>
      <c r="D1417" s="30">
        <v>18</v>
      </c>
      <c r="E1417" s="109" t="s">
        <v>205</v>
      </c>
      <c r="F1417" s="110" t="s">
        <v>36</v>
      </c>
      <c r="G1417" s="20">
        <v>7362</v>
      </c>
      <c r="H1417" s="112">
        <v>7006</v>
      </c>
      <c r="I1417" s="20">
        <v>5271</v>
      </c>
      <c r="J1417" s="111">
        <v>0.75</v>
      </c>
      <c r="K1417" s="111">
        <v>22.72</v>
      </c>
      <c r="L1417" s="20">
        <v>5414</v>
      </c>
      <c r="M1417" s="20">
        <v>1052</v>
      </c>
      <c r="N1417" s="20">
        <v>416</v>
      </c>
      <c r="O1417" s="20"/>
      <c r="P1417" s="20"/>
      <c r="Q1417" s="20">
        <v>124</v>
      </c>
      <c r="R1417" s="20">
        <v>0</v>
      </c>
      <c r="S1417" s="112">
        <v>1592</v>
      </c>
      <c r="T1417" s="20">
        <v>29</v>
      </c>
      <c r="U1417" s="20">
        <v>617</v>
      </c>
      <c r="V1417" s="20">
        <v>254</v>
      </c>
      <c r="W1417" s="104">
        <f t="shared" si="229"/>
        <v>77.276620039965749</v>
      </c>
      <c r="X1417" s="105">
        <f t="shared" si="230"/>
        <v>15.015700827861833</v>
      </c>
      <c r="Y1417" s="105">
        <f t="shared" si="231"/>
        <v>5.937767627747645</v>
      </c>
      <c r="Z1417" s="105">
        <f t="shared" si="232"/>
        <v>1.7699115044247788</v>
      </c>
      <c r="AA1417" s="105">
        <f t="shared" si="233"/>
        <v>0</v>
      </c>
      <c r="AB1417" s="105">
        <f t="shared" si="234"/>
        <v>22.723379960034258</v>
      </c>
    </row>
    <row r="1418" spans="1:28" s="122" customFormat="1" hidden="1">
      <c r="A1418" s="37">
        <v>2009</v>
      </c>
      <c r="B1418" s="102">
        <v>1</v>
      </c>
      <c r="C1418" s="102" t="s">
        <v>181</v>
      </c>
      <c r="D1418" s="30">
        <v>19</v>
      </c>
      <c r="E1418" s="109" t="s">
        <v>206</v>
      </c>
      <c r="F1418" s="110" t="s">
        <v>37</v>
      </c>
      <c r="G1418" s="20">
        <v>7345</v>
      </c>
      <c r="H1418" s="112">
        <v>6426</v>
      </c>
      <c r="I1418" s="20">
        <v>7378</v>
      </c>
      <c r="J1418" s="111">
        <v>1.1499999999999999</v>
      </c>
      <c r="K1418" s="111">
        <v>27.75</v>
      </c>
      <c r="L1418" s="20">
        <v>4643</v>
      </c>
      <c r="M1418" s="20">
        <v>1087</v>
      </c>
      <c r="N1418" s="20">
        <v>515</v>
      </c>
      <c r="O1418" s="20"/>
      <c r="P1418" s="20"/>
      <c r="Q1418" s="20">
        <v>121</v>
      </c>
      <c r="R1418" s="20">
        <v>60</v>
      </c>
      <c r="S1418" s="112">
        <v>1783</v>
      </c>
      <c r="T1418" s="20">
        <v>181</v>
      </c>
      <c r="U1418" s="20">
        <v>819</v>
      </c>
      <c r="V1418" s="20">
        <v>208</v>
      </c>
      <c r="W1418" s="104">
        <f t="shared" si="229"/>
        <v>72.253345782757549</v>
      </c>
      <c r="X1418" s="105">
        <f t="shared" si="230"/>
        <v>16.91565515094927</v>
      </c>
      <c r="Y1418" s="105">
        <f t="shared" si="231"/>
        <v>8.0143168378462502</v>
      </c>
      <c r="Z1418" s="105">
        <f t="shared" si="232"/>
        <v>1.8829754123871771</v>
      </c>
      <c r="AA1418" s="105">
        <f t="shared" si="233"/>
        <v>0.93370681605975725</v>
      </c>
      <c r="AB1418" s="105">
        <f t="shared" si="234"/>
        <v>27.746654217242451</v>
      </c>
    </row>
    <row r="1419" spans="1:28" s="122" customFormat="1" hidden="1">
      <c r="A1419" s="37">
        <v>2009</v>
      </c>
      <c r="B1419" s="102">
        <v>1</v>
      </c>
      <c r="C1419" s="102" t="s">
        <v>181</v>
      </c>
      <c r="D1419" s="30">
        <v>20</v>
      </c>
      <c r="E1419" s="109" t="s">
        <v>207</v>
      </c>
      <c r="F1419" s="110" t="s">
        <v>38</v>
      </c>
      <c r="G1419" s="20">
        <v>22333</v>
      </c>
      <c r="H1419" s="112">
        <v>20908</v>
      </c>
      <c r="I1419" s="20">
        <v>17156</v>
      </c>
      <c r="J1419" s="111">
        <v>0.82</v>
      </c>
      <c r="K1419" s="111">
        <v>22.08</v>
      </c>
      <c r="L1419" s="20">
        <v>16292</v>
      </c>
      <c r="M1419" s="20">
        <v>3164</v>
      </c>
      <c r="N1419" s="20">
        <v>1187</v>
      </c>
      <c r="O1419" s="20"/>
      <c r="P1419" s="20"/>
      <c r="Q1419" s="20">
        <v>265</v>
      </c>
      <c r="R1419" s="20">
        <v>0</v>
      </c>
      <c r="S1419" s="112">
        <v>4616</v>
      </c>
      <c r="T1419" s="20">
        <v>360</v>
      </c>
      <c r="U1419" s="20">
        <v>2389</v>
      </c>
      <c r="V1419" s="20">
        <v>88</v>
      </c>
      <c r="W1419" s="104">
        <f t="shared" si="229"/>
        <v>77.922326382246027</v>
      </c>
      <c r="X1419" s="105">
        <f t="shared" si="230"/>
        <v>15.132963458963076</v>
      </c>
      <c r="Y1419" s="105">
        <f t="shared" si="231"/>
        <v>5.6772527262291952</v>
      </c>
      <c r="Z1419" s="105">
        <f t="shared" si="232"/>
        <v>1.267457432561699</v>
      </c>
      <c r="AA1419" s="105">
        <f t="shared" si="233"/>
        <v>0</v>
      </c>
      <c r="AB1419" s="105">
        <f t="shared" si="234"/>
        <v>22.07767361775397</v>
      </c>
    </row>
    <row r="1420" spans="1:28" s="122" customFormat="1" hidden="1">
      <c r="A1420" s="37">
        <v>2009</v>
      </c>
      <c r="B1420" s="102">
        <v>1</v>
      </c>
      <c r="C1420" s="102" t="s">
        <v>181</v>
      </c>
      <c r="D1420" s="30">
        <v>21</v>
      </c>
      <c r="E1420" s="109" t="s">
        <v>208</v>
      </c>
      <c r="F1420" s="110" t="s">
        <v>39</v>
      </c>
      <c r="G1420" s="20">
        <v>18676</v>
      </c>
      <c r="H1420" s="112">
        <v>17343</v>
      </c>
      <c r="I1420" s="20">
        <v>9815</v>
      </c>
      <c r="J1420" s="111">
        <v>0.56999999999999995</v>
      </c>
      <c r="K1420" s="111">
        <v>15.86</v>
      </c>
      <c r="L1420" s="20">
        <v>14593</v>
      </c>
      <c r="M1420" s="20">
        <v>1912</v>
      </c>
      <c r="N1420" s="20">
        <v>674</v>
      </c>
      <c r="O1420" s="20"/>
      <c r="P1420" s="20"/>
      <c r="Q1420" s="20">
        <v>164</v>
      </c>
      <c r="R1420" s="20">
        <v>0</v>
      </c>
      <c r="S1420" s="112">
        <v>2750</v>
      </c>
      <c r="T1420" s="20">
        <v>243</v>
      </c>
      <c r="U1420" s="20">
        <v>1874</v>
      </c>
      <c r="V1420" s="20">
        <v>694</v>
      </c>
      <c r="W1420" s="104">
        <f t="shared" si="229"/>
        <v>84.14345845586115</v>
      </c>
      <c r="X1420" s="105">
        <f t="shared" si="230"/>
        <v>11.024620884506717</v>
      </c>
      <c r="Y1420" s="105">
        <f t="shared" si="231"/>
        <v>3.8862941820907571</v>
      </c>
      <c r="Z1420" s="105">
        <f t="shared" si="232"/>
        <v>0.94562647754137119</v>
      </c>
      <c r="AA1420" s="105">
        <f t="shared" si="233"/>
        <v>0</v>
      </c>
      <c r="AB1420" s="105">
        <f t="shared" si="234"/>
        <v>15.856541544138846</v>
      </c>
    </row>
    <row r="1421" spans="1:28" s="122" customFormat="1" hidden="1">
      <c r="A1421" s="37">
        <v>2009</v>
      </c>
      <c r="B1421" s="102">
        <v>1</v>
      </c>
      <c r="C1421" s="102" t="s">
        <v>181</v>
      </c>
      <c r="D1421" s="30">
        <v>22</v>
      </c>
      <c r="E1421" s="109" t="s">
        <v>209</v>
      </c>
      <c r="F1421" s="110" t="s">
        <v>40</v>
      </c>
      <c r="G1421" s="20">
        <v>34173</v>
      </c>
      <c r="H1421" s="112">
        <v>29711</v>
      </c>
      <c r="I1421" s="20">
        <v>18302</v>
      </c>
      <c r="J1421" s="111">
        <v>0.62</v>
      </c>
      <c r="K1421" s="111">
        <v>17.22</v>
      </c>
      <c r="L1421" s="20">
        <v>24594</v>
      </c>
      <c r="M1421" s="20">
        <v>3475</v>
      </c>
      <c r="N1421" s="20">
        <v>1320</v>
      </c>
      <c r="O1421" s="20"/>
      <c r="P1421" s="20"/>
      <c r="Q1421" s="20">
        <v>297</v>
      </c>
      <c r="R1421" s="20">
        <v>25</v>
      </c>
      <c r="S1421" s="112">
        <v>5117</v>
      </c>
      <c r="T1421" s="20">
        <v>365</v>
      </c>
      <c r="U1421" s="20">
        <v>3630</v>
      </c>
      <c r="V1421" s="20">
        <v>1801</v>
      </c>
      <c r="W1421" s="104">
        <f t="shared" si="229"/>
        <v>82.777422503449898</v>
      </c>
      <c r="X1421" s="105">
        <f t="shared" si="230"/>
        <v>11.696004846689778</v>
      </c>
      <c r="Y1421" s="105">
        <f t="shared" si="231"/>
        <v>4.4427989633469087</v>
      </c>
      <c r="Z1421" s="105">
        <f t="shared" si="232"/>
        <v>0.99962976675305437</v>
      </c>
      <c r="AA1421" s="105">
        <f t="shared" si="233"/>
        <v>8.4143919760358121E-2</v>
      </c>
      <c r="AB1421" s="105">
        <f t="shared" si="234"/>
        <v>17.222577496550098</v>
      </c>
    </row>
    <row r="1422" spans="1:28" s="122" customFormat="1" hidden="1">
      <c r="A1422" s="37">
        <v>2009</v>
      </c>
      <c r="B1422" s="102">
        <v>1</v>
      </c>
      <c r="C1422" s="102" t="s">
        <v>181</v>
      </c>
      <c r="D1422" s="30">
        <v>23</v>
      </c>
      <c r="E1422" s="109" t="s">
        <v>210</v>
      </c>
      <c r="F1422" s="110" t="s">
        <v>41</v>
      </c>
      <c r="G1422" s="20">
        <v>71640</v>
      </c>
      <c r="H1422" s="112">
        <v>67373</v>
      </c>
      <c r="I1422" s="20">
        <v>38721</v>
      </c>
      <c r="J1422" s="111">
        <v>0.56999999999999995</v>
      </c>
      <c r="K1422" s="111">
        <v>15.58</v>
      </c>
      <c r="L1422" s="20">
        <v>56878</v>
      </c>
      <c r="M1422" s="20">
        <v>7126</v>
      </c>
      <c r="N1422" s="20">
        <v>2770</v>
      </c>
      <c r="O1422" s="20"/>
      <c r="P1422" s="20"/>
      <c r="Q1422" s="20">
        <v>599</v>
      </c>
      <c r="R1422" s="20">
        <v>0</v>
      </c>
      <c r="S1422" s="112">
        <v>10495</v>
      </c>
      <c r="T1422" s="20">
        <v>2154</v>
      </c>
      <c r="U1422" s="20">
        <v>10945</v>
      </c>
      <c r="V1422" s="20">
        <v>4715</v>
      </c>
      <c r="W1422" s="104">
        <f t="shared" si="229"/>
        <v>84.422543155269921</v>
      </c>
      <c r="X1422" s="105">
        <f t="shared" si="230"/>
        <v>10.576937348789576</v>
      </c>
      <c r="Y1422" s="105">
        <f t="shared" si="231"/>
        <v>4.1114393006100372</v>
      </c>
      <c r="Z1422" s="105">
        <f t="shared" si="232"/>
        <v>0.88908019533047355</v>
      </c>
      <c r="AA1422" s="105">
        <f t="shared" si="233"/>
        <v>0</v>
      </c>
      <c r="AB1422" s="105">
        <f t="shared" si="234"/>
        <v>15.577456844730083</v>
      </c>
    </row>
    <row r="1423" spans="1:28" s="122" customFormat="1" hidden="1">
      <c r="A1423" s="37">
        <v>2009</v>
      </c>
      <c r="B1423" s="102">
        <v>1</v>
      </c>
      <c r="C1423" s="102" t="s">
        <v>181</v>
      </c>
      <c r="D1423" s="30">
        <v>24</v>
      </c>
      <c r="E1423" s="109" t="s">
        <v>211</v>
      </c>
      <c r="F1423" s="110" t="s">
        <v>42</v>
      </c>
      <c r="G1423" s="20">
        <v>16691</v>
      </c>
      <c r="H1423" s="112">
        <v>15337</v>
      </c>
      <c r="I1423" s="20">
        <v>17171</v>
      </c>
      <c r="J1423" s="111">
        <v>1.1200000000000001</v>
      </c>
      <c r="K1423" s="111">
        <v>26.39</v>
      </c>
      <c r="L1423" s="20">
        <v>11290</v>
      </c>
      <c r="M1423" s="20">
        <v>2662</v>
      </c>
      <c r="N1423" s="20">
        <v>1146</v>
      </c>
      <c r="O1423" s="20"/>
      <c r="P1423" s="20"/>
      <c r="Q1423" s="20">
        <v>212</v>
      </c>
      <c r="R1423" s="20">
        <v>27</v>
      </c>
      <c r="S1423" s="112">
        <v>4047</v>
      </c>
      <c r="T1423" s="20">
        <v>367</v>
      </c>
      <c r="U1423" s="20">
        <v>2198</v>
      </c>
      <c r="V1423" s="20">
        <v>244</v>
      </c>
      <c r="W1423" s="104">
        <f t="shared" si="229"/>
        <v>73.61283171415532</v>
      </c>
      <c r="X1423" s="105">
        <f t="shared" si="230"/>
        <v>17.356719045445654</v>
      </c>
      <c r="Y1423" s="105">
        <f t="shared" si="231"/>
        <v>7.4721262306839673</v>
      </c>
      <c r="Z1423" s="105">
        <f t="shared" si="232"/>
        <v>1.3822781508769642</v>
      </c>
      <c r="AA1423" s="105">
        <f t="shared" si="233"/>
        <v>0.17604485883810395</v>
      </c>
      <c r="AB1423" s="105">
        <f t="shared" si="234"/>
        <v>26.387168285844687</v>
      </c>
    </row>
    <row r="1424" spans="1:28" s="122" customFormat="1" hidden="1">
      <c r="A1424" s="37">
        <v>2009</v>
      </c>
      <c r="B1424" s="102">
        <v>1</v>
      </c>
      <c r="C1424" s="102" t="s">
        <v>181</v>
      </c>
      <c r="D1424" s="30">
        <v>25</v>
      </c>
      <c r="E1424" s="109" t="s">
        <v>212</v>
      </c>
      <c r="F1424" s="110" t="s">
        <v>43</v>
      </c>
      <c r="G1424" s="20">
        <v>13650</v>
      </c>
      <c r="H1424" s="112">
        <v>12389</v>
      </c>
      <c r="I1424" s="20">
        <v>10888</v>
      </c>
      <c r="J1424" s="111">
        <v>0.88</v>
      </c>
      <c r="K1424" s="111">
        <v>23.6</v>
      </c>
      <c r="L1424" s="20">
        <v>9465</v>
      </c>
      <c r="M1424" s="20">
        <v>1849</v>
      </c>
      <c r="N1424" s="20">
        <v>864</v>
      </c>
      <c r="O1424" s="20"/>
      <c r="P1424" s="20"/>
      <c r="Q1424" s="20">
        <v>180</v>
      </c>
      <c r="R1424" s="20">
        <v>31</v>
      </c>
      <c r="S1424" s="112">
        <v>2924</v>
      </c>
      <c r="T1424" s="20">
        <v>35</v>
      </c>
      <c r="U1424" s="20">
        <v>1676</v>
      </c>
      <c r="V1424" s="20">
        <v>0</v>
      </c>
      <c r="W1424" s="104">
        <f t="shared" si="229"/>
        <v>76.398417951408504</v>
      </c>
      <c r="X1424" s="105">
        <f t="shared" si="230"/>
        <v>14.924529824844621</v>
      </c>
      <c r="Y1424" s="105">
        <f t="shared" si="231"/>
        <v>6.9739284849463239</v>
      </c>
      <c r="Z1424" s="105">
        <f t="shared" si="232"/>
        <v>1.4529017676971507</v>
      </c>
      <c r="AA1424" s="105">
        <f t="shared" si="233"/>
        <v>0.25022197110339817</v>
      </c>
      <c r="AB1424" s="105">
        <f t="shared" si="234"/>
        <v>23.601582048591492</v>
      </c>
    </row>
    <row r="1425" spans="1:28" s="122" customFormat="1" hidden="1">
      <c r="A1425" s="37">
        <v>2009</v>
      </c>
      <c r="B1425" s="102">
        <v>1</v>
      </c>
      <c r="C1425" s="102" t="s">
        <v>181</v>
      </c>
      <c r="D1425" s="30">
        <v>26</v>
      </c>
      <c r="E1425" s="109" t="s">
        <v>213</v>
      </c>
      <c r="F1425" s="110" t="s">
        <v>44</v>
      </c>
      <c r="G1425" s="20">
        <v>22189</v>
      </c>
      <c r="H1425" s="112">
        <v>20401</v>
      </c>
      <c r="I1425" s="20">
        <v>15614</v>
      </c>
      <c r="J1425" s="111">
        <v>0.77</v>
      </c>
      <c r="K1425" s="111">
        <v>21.52</v>
      </c>
      <c r="L1425" s="20">
        <v>16011</v>
      </c>
      <c r="M1425" s="20">
        <v>2986</v>
      </c>
      <c r="N1425" s="20">
        <v>1169</v>
      </c>
      <c r="O1425" s="20"/>
      <c r="P1425" s="20"/>
      <c r="Q1425" s="20">
        <v>233</v>
      </c>
      <c r="R1425" s="20">
        <v>2</v>
      </c>
      <c r="S1425" s="112">
        <v>4390</v>
      </c>
      <c r="T1425" s="20">
        <v>581</v>
      </c>
      <c r="U1425" s="20">
        <v>2717</v>
      </c>
      <c r="V1425" s="20">
        <v>1191</v>
      </c>
      <c r="W1425" s="104">
        <f t="shared" si="229"/>
        <v>78.481446987892753</v>
      </c>
      <c r="X1425" s="105">
        <f t="shared" si="230"/>
        <v>14.636537424636048</v>
      </c>
      <c r="Y1425" s="105">
        <f t="shared" si="231"/>
        <v>5.7301112690554383</v>
      </c>
      <c r="Z1425" s="105">
        <f t="shared" si="232"/>
        <v>1.1421008774079702</v>
      </c>
      <c r="AA1425" s="105">
        <f t="shared" si="233"/>
        <v>9.8034410077937357E-3</v>
      </c>
      <c r="AB1425" s="105">
        <f t="shared" si="234"/>
        <v>21.518553012107251</v>
      </c>
    </row>
    <row r="1426" spans="1:28" s="122" customFormat="1" hidden="1">
      <c r="A1426" s="37">
        <v>2009</v>
      </c>
      <c r="B1426" s="102">
        <v>1</v>
      </c>
      <c r="C1426" s="102" t="s">
        <v>181</v>
      </c>
      <c r="D1426" s="30">
        <v>27</v>
      </c>
      <c r="E1426" s="109" t="s">
        <v>214</v>
      </c>
      <c r="F1426" s="110" t="s">
        <v>45</v>
      </c>
      <c r="G1426" s="20">
        <v>76646</v>
      </c>
      <c r="H1426" s="112">
        <v>65353</v>
      </c>
      <c r="I1426" s="20">
        <v>53768</v>
      </c>
      <c r="J1426" s="111">
        <v>0.82</v>
      </c>
      <c r="K1426" s="111">
        <v>23.19</v>
      </c>
      <c r="L1426" s="20">
        <v>50196</v>
      </c>
      <c r="M1426" s="20">
        <v>9987</v>
      </c>
      <c r="N1426" s="20">
        <v>4295</v>
      </c>
      <c r="O1426" s="20"/>
      <c r="P1426" s="20"/>
      <c r="Q1426" s="20">
        <v>857</v>
      </c>
      <c r="R1426" s="20">
        <v>18</v>
      </c>
      <c r="S1426" s="112">
        <v>15157</v>
      </c>
      <c r="T1426" s="20">
        <v>2206</v>
      </c>
      <c r="U1426" s="20">
        <v>7612</v>
      </c>
      <c r="V1426" s="20">
        <v>3012</v>
      </c>
      <c r="W1426" s="104">
        <f t="shared" si="229"/>
        <v>76.807491622419775</v>
      </c>
      <c r="X1426" s="105">
        <f t="shared" si="230"/>
        <v>15.28162440897893</v>
      </c>
      <c r="Y1426" s="105">
        <f t="shared" si="231"/>
        <v>6.5720012853273762</v>
      </c>
      <c r="Z1426" s="105">
        <f t="shared" si="232"/>
        <v>1.3113399537894206</v>
      </c>
      <c r="AA1426" s="105">
        <f t="shared" si="233"/>
        <v>2.754272948449191E-2</v>
      </c>
      <c r="AB1426" s="105">
        <f t="shared" si="234"/>
        <v>23.192508377580218</v>
      </c>
    </row>
    <row r="1427" spans="1:28" s="122" customFormat="1" hidden="1">
      <c r="A1427" s="37">
        <v>2009</v>
      </c>
      <c r="B1427" s="102">
        <v>1</v>
      </c>
      <c r="C1427" s="102" t="s">
        <v>181</v>
      </c>
      <c r="D1427" s="30">
        <v>28</v>
      </c>
      <c r="E1427" s="109" t="s">
        <v>215</v>
      </c>
      <c r="F1427" s="110" t="s">
        <v>46</v>
      </c>
      <c r="G1427" s="20">
        <v>49791</v>
      </c>
      <c r="H1427" s="112">
        <v>46470</v>
      </c>
      <c r="I1427" s="20">
        <v>32212</v>
      </c>
      <c r="J1427" s="111">
        <v>0.69</v>
      </c>
      <c r="K1427" s="111">
        <v>18.989999999999998</v>
      </c>
      <c r="L1427" s="20">
        <v>37645</v>
      </c>
      <c r="M1427" s="20">
        <v>5995</v>
      </c>
      <c r="N1427" s="20">
        <v>2320</v>
      </c>
      <c r="O1427" s="20"/>
      <c r="P1427" s="20"/>
      <c r="Q1427" s="20">
        <v>509</v>
      </c>
      <c r="R1427" s="20">
        <v>1</v>
      </c>
      <c r="S1427" s="112">
        <v>8825</v>
      </c>
      <c r="T1427" s="20">
        <v>1452</v>
      </c>
      <c r="U1427" s="20">
        <v>7050</v>
      </c>
      <c r="V1427" s="20">
        <v>2854</v>
      </c>
      <c r="W1427" s="104">
        <f t="shared" si="229"/>
        <v>81.009253281687108</v>
      </c>
      <c r="X1427" s="105">
        <f t="shared" si="230"/>
        <v>12.900796212610285</v>
      </c>
      <c r="Y1427" s="105">
        <f t="shared" si="231"/>
        <v>4.9924682590918872</v>
      </c>
      <c r="Z1427" s="105">
        <f t="shared" si="232"/>
        <v>1.09533032063697</v>
      </c>
      <c r="AA1427" s="105">
        <f t="shared" si="233"/>
        <v>2.151925973746503E-3</v>
      </c>
      <c r="AB1427" s="105">
        <f t="shared" si="234"/>
        <v>18.990746718312892</v>
      </c>
    </row>
    <row r="1428" spans="1:28" s="122" customFormat="1" hidden="1">
      <c r="A1428" s="37">
        <v>2009</v>
      </c>
      <c r="B1428" s="102">
        <v>1</v>
      </c>
      <c r="C1428" s="102" t="s">
        <v>181</v>
      </c>
      <c r="D1428" s="30">
        <v>29</v>
      </c>
      <c r="E1428" s="109" t="s">
        <v>216</v>
      </c>
      <c r="F1428" s="110" t="s">
        <v>47</v>
      </c>
      <c r="G1428" s="20">
        <v>12012</v>
      </c>
      <c r="H1428" s="112">
        <v>9585</v>
      </c>
      <c r="I1428" s="20">
        <v>9581</v>
      </c>
      <c r="J1428" s="111">
        <v>1</v>
      </c>
      <c r="K1428" s="111">
        <v>26.31</v>
      </c>
      <c r="L1428" s="20">
        <v>7063</v>
      </c>
      <c r="M1428" s="20">
        <v>1637</v>
      </c>
      <c r="N1428" s="20">
        <v>725</v>
      </c>
      <c r="O1428" s="20"/>
      <c r="P1428" s="20"/>
      <c r="Q1428" s="20">
        <v>160</v>
      </c>
      <c r="R1428" s="20">
        <v>0</v>
      </c>
      <c r="S1428" s="112">
        <v>2522</v>
      </c>
      <c r="T1428" s="20">
        <v>125</v>
      </c>
      <c r="U1428" s="20">
        <v>1292</v>
      </c>
      <c r="V1428" s="20">
        <v>465</v>
      </c>
      <c r="W1428" s="104">
        <f t="shared" si="229"/>
        <v>73.688054251434536</v>
      </c>
      <c r="X1428" s="105">
        <f t="shared" si="230"/>
        <v>17.078768909754825</v>
      </c>
      <c r="Y1428" s="105">
        <f t="shared" si="231"/>
        <v>7.5639019300991137</v>
      </c>
      <c r="Z1428" s="105">
        <f t="shared" si="232"/>
        <v>1.6692749087115284</v>
      </c>
      <c r="AA1428" s="105">
        <f t="shared" si="233"/>
        <v>0</v>
      </c>
      <c r="AB1428" s="105">
        <f t="shared" si="234"/>
        <v>26.311945748565467</v>
      </c>
    </row>
    <row r="1429" spans="1:28" s="122" customFormat="1" hidden="1">
      <c r="A1429" s="37">
        <v>2009</v>
      </c>
      <c r="B1429" s="102">
        <v>1</v>
      </c>
      <c r="C1429" s="102" t="s">
        <v>181</v>
      </c>
      <c r="D1429" s="30">
        <v>30</v>
      </c>
      <c r="E1429" s="109" t="s">
        <v>217</v>
      </c>
      <c r="F1429" s="110" t="s">
        <v>3</v>
      </c>
      <c r="G1429" s="20">
        <v>8060</v>
      </c>
      <c r="H1429" s="112">
        <v>7308</v>
      </c>
      <c r="I1429" s="20">
        <v>8492</v>
      </c>
      <c r="J1429" s="111">
        <v>1.1599999999999999</v>
      </c>
      <c r="K1429" s="111">
        <v>28.94</v>
      </c>
      <c r="L1429" s="20">
        <v>5193</v>
      </c>
      <c r="M1429" s="20">
        <v>1352</v>
      </c>
      <c r="N1429" s="20">
        <v>624</v>
      </c>
      <c r="O1429" s="20"/>
      <c r="P1429" s="20"/>
      <c r="Q1429" s="20">
        <v>139</v>
      </c>
      <c r="R1429" s="20">
        <v>0</v>
      </c>
      <c r="S1429" s="112">
        <v>2115</v>
      </c>
      <c r="T1429" s="20">
        <v>96</v>
      </c>
      <c r="U1429" s="20">
        <v>745</v>
      </c>
      <c r="V1429" s="20">
        <v>15</v>
      </c>
      <c r="W1429" s="104">
        <f t="shared" si="229"/>
        <v>71.059113300492612</v>
      </c>
      <c r="X1429" s="105">
        <f t="shared" si="230"/>
        <v>18.500273672687463</v>
      </c>
      <c r="Y1429" s="105">
        <f t="shared" si="231"/>
        <v>8.5385878489326767</v>
      </c>
      <c r="Z1429" s="105">
        <f t="shared" si="232"/>
        <v>1.9020251778872468</v>
      </c>
      <c r="AA1429" s="105">
        <f t="shared" si="233"/>
        <v>0</v>
      </c>
      <c r="AB1429" s="105">
        <f t="shared" si="234"/>
        <v>28.940886699507391</v>
      </c>
    </row>
    <row r="1430" spans="1:28" s="122" customFormat="1" hidden="1">
      <c r="A1430" s="37">
        <v>2009</v>
      </c>
      <c r="B1430" s="102">
        <v>1</v>
      </c>
      <c r="C1430" s="102" t="s">
        <v>181</v>
      </c>
      <c r="D1430" s="30">
        <v>31</v>
      </c>
      <c r="E1430" s="109" t="s">
        <v>218</v>
      </c>
      <c r="F1430" s="110" t="s">
        <v>48</v>
      </c>
      <c r="G1430" s="20">
        <v>5156</v>
      </c>
      <c r="H1430" s="112">
        <v>4977</v>
      </c>
      <c r="I1430" s="20">
        <v>4166</v>
      </c>
      <c r="J1430" s="111">
        <v>0.84</v>
      </c>
      <c r="K1430" s="111">
        <v>21.52</v>
      </c>
      <c r="L1430" s="20">
        <v>3906</v>
      </c>
      <c r="M1430" s="20">
        <v>679</v>
      </c>
      <c r="N1430" s="20">
        <v>326</v>
      </c>
      <c r="O1430" s="20"/>
      <c r="P1430" s="20"/>
      <c r="Q1430" s="20">
        <v>60</v>
      </c>
      <c r="R1430" s="20">
        <v>6</v>
      </c>
      <c r="S1430" s="112">
        <v>1071</v>
      </c>
      <c r="T1430" s="20">
        <v>225</v>
      </c>
      <c r="U1430" s="20">
        <v>482</v>
      </c>
      <c r="V1430" s="20">
        <v>846</v>
      </c>
      <c r="W1430" s="104">
        <f t="shared" si="229"/>
        <v>78.48101265822784</v>
      </c>
      <c r="X1430" s="105">
        <f t="shared" si="230"/>
        <v>13.642756680731363</v>
      </c>
      <c r="Y1430" s="105">
        <f t="shared" si="231"/>
        <v>6.5501306007635121</v>
      </c>
      <c r="Z1430" s="105">
        <f t="shared" si="232"/>
        <v>1.2055455093429777</v>
      </c>
      <c r="AA1430" s="105">
        <f t="shared" si="233"/>
        <v>0.12055455093429776</v>
      </c>
      <c r="AB1430" s="105">
        <f t="shared" si="234"/>
        <v>21.518987341772153</v>
      </c>
    </row>
    <row r="1431" spans="1:28" s="122" customFormat="1" hidden="1">
      <c r="A1431" s="37">
        <v>2009</v>
      </c>
      <c r="B1431" s="102">
        <v>1</v>
      </c>
      <c r="C1431" s="102" t="s">
        <v>181</v>
      </c>
      <c r="D1431" s="30">
        <v>32</v>
      </c>
      <c r="E1431" s="109" t="s">
        <v>219</v>
      </c>
      <c r="F1431" s="110" t="s">
        <v>49</v>
      </c>
      <c r="G1431" s="20">
        <v>6067</v>
      </c>
      <c r="H1431" s="112">
        <v>5626</v>
      </c>
      <c r="I1431" s="20">
        <v>4428</v>
      </c>
      <c r="J1431" s="111">
        <v>0.79</v>
      </c>
      <c r="K1431" s="111">
        <v>23.48</v>
      </c>
      <c r="L1431" s="20">
        <v>4305</v>
      </c>
      <c r="M1431" s="20">
        <v>912</v>
      </c>
      <c r="N1431" s="20">
        <v>342</v>
      </c>
      <c r="O1431" s="20"/>
      <c r="P1431" s="20"/>
      <c r="Q1431" s="20">
        <v>58</v>
      </c>
      <c r="R1431" s="20">
        <v>9</v>
      </c>
      <c r="S1431" s="112">
        <v>1321</v>
      </c>
      <c r="T1431" s="20">
        <v>79</v>
      </c>
      <c r="U1431" s="20">
        <v>802</v>
      </c>
      <c r="V1431" s="20">
        <v>449</v>
      </c>
      <c r="W1431" s="104">
        <f t="shared" si="229"/>
        <v>76.519729825808753</v>
      </c>
      <c r="X1431" s="105">
        <f t="shared" si="230"/>
        <v>16.210451475293279</v>
      </c>
      <c r="Y1431" s="105">
        <f t="shared" si="231"/>
        <v>6.0789193032349802</v>
      </c>
      <c r="Z1431" s="105">
        <f t="shared" si="232"/>
        <v>1.0309278350515463</v>
      </c>
      <c r="AA1431" s="105">
        <f t="shared" si="233"/>
        <v>0.15997156061144685</v>
      </c>
      <c r="AB1431" s="105">
        <f t="shared" si="234"/>
        <v>23.480270174191258</v>
      </c>
    </row>
    <row r="1432" spans="1:28" s="122" customFormat="1" hidden="1">
      <c r="A1432" s="37">
        <v>2009</v>
      </c>
      <c r="B1432" s="102">
        <v>1</v>
      </c>
      <c r="C1432" s="102" t="s">
        <v>181</v>
      </c>
      <c r="D1432" s="30">
        <v>33</v>
      </c>
      <c r="E1432" s="109" t="s">
        <v>220</v>
      </c>
      <c r="F1432" s="110" t="s">
        <v>50</v>
      </c>
      <c r="G1432" s="20">
        <v>16943</v>
      </c>
      <c r="H1432" s="112">
        <v>14662</v>
      </c>
      <c r="I1432" s="20">
        <v>12883</v>
      </c>
      <c r="J1432" s="111">
        <v>0.88</v>
      </c>
      <c r="K1432" s="111">
        <v>23.68</v>
      </c>
      <c r="L1432" s="20">
        <v>11190</v>
      </c>
      <c r="M1432" s="20">
        <v>2231</v>
      </c>
      <c r="N1432" s="20">
        <v>999</v>
      </c>
      <c r="O1432" s="20"/>
      <c r="P1432" s="20"/>
      <c r="Q1432" s="20">
        <v>235</v>
      </c>
      <c r="R1432" s="20">
        <v>7</v>
      </c>
      <c r="S1432" s="112">
        <v>3472</v>
      </c>
      <c r="T1432" s="20">
        <v>366</v>
      </c>
      <c r="U1432" s="20">
        <v>2810</v>
      </c>
      <c r="V1432" s="20">
        <v>353</v>
      </c>
      <c r="W1432" s="104">
        <f t="shared" si="229"/>
        <v>76.319738098485885</v>
      </c>
      <c r="X1432" s="105">
        <f t="shared" si="230"/>
        <v>15.216205156186058</v>
      </c>
      <c r="Y1432" s="105">
        <f t="shared" si="231"/>
        <v>6.813531578229437</v>
      </c>
      <c r="Z1432" s="105">
        <f t="shared" si="232"/>
        <v>1.6027827035875051</v>
      </c>
      <c r="AA1432" s="105">
        <f t="shared" si="233"/>
        <v>4.7742463511117175E-2</v>
      </c>
      <c r="AB1432" s="105">
        <f t="shared" si="234"/>
        <v>23.680261901514118</v>
      </c>
    </row>
    <row r="1433" spans="1:28" s="122" customFormat="1" hidden="1">
      <c r="A1433" s="37">
        <v>2009</v>
      </c>
      <c r="B1433" s="102">
        <v>1</v>
      </c>
      <c r="C1433" s="102" t="s">
        <v>181</v>
      </c>
      <c r="D1433" s="30">
        <v>34</v>
      </c>
      <c r="E1433" s="109" t="s">
        <v>221</v>
      </c>
      <c r="F1433" s="110" t="s">
        <v>51</v>
      </c>
      <c r="G1433" s="20">
        <v>25748</v>
      </c>
      <c r="H1433" s="112">
        <v>22294</v>
      </c>
      <c r="I1433" s="20">
        <v>14950</v>
      </c>
      <c r="J1433" s="111">
        <v>0.67</v>
      </c>
      <c r="K1433" s="111">
        <v>20.05</v>
      </c>
      <c r="L1433" s="20">
        <v>17825</v>
      </c>
      <c r="M1433" s="20">
        <v>3079</v>
      </c>
      <c r="N1433" s="20">
        <v>1076</v>
      </c>
      <c r="O1433" s="20"/>
      <c r="P1433" s="20"/>
      <c r="Q1433" s="20">
        <v>307</v>
      </c>
      <c r="R1433" s="20">
        <v>7</v>
      </c>
      <c r="S1433" s="112">
        <v>4469</v>
      </c>
      <c r="T1433" s="20">
        <v>396</v>
      </c>
      <c r="U1433" s="20">
        <v>2152</v>
      </c>
      <c r="V1433" s="20">
        <v>308</v>
      </c>
      <c r="W1433" s="104">
        <f t="shared" si="229"/>
        <v>79.954247779671661</v>
      </c>
      <c r="X1433" s="105">
        <f t="shared" si="230"/>
        <v>13.810890822642863</v>
      </c>
      <c r="Y1433" s="105">
        <f t="shared" si="231"/>
        <v>4.8264106934601241</v>
      </c>
      <c r="Z1433" s="105">
        <f t="shared" si="232"/>
        <v>1.3770521216470799</v>
      </c>
      <c r="AA1433" s="105">
        <f t="shared" si="233"/>
        <v>3.1398582578272181E-2</v>
      </c>
      <c r="AB1433" s="105">
        <f t="shared" si="234"/>
        <v>20.045752220328339</v>
      </c>
    </row>
    <row r="1434" spans="1:28" s="122" customFormat="1" hidden="1">
      <c r="A1434" s="37">
        <v>2009</v>
      </c>
      <c r="B1434" s="102">
        <v>1</v>
      </c>
      <c r="C1434" s="102" t="s">
        <v>181</v>
      </c>
      <c r="D1434" s="30">
        <v>35</v>
      </c>
      <c r="E1434" s="109" t="s">
        <v>222</v>
      </c>
      <c r="F1434" s="110" t="s">
        <v>52</v>
      </c>
      <c r="G1434" s="20">
        <v>9911</v>
      </c>
      <c r="H1434" s="112">
        <v>8648</v>
      </c>
      <c r="I1434" s="20">
        <v>7633</v>
      </c>
      <c r="J1434" s="111">
        <v>0.88</v>
      </c>
      <c r="K1434" s="111">
        <v>24.27</v>
      </c>
      <c r="L1434" s="20">
        <v>6549</v>
      </c>
      <c r="M1434" s="20">
        <v>1380</v>
      </c>
      <c r="N1434" s="20">
        <v>578</v>
      </c>
      <c r="O1434" s="20"/>
      <c r="P1434" s="20"/>
      <c r="Q1434" s="20">
        <v>141</v>
      </c>
      <c r="R1434" s="20">
        <v>0</v>
      </c>
      <c r="S1434" s="112">
        <v>2099</v>
      </c>
      <c r="T1434" s="20">
        <v>141</v>
      </c>
      <c r="U1434" s="20">
        <v>831</v>
      </c>
      <c r="V1434" s="20">
        <v>381</v>
      </c>
      <c r="W1434" s="104">
        <f t="shared" si="229"/>
        <v>75.728492136910262</v>
      </c>
      <c r="X1434" s="105">
        <f t="shared" si="230"/>
        <v>15.957446808510639</v>
      </c>
      <c r="Y1434" s="105">
        <f t="shared" si="231"/>
        <v>6.6836262719703985</v>
      </c>
      <c r="Z1434" s="105">
        <f t="shared" si="232"/>
        <v>1.6304347826086956</v>
      </c>
      <c r="AA1434" s="105">
        <f t="shared" si="233"/>
        <v>0</v>
      </c>
      <c r="AB1434" s="105">
        <f t="shared" si="234"/>
        <v>24.271507863089731</v>
      </c>
    </row>
    <row r="1435" spans="1:28" s="122" customFormat="1" hidden="1">
      <c r="A1435" s="37">
        <v>2009</v>
      </c>
      <c r="B1435" s="102">
        <v>1</v>
      </c>
      <c r="C1435" s="102" t="s">
        <v>181</v>
      </c>
      <c r="D1435" s="30">
        <v>36</v>
      </c>
      <c r="E1435" s="109" t="s">
        <v>223</v>
      </c>
      <c r="F1435" s="110" t="s">
        <v>53</v>
      </c>
      <c r="G1435" s="20">
        <v>6159</v>
      </c>
      <c r="H1435" s="112">
        <v>5482</v>
      </c>
      <c r="I1435" s="20">
        <v>5853</v>
      </c>
      <c r="J1435" s="111">
        <v>1.07</v>
      </c>
      <c r="K1435" s="111">
        <v>30.96</v>
      </c>
      <c r="L1435" s="20">
        <v>3785</v>
      </c>
      <c r="M1435" s="20">
        <v>1030</v>
      </c>
      <c r="N1435" s="20">
        <v>548</v>
      </c>
      <c r="O1435" s="20"/>
      <c r="P1435" s="20"/>
      <c r="Q1435" s="20">
        <v>116</v>
      </c>
      <c r="R1435" s="20">
        <v>3</v>
      </c>
      <c r="S1435" s="112">
        <v>1697</v>
      </c>
      <c r="T1435" s="20">
        <v>217</v>
      </c>
      <c r="U1435" s="20">
        <v>1119</v>
      </c>
      <c r="V1435" s="20">
        <v>577</v>
      </c>
      <c r="W1435" s="104">
        <f t="shared" si="229"/>
        <v>69.044144472820136</v>
      </c>
      <c r="X1435" s="105">
        <f t="shared" si="230"/>
        <v>18.788763225100329</v>
      </c>
      <c r="Y1435" s="105">
        <f t="shared" si="231"/>
        <v>9.9963516964611454</v>
      </c>
      <c r="Z1435" s="105">
        <f t="shared" si="232"/>
        <v>2.1160160525355711</v>
      </c>
      <c r="AA1435" s="105">
        <f t="shared" si="233"/>
        <v>5.4724553082816485E-2</v>
      </c>
      <c r="AB1435" s="105">
        <f t="shared" si="234"/>
        <v>30.95585552717986</v>
      </c>
    </row>
    <row r="1436" spans="1:28" s="122" customFormat="1" hidden="1">
      <c r="A1436" s="37">
        <v>2009</v>
      </c>
      <c r="B1436" s="102">
        <v>1</v>
      </c>
      <c r="C1436" s="102" t="s">
        <v>181</v>
      </c>
      <c r="D1436" s="30">
        <v>37</v>
      </c>
      <c r="E1436" s="109" t="s">
        <v>224</v>
      </c>
      <c r="F1436" s="110" t="s">
        <v>54</v>
      </c>
      <c r="G1436" s="20">
        <v>8595</v>
      </c>
      <c r="H1436" s="112">
        <v>7659</v>
      </c>
      <c r="I1436" s="20">
        <v>8634</v>
      </c>
      <c r="J1436" s="111">
        <v>1.1299999999999999</v>
      </c>
      <c r="K1436" s="111">
        <v>30.11</v>
      </c>
      <c r="L1436" s="20">
        <v>5353</v>
      </c>
      <c r="M1436" s="20">
        <v>1456</v>
      </c>
      <c r="N1436" s="20">
        <v>663</v>
      </c>
      <c r="O1436" s="20"/>
      <c r="P1436" s="20"/>
      <c r="Q1436" s="20">
        <v>168</v>
      </c>
      <c r="R1436" s="20">
        <v>19</v>
      </c>
      <c r="S1436" s="112">
        <v>2306</v>
      </c>
      <c r="T1436" s="20">
        <v>105</v>
      </c>
      <c r="U1436" s="20">
        <v>844</v>
      </c>
      <c r="V1436" s="20">
        <v>244</v>
      </c>
      <c r="W1436" s="104">
        <f t="shared" si="229"/>
        <v>69.891630761195984</v>
      </c>
      <c r="X1436" s="105">
        <f t="shared" si="230"/>
        <v>19.010314662488575</v>
      </c>
      <c r="Y1436" s="105">
        <f t="shared" si="231"/>
        <v>8.6564825695260481</v>
      </c>
      <c r="Z1436" s="105">
        <f t="shared" si="232"/>
        <v>2.1934978456717587</v>
      </c>
      <c r="AA1436" s="105">
        <f t="shared" si="233"/>
        <v>0.24807416111763936</v>
      </c>
      <c r="AB1436" s="105">
        <f t="shared" si="234"/>
        <v>30.108369238804023</v>
      </c>
    </row>
    <row r="1437" spans="1:28" s="122" customFormat="1" hidden="1">
      <c r="A1437" s="37">
        <v>2009</v>
      </c>
      <c r="B1437" s="102">
        <v>1</v>
      </c>
      <c r="C1437" s="102" t="s">
        <v>181</v>
      </c>
      <c r="D1437" s="30">
        <v>38</v>
      </c>
      <c r="E1437" s="109" t="s">
        <v>225</v>
      </c>
      <c r="F1437" s="110" t="s">
        <v>55</v>
      </c>
      <c r="G1437" s="20">
        <v>16286</v>
      </c>
      <c r="H1437" s="112">
        <v>13995</v>
      </c>
      <c r="I1437" s="20">
        <v>14236</v>
      </c>
      <c r="J1437" s="111">
        <v>1.02</v>
      </c>
      <c r="K1437" s="111">
        <v>25.99</v>
      </c>
      <c r="L1437" s="20">
        <v>10357</v>
      </c>
      <c r="M1437" s="20">
        <v>2296</v>
      </c>
      <c r="N1437" s="20">
        <v>1064</v>
      </c>
      <c r="O1437" s="20"/>
      <c r="P1437" s="20"/>
      <c r="Q1437" s="20">
        <v>278</v>
      </c>
      <c r="R1437" s="20">
        <v>0</v>
      </c>
      <c r="S1437" s="112">
        <v>3638</v>
      </c>
      <c r="T1437" s="20">
        <v>118</v>
      </c>
      <c r="U1437" s="20">
        <v>1821</v>
      </c>
      <c r="V1437" s="20">
        <v>531</v>
      </c>
      <c r="W1437" s="104">
        <f t="shared" si="229"/>
        <v>74.005001786352267</v>
      </c>
      <c r="X1437" s="105">
        <f t="shared" si="230"/>
        <v>16.405859235441227</v>
      </c>
      <c r="Y1437" s="105">
        <f t="shared" si="231"/>
        <v>7.6027152554483735</v>
      </c>
      <c r="Z1437" s="105">
        <f t="shared" si="232"/>
        <v>1.9864237227581281</v>
      </c>
      <c r="AA1437" s="105">
        <f t="shared" si="233"/>
        <v>0</v>
      </c>
      <c r="AB1437" s="105">
        <f t="shared" si="234"/>
        <v>25.99499821364773</v>
      </c>
    </row>
    <row r="1438" spans="1:28" s="122" customFormat="1" hidden="1">
      <c r="A1438" s="37">
        <v>2009</v>
      </c>
      <c r="B1438" s="102">
        <v>1</v>
      </c>
      <c r="C1438" s="102" t="s">
        <v>181</v>
      </c>
      <c r="D1438" s="30">
        <v>39</v>
      </c>
      <c r="E1438" s="109" t="s">
        <v>226</v>
      </c>
      <c r="F1438" s="110" t="s">
        <v>56</v>
      </c>
      <c r="G1438" s="20">
        <v>6101</v>
      </c>
      <c r="H1438" s="112">
        <v>4658</v>
      </c>
      <c r="I1438" s="20">
        <v>5069</v>
      </c>
      <c r="J1438" s="111">
        <v>1.0900000000000001</v>
      </c>
      <c r="K1438" s="111">
        <v>27.67</v>
      </c>
      <c r="L1438" s="20">
        <v>3369</v>
      </c>
      <c r="M1438" s="20">
        <v>832</v>
      </c>
      <c r="N1438" s="20">
        <v>370</v>
      </c>
      <c r="O1438" s="20"/>
      <c r="P1438" s="20"/>
      <c r="Q1438" s="20">
        <v>82</v>
      </c>
      <c r="R1438" s="20">
        <v>5</v>
      </c>
      <c r="S1438" s="112">
        <v>1289</v>
      </c>
      <c r="T1438" s="20">
        <v>195</v>
      </c>
      <c r="U1438" s="20">
        <v>741</v>
      </c>
      <c r="V1438" s="20">
        <v>471</v>
      </c>
      <c r="W1438" s="104">
        <f t="shared" ref="W1438:W1459" si="235">L1438/$H1438*100</f>
        <v>72.327179046801206</v>
      </c>
      <c r="X1438" s="105">
        <f t="shared" ref="X1438:X1501" si="236">M1438/$H1438*100</f>
        <v>17.861743237440962</v>
      </c>
      <c r="Y1438" s="105">
        <f t="shared" ref="Y1438:Y1501" si="237">N1438/$H1438*100</f>
        <v>7.9433233147273503</v>
      </c>
      <c r="Z1438" s="105">
        <f t="shared" ref="Z1438:Z1459" si="238">Q1438/$H1438*100</f>
        <v>1.7604121940747102</v>
      </c>
      <c r="AA1438" s="105">
        <f t="shared" ref="AA1438:AA1459" si="239">R1438/$H1438*100</f>
        <v>0.10734220695577501</v>
      </c>
      <c r="AB1438" s="105">
        <f t="shared" ref="AB1438:AB1459" si="240">S1438/$H1438*100</f>
        <v>27.672820953198794</v>
      </c>
    </row>
    <row r="1439" spans="1:28" s="122" customFormat="1" hidden="1">
      <c r="A1439" s="37">
        <v>2009</v>
      </c>
      <c r="B1439" s="102">
        <v>1</v>
      </c>
      <c r="C1439" s="102" t="s">
        <v>181</v>
      </c>
      <c r="D1439" s="30">
        <v>40</v>
      </c>
      <c r="E1439" s="109" t="s">
        <v>227</v>
      </c>
      <c r="F1439" s="110" t="s">
        <v>57</v>
      </c>
      <c r="G1439" s="20">
        <v>45538</v>
      </c>
      <c r="H1439" s="112">
        <v>37934</v>
      </c>
      <c r="I1439" s="20">
        <v>30513</v>
      </c>
      <c r="J1439" s="111">
        <v>0.8</v>
      </c>
      <c r="K1439" s="111">
        <v>23.63</v>
      </c>
      <c r="L1439" s="20">
        <v>28972</v>
      </c>
      <c r="M1439" s="20">
        <v>6038</v>
      </c>
      <c r="N1439" s="20">
        <v>2221</v>
      </c>
      <c r="O1439" s="20"/>
      <c r="P1439" s="20"/>
      <c r="Q1439" s="20">
        <v>551</v>
      </c>
      <c r="R1439" s="20">
        <v>152</v>
      </c>
      <c r="S1439" s="112">
        <v>8962</v>
      </c>
      <c r="T1439" s="20">
        <v>749</v>
      </c>
      <c r="U1439" s="20">
        <v>4154</v>
      </c>
      <c r="V1439" s="20">
        <v>1145</v>
      </c>
      <c r="W1439" s="104">
        <f t="shared" si="235"/>
        <v>76.374756155427846</v>
      </c>
      <c r="X1439" s="105">
        <f t="shared" si="236"/>
        <v>15.917119207043811</v>
      </c>
      <c r="Y1439" s="105">
        <f t="shared" si="237"/>
        <v>5.8549058891759369</v>
      </c>
      <c r="Z1439" s="105">
        <f t="shared" si="238"/>
        <v>1.4525228027626931</v>
      </c>
      <c r="AA1439" s="105">
        <f t="shared" si="239"/>
        <v>0.40069594558970839</v>
      </c>
      <c r="AB1439" s="105">
        <f t="shared" si="240"/>
        <v>23.625243844572154</v>
      </c>
    </row>
    <row r="1440" spans="1:28" s="122" customFormat="1" hidden="1">
      <c r="A1440" s="37">
        <v>2009</v>
      </c>
      <c r="B1440" s="102">
        <v>1</v>
      </c>
      <c r="C1440" s="102" t="s">
        <v>181</v>
      </c>
      <c r="D1440" s="30">
        <v>41</v>
      </c>
      <c r="E1440" s="109" t="s">
        <v>228</v>
      </c>
      <c r="F1440" s="110" t="s">
        <v>58</v>
      </c>
      <c r="G1440" s="20">
        <v>7694</v>
      </c>
      <c r="H1440" s="112">
        <v>7228</v>
      </c>
      <c r="I1440" s="20">
        <v>11238</v>
      </c>
      <c r="J1440" s="111">
        <v>1.55</v>
      </c>
      <c r="K1440" s="111">
        <v>37.520000000000003</v>
      </c>
      <c r="L1440" s="20">
        <v>4516</v>
      </c>
      <c r="M1440" s="20">
        <v>1673</v>
      </c>
      <c r="N1440" s="20">
        <v>833</v>
      </c>
      <c r="O1440" s="20"/>
      <c r="P1440" s="20"/>
      <c r="Q1440" s="20">
        <v>206</v>
      </c>
      <c r="R1440" s="20">
        <v>0</v>
      </c>
      <c r="S1440" s="112">
        <v>2712</v>
      </c>
      <c r="T1440" s="20">
        <v>72</v>
      </c>
      <c r="U1440" s="20">
        <v>828</v>
      </c>
      <c r="V1440" s="20">
        <v>208</v>
      </c>
      <c r="W1440" s="104">
        <f t="shared" si="235"/>
        <v>62.479247371333699</v>
      </c>
      <c r="X1440" s="105">
        <f t="shared" si="236"/>
        <v>23.146098505810738</v>
      </c>
      <c r="Y1440" s="105">
        <f t="shared" si="237"/>
        <v>11.524626452684007</v>
      </c>
      <c r="Z1440" s="105">
        <f t="shared" si="238"/>
        <v>2.850027670171555</v>
      </c>
      <c r="AA1440" s="105">
        <f t="shared" si="239"/>
        <v>0</v>
      </c>
      <c r="AB1440" s="105">
        <f t="shared" si="240"/>
        <v>37.520752628666301</v>
      </c>
    </row>
    <row r="1441" spans="1:28" s="122" customFormat="1" hidden="1">
      <c r="A1441" s="37">
        <v>2009</v>
      </c>
      <c r="B1441" s="102">
        <v>1</v>
      </c>
      <c r="C1441" s="102" t="s">
        <v>181</v>
      </c>
      <c r="D1441" s="30">
        <v>42</v>
      </c>
      <c r="E1441" s="109" t="s">
        <v>229</v>
      </c>
      <c r="F1441" s="110" t="s">
        <v>59</v>
      </c>
      <c r="G1441" s="20">
        <v>12344</v>
      </c>
      <c r="H1441" s="112">
        <v>11351</v>
      </c>
      <c r="I1441" s="20">
        <v>15379</v>
      </c>
      <c r="J1441" s="111">
        <v>1.35</v>
      </c>
      <c r="K1441" s="111">
        <v>33.9</v>
      </c>
      <c r="L1441" s="20">
        <v>7503</v>
      </c>
      <c r="M1441" s="20">
        <v>2346</v>
      </c>
      <c r="N1441" s="20">
        <v>1184</v>
      </c>
      <c r="O1441" s="20"/>
      <c r="P1441" s="20"/>
      <c r="Q1441" s="20">
        <v>318</v>
      </c>
      <c r="R1441" s="20">
        <v>0</v>
      </c>
      <c r="S1441" s="112">
        <v>3848</v>
      </c>
      <c r="T1441" s="20">
        <v>268</v>
      </c>
      <c r="U1441" s="20">
        <v>1217</v>
      </c>
      <c r="V1441" s="20">
        <v>572</v>
      </c>
      <c r="W1441" s="104">
        <f t="shared" si="235"/>
        <v>66.099903092238563</v>
      </c>
      <c r="X1441" s="105">
        <f t="shared" si="236"/>
        <v>20.667782574222535</v>
      </c>
      <c r="Y1441" s="105">
        <f t="shared" si="237"/>
        <v>10.43079904854198</v>
      </c>
      <c r="Z1441" s="105">
        <f t="shared" si="238"/>
        <v>2.8015152849969165</v>
      </c>
      <c r="AA1441" s="105">
        <f t="shared" si="239"/>
        <v>0</v>
      </c>
      <c r="AB1441" s="105">
        <f t="shared" si="240"/>
        <v>33.90009690776143</v>
      </c>
    </row>
    <row r="1442" spans="1:28" s="122" customFormat="1" hidden="1">
      <c r="A1442" s="37">
        <v>2009</v>
      </c>
      <c r="B1442" s="102">
        <v>1</v>
      </c>
      <c r="C1442" s="102" t="s">
        <v>181</v>
      </c>
      <c r="D1442" s="30">
        <v>43</v>
      </c>
      <c r="E1442" s="109" t="s">
        <v>230</v>
      </c>
      <c r="F1442" s="110" t="s">
        <v>60</v>
      </c>
      <c r="G1442" s="20">
        <v>16144</v>
      </c>
      <c r="H1442" s="112">
        <v>15121</v>
      </c>
      <c r="I1442" s="20">
        <v>18043</v>
      </c>
      <c r="J1442" s="111">
        <v>1.19</v>
      </c>
      <c r="K1442" s="111">
        <v>29.49</v>
      </c>
      <c r="L1442" s="20">
        <v>10662</v>
      </c>
      <c r="M1442" s="20">
        <v>2739</v>
      </c>
      <c r="N1442" s="20">
        <v>1344</v>
      </c>
      <c r="O1442" s="20"/>
      <c r="P1442" s="20"/>
      <c r="Q1442" s="20">
        <v>365</v>
      </c>
      <c r="R1442" s="20">
        <v>11</v>
      </c>
      <c r="S1442" s="112">
        <v>4459</v>
      </c>
      <c r="T1442" s="20">
        <v>1565</v>
      </c>
      <c r="U1442" s="20">
        <v>2499</v>
      </c>
      <c r="V1442" s="20">
        <v>758</v>
      </c>
      <c r="W1442" s="104">
        <f t="shared" si="235"/>
        <v>70.511209576086245</v>
      </c>
      <c r="X1442" s="105">
        <f t="shared" si="236"/>
        <v>18.113881357053106</v>
      </c>
      <c r="Y1442" s="105">
        <f t="shared" si="237"/>
        <v>8.8883010382911181</v>
      </c>
      <c r="Z1442" s="105">
        <f t="shared" si="238"/>
        <v>2.4138615170954303</v>
      </c>
      <c r="AA1442" s="105">
        <f t="shared" si="239"/>
        <v>7.2746511474108849E-2</v>
      </c>
      <c r="AB1442" s="105">
        <f t="shared" si="240"/>
        <v>29.488790423913763</v>
      </c>
    </row>
    <row r="1443" spans="1:28" s="122" customFormat="1" hidden="1">
      <c r="A1443" s="37">
        <v>2009</v>
      </c>
      <c r="B1443" s="102">
        <v>1</v>
      </c>
      <c r="C1443" s="102" t="s">
        <v>181</v>
      </c>
      <c r="D1443" s="30">
        <v>44</v>
      </c>
      <c r="E1443" s="109" t="s">
        <v>231</v>
      </c>
      <c r="F1443" s="110" t="s">
        <v>61</v>
      </c>
      <c r="G1443" s="20">
        <v>10125</v>
      </c>
      <c r="H1443" s="112">
        <v>8936</v>
      </c>
      <c r="I1443" s="20">
        <v>13558</v>
      </c>
      <c r="J1443" s="111">
        <v>1.52</v>
      </c>
      <c r="K1443" s="111">
        <v>34.49</v>
      </c>
      <c r="L1443" s="20">
        <v>5854</v>
      </c>
      <c r="M1443" s="20">
        <v>1881</v>
      </c>
      <c r="N1443" s="20">
        <v>1001</v>
      </c>
      <c r="O1443" s="20"/>
      <c r="P1443" s="20"/>
      <c r="Q1443" s="20">
        <v>200</v>
      </c>
      <c r="R1443" s="20">
        <v>0</v>
      </c>
      <c r="S1443" s="112">
        <v>3082</v>
      </c>
      <c r="T1443" s="20">
        <v>166</v>
      </c>
      <c r="U1443" s="20">
        <v>821</v>
      </c>
      <c r="V1443" s="20">
        <v>287</v>
      </c>
      <c r="W1443" s="104">
        <f t="shared" si="235"/>
        <v>65.510295434198753</v>
      </c>
      <c r="X1443" s="105">
        <f t="shared" si="236"/>
        <v>21.049686660698299</v>
      </c>
      <c r="Y1443" s="105">
        <f t="shared" si="237"/>
        <v>11.201880035810206</v>
      </c>
      <c r="Z1443" s="105">
        <f t="shared" si="238"/>
        <v>2.2381378692927485</v>
      </c>
      <c r="AA1443" s="105">
        <f t="shared" si="239"/>
        <v>0</v>
      </c>
      <c r="AB1443" s="105">
        <f t="shared" si="240"/>
        <v>34.489704565801254</v>
      </c>
    </row>
    <row r="1444" spans="1:28" s="122" customFormat="1" hidden="1">
      <c r="A1444" s="37">
        <v>2009</v>
      </c>
      <c r="B1444" s="102">
        <v>1</v>
      </c>
      <c r="C1444" s="102" t="s">
        <v>181</v>
      </c>
      <c r="D1444" s="30">
        <v>45</v>
      </c>
      <c r="E1444" s="109" t="s">
        <v>232</v>
      </c>
      <c r="F1444" s="110" t="s">
        <v>62</v>
      </c>
      <c r="G1444" s="20">
        <v>10055</v>
      </c>
      <c r="H1444" s="112">
        <v>8728</v>
      </c>
      <c r="I1444" s="20">
        <v>13100</v>
      </c>
      <c r="J1444" s="111">
        <v>1.5</v>
      </c>
      <c r="K1444" s="111">
        <v>33.96</v>
      </c>
      <c r="L1444" s="20">
        <v>5764</v>
      </c>
      <c r="M1444" s="20">
        <v>1693</v>
      </c>
      <c r="N1444" s="20">
        <v>1025</v>
      </c>
      <c r="O1444" s="20"/>
      <c r="P1444" s="20"/>
      <c r="Q1444" s="20">
        <v>230</v>
      </c>
      <c r="R1444" s="20">
        <v>16</v>
      </c>
      <c r="S1444" s="112">
        <v>2964</v>
      </c>
      <c r="T1444" s="20">
        <v>86</v>
      </c>
      <c r="U1444" s="20">
        <v>778</v>
      </c>
      <c r="V1444" s="20">
        <v>852</v>
      </c>
      <c r="W1444" s="104">
        <f t="shared" si="235"/>
        <v>66.040329972502292</v>
      </c>
      <c r="X1444" s="105">
        <f t="shared" si="236"/>
        <v>19.397341888175983</v>
      </c>
      <c r="Y1444" s="105">
        <f t="shared" si="237"/>
        <v>11.743813015582035</v>
      </c>
      <c r="Z1444" s="105">
        <f t="shared" si="238"/>
        <v>2.6351970669110907</v>
      </c>
      <c r="AA1444" s="105">
        <f t="shared" si="239"/>
        <v>0.18331805682859761</v>
      </c>
      <c r="AB1444" s="105">
        <f t="shared" si="240"/>
        <v>33.959670027497708</v>
      </c>
    </row>
    <row r="1445" spans="1:28" s="122" customFormat="1" hidden="1">
      <c r="A1445" s="37">
        <v>2009</v>
      </c>
      <c r="B1445" s="102">
        <v>1</v>
      </c>
      <c r="C1445" s="102" t="s">
        <v>181</v>
      </c>
      <c r="D1445" s="30">
        <v>46</v>
      </c>
      <c r="E1445" s="109" t="s">
        <v>233</v>
      </c>
      <c r="F1445" s="110" t="s">
        <v>4</v>
      </c>
      <c r="G1445" s="20">
        <v>15096</v>
      </c>
      <c r="H1445" s="112">
        <v>13761</v>
      </c>
      <c r="I1445" s="20">
        <v>16090</v>
      </c>
      <c r="J1445" s="111">
        <v>1.17</v>
      </c>
      <c r="K1445" s="111">
        <v>29.85</v>
      </c>
      <c r="L1445" s="20">
        <v>9654</v>
      </c>
      <c r="M1445" s="20">
        <v>2445</v>
      </c>
      <c r="N1445" s="20">
        <v>1364</v>
      </c>
      <c r="O1445" s="20"/>
      <c r="P1445" s="20"/>
      <c r="Q1445" s="20">
        <v>298</v>
      </c>
      <c r="R1445" s="20">
        <v>0</v>
      </c>
      <c r="S1445" s="112">
        <v>4107</v>
      </c>
      <c r="T1445" s="20">
        <v>123</v>
      </c>
      <c r="U1445" s="20">
        <v>1463</v>
      </c>
      <c r="V1445" s="20">
        <v>50</v>
      </c>
      <c r="W1445" s="104">
        <f t="shared" si="235"/>
        <v>70.154785262698923</v>
      </c>
      <c r="X1445" s="105">
        <f t="shared" si="236"/>
        <v>17.767604098539351</v>
      </c>
      <c r="Y1445" s="105">
        <f t="shared" si="237"/>
        <v>9.9120703437250199</v>
      </c>
      <c r="Z1445" s="105">
        <f t="shared" si="238"/>
        <v>2.1655402950366982</v>
      </c>
      <c r="AA1445" s="105">
        <f t="shared" si="239"/>
        <v>0</v>
      </c>
      <c r="AB1445" s="105">
        <f t="shared" si="240"/>
        <v>29.845214737301067</v>
      </c>
    </row>
    <row r="1446" spans="1:28" s="122" customFormat="1" hidden="1">
      <c r="A1446" s="37">
        <v>2009</v>
      </c>
      <c r="B1446" s="102">
        <v>1</v>
      </c>
      <c r="C1446" s="102" t="s">
        <v>181</v>
      </c>
      <c r="D1446" s="30">
        <v>47</v>
      </c>
      <c r="E1446" s="109" t="s">
        <v>234</v>
      </c>
      <c r="F1446" s="110" t="s">
        <v>63</v>
      </c>
      <c r="G1446" s="20">
        <v>15985</v>
      </c>
      <c r="H1446" s="112">
        <v>12633</v>
      </c>
      <c r="I1446" s="20">
        <v>19636</v>
      </c>
      <c r="J1446" s="111">
        <v>1.55</v>
      </c>
      <c r="K1446" s="111">
        <v>38.51</v>
      </c>
      <c r="L1446" s="20">
        <v>7768</v>
      </c>
      <c r="M1446" s="20">
        <v>2973</v>
      </c>
      <c r="N1446" s="20">
        <v>1628</v>
      </c>
      <c r="O1446" s="20"/>
      <c r="P1446" s="20"/>
      <c r="Q1446" s="20">
        <v>263</v>
      </c>
      <c r="R1446" s="20">
        <v>1</v>
      </c>
      <c r="S1446" s="112">
        <v>4865</v>
      </c>
      <c r="T1446" s="20">
        <v>255</v>
      </c>
      <c r="U1446" s="20">
        <v>984</v>
      </c>
      <c r="V1446" s="20">
        <v>263</v>
      </c>
      <c r="W1446" s="104">
        <f t="shared" si="235"/>
        <v>61.489749069896305</v>
      </c>
      <c r="X1446" s="105">
        <f t="shared" si="236"/>
        <v>23.533602469722155</v>
      </c>
      <c r="Y1446" s="105">
        <f t="shared" si="237"/>
        <v>12.886883558932954</v>
      </c>
      <c r="Z1446" s="105">
        <f t="shared" si="238"/>
        <v>2.0818491253067362</v>
      </c>
      <c r="AA1446" s="105">
        <f t="shared" si="239"/>
        <v>7.9157761418507094E-3</v>
      </c>
      <c r="AB1446" s="105">
        <f t="shared" si="240"/>
        <v>38.510250930103695</v>
      </c>
    </row>
    <row r="1447" spans="1:28" s="122" customFormat="1" hidden="1">
      <c r="A1447" s="37">
        <v>2009</v>
      </c>
      <c r="B1447" s="102">
        <v>1</v>
      </c>
      <c r="C1447" s="102" t="s">
        <v>181</v>
      </c>
      <c r="D1447" s="30"/>
      <c r="E1447" s="123"/>
      <c r="F1447" s="114" t="s">
        <v>64</v>
      </c>
      <c r="G1447" s="112">
        <f>SUM(G1400:G1446)</f>
        <v>1128890</v>
      </c>
      <c r="H1447" s="112">
        <f>SUM(H1400:H1446)</f>
        <v>1009633</v>
      </c>
      <c r="I1447" s="112">
        <f>SUM(I1400:I1446)</f>
        <v>880394</v>
      </c>
      <c r="J1447" s="115">
        <f>ROUND(I1447/H1447,2)</f>
        <v>0.87</v>
      </c>
      <c r="K1447" s="115">
        <f>ROUND(S1447/H1447*100,2)</f>
        <v>22.95</v>
      </c>
      <c r="L1447" s="112">
        <f>SUM(L1400:L1446)</f>
        <v>777964</v>
      </c>
      <c r="M1447" s="112">
        <f>SUM(M1400:M1446)</f>
        <v>150475</v>
      </c>
      <c r="N1447" s="112">
        <f>SUM(N1400:N1446)</f>
        <v>66031</v>
      </c>
      <c r="O1447" s="112"/>
      <c r="P1447" s="112"/>
      <c r="Q1447" s="112">
        <f t="shared" ref="Q1447:V1447" si="241">SUM(Q1400:Q1446)</f>
        <v>14134</v>
      </c>
      <c r="R1447" s="112">
        <f t="shared" si="241"/>
        <v>1029</v>
      </c>
      <c r="S1447" s="112">
        <f t="shared" si="241"/>
        <v>231669</v>
      </c>
      <c r="T1447" s="112">
        <f t="shared" si="241"/>
        <v>23727</v>
      </c>
      <c r="U1447" s="112">
        <f t="shared" si="241"/>
        <v>123932</v>
      </c>
      <c r="V1447" s="112">
        <f t="shared" si="241"/>
        <v>52494</v>
      </c>
      <c r="W1447" s="104">
        <f t="shared" si="235"/>
        <v>77.054137493524877</v>
      </c>
      <c r="X1447" s="105">
        <f t="shared" si="236"/>
        <v>14.90393043808988</v>
      </c>
      <c r="Y1447" s="105">
        <f t="shared" si="237"/>
        <v>6.5400992241735363</v>
      </c>
      <c r="Z1447" s="105">
        <f t="shared" si="238"/>
        <v>1.399914622442016</v>
      </c>
      <c r="AA1447" s="105">
        <f t="shared" si="239"/>
        <v>0.10191822176969256</v>
      </c>
      <c r="AB1447" s="105">
        <f t="shared" si="240"/>
        <v>22.945862506475127</v>
      </c>
    </row>
    <row r="1448" spans="1:28" s="7" customFormat="1" hidden="1">
      <c r="A1448" s="37">
        <v>2010</v>
      </c>
      <c r="B1448" s="102">
        <v>0</v>
      </c>
      <c r="C1448" s="102" t="s">
        <v>180</v>
      </c>
      <c r="D1448" s="37">
        <v>1</v>
      </c>
      <c r="E1448" s="38" t="s">
        <v>459</v>
      </c>
      <c r="F1448" s="37" t="s">
        <v>411</v>
      </c>
      <c r="G1448" s="36">
        <v>21978</v>
      </c>
      <c r="H1448" s="39">
        <v>20371</v>
      </c>
      <c r="I1448" s="36">
        <v>22353</v>
      </c>
      <c r="J1448" s="40">
        <v>1.0972951745127877</v>
      </c>
      <c r="K1448" s="40">
        <v>25.678660841392176</v>
      </c>
      <c r="L1448" s="36">
        <v>15140</v>
      </c>
      <c r="M1448" s="36">
        <v>3077</v>
      </c>
      <c r="N1448" s="36">
        <v>1652</v>
      </c>
      <c r="O1448" s="36"/>
      <c r="P1448" s="36"/>
      <c r="Q1448" s="36">
        <v>437</v>
      </c>
      <c r="R1448" s="36">
        <v>65</v>
      </c>
      <c r="S1448" s="39">
        <v>5231</v>
      </c>
      <c r="T1448" s="36">
        <v>572</v>
      </c>
      <c r="U1448" s="36">
        <v>2625</v>
      </c>
      <c r="V1448" s="36">
        <v>695</v>
      </c>
      <c r="W1448" s="104">
        <f t="shared" si="235"/>
        <v>74.321339158607827</v>
      </c>
      <c r="X1448" s="105">
        <f t="shared" si="236"/>
        <v>15.104805851455499</v>
      </c>
      <c r="Y1448" s="105">
        <f t="shared" si="237"/>
        <v>8.1095675224583967</v>
      </c>
      <c r="Z1448" s="105">
        <f t="shared" si="238"/>
        <v>2.1452064208924448</v>
      </c>
      <c r="AA1448" s="105">
        <f t="shared" si="239"/>
        <v>0.31908104658583281</v>
      </c>
      <c r="AB1448" s="105">
        <f t="shared" si="240"/>
        <v>25.678660841392176</v>
      </c>
    </row>
    <row r="1449" spans="1:28" s="7" customFormat="1" hidden="1">
      <c r="A1449" s="37">
        <v>2010</v>
      </c>
      <c r="B1449" s="102">
        <v>0</v>
      </c>
      <c r="C1449" s="102" t="s">
        <v>180</v>
      </c>
      <c r="D1449" s="37">
        <v>2</v>
      </c>
      <c r="E1449" s="38" t="s">
        <v>460</v>
      </c>
      <c r="F1449" s="37" t="s">
        <v>412</v>
      </c>
      <c r="G1449" s="36">
        <v>7911</v>
      </c>
      <c r="H1449" s="39">
        <v>7562</v>
      </c>
      <c r="I1449" s="36">
        <v>12040</v>
      </c>
      <c r="J1449" s="40">
        <v>1.5921713832319493</v>
      </c>
      <c r="K1449" s="40">
        <v>39.328220047606457</v>
      </c>
      <c r="L1449" s="36">
        <v>4588</v>
      </c>
      <c r="M1449" s="36">
        <v>1765</v>
      </c>
      <c r="N1449" s="36">
        <v>970</v>
      </c>
      <c r="O1449" s="36"/>
      <c r="P1449" s="36"/>
      <c r="Q1449" s="36">
        <v>231</v>
      </c>
      <c r="R1449" s="36">
        <v>8</v>
      </c>
      <c r="S1449" s="39">
        <v>2974</v>
      </c>
      <c r="T1449" s="36">
        <v>81</v>
      </c>
      <c r="U1449" s="36">
        <v>617</v>
      </c>
      <c r="V1449" s="36">
        <v>545</v>
      </c>
      <c r="W1449" s="104">
        <f t="shared" si="235"/>
        <v>60.671779952393543</v>
      </c>
      <c r="X1449" s="105">
        <f t="shared" si="236"/>
        <v>23.340386141232479</v>
      </c>
      <c r="Y1449" s="105">
        <f t="shared" si="237"/>
        <v>12.827294366569692</v>
      </c>
      <c r="Z1449" s="105">
        <f t="shared" si="238"/>
        <v>3.0547474213171117</v>
      </c>
      <c r="AA1449" s="105">
        <f t="shared" si="239"/>
        <v>0.10579211848717271</v>
      </c>
      <c r="AB1449" s="105">
        <f t="shared" si="240"/>
        <v>39.328220047606457</v>
      </c>
    </row>
    <row r="1450" spans="1:28" s="7" customFormat="1" hidden="1">
      <c r="A1450" s="37">
        <v>2010</v>
      </c>
      <c r="B1450" s="102">
        <v>0</v>
      </c>
      <c r="C1450" s="102" t="s">
        <v>180</v>
      </c>
      <c r="D1450" s="37">
        <v>3</v>
      </c>
      <c r="E1450" s="38" t="s">
        <v>461</v>
      </c>
      <c r="F1450" s="37" t="s">
        <v>413</v>
      </c>
      <c r="G1450" s="36"/>
      <c r="H1450" s="39"/>
      <c r="I1450" s="36"/>
      <c r="J1450" s="40"/>
      <c r="K1450" s="40"/>
      <c r="L1450" s="36"/>
      <c r="M1450" s="36"/>
      <c r="N1450" s="36"/>
      <c r="O1450" s="36"/>
      <c r="P1450" s="36"/>
      <c r="Q1450" s="36"/>
      <c r="R1450" s="36"/>
      <c r="S1450" s="39"/>
      <c r="T1450" s="36"/>
      <c r="U1450" s="36"/>
      <c r="V1450" s="36"/>
      <c r="W1450" s="104"/>
      <c r="X1450" s="105"/>
      <c r="Y1450" s="105"/>
      <c r="Z1450" s="105"/>
      <c r="AA1450" s="105"/>
      <c r="AB1450" s="105"/>
    </row>
    <row r="1451" spans="1:28" s="7" customFormat="1" hidden="1">
      <c r="A1451" s="37">
        <v>2010</v>
      </c>
      <c r="B1451" s="102">
        <v>0</v>
      </c>
      <c r="C1451" s="102" t="s">
        <v>180</v>
      </c>
      <c r="D1451" s="37">
        <v>4</v>
      </c>
      <c r="E1451" s="38" t="s">
        <v>190</v>
      </c>
      <c r="F1451" s="37" t="s">
        <v>414</v>
      </c>
      <c r="G1451" s="36"/>
      <c r="H1451" s="39"/>
      <c r="I1451" s="36"/>
      <c r="J1451" s="40"/>
      <c r="K1451" s="40"/>
      <c r="L1451" s="36"/>
      <c r="M1451" s="36"/>
      <c r="N1451" s="36"/>
      <c r="O1451" s="36"/>
      <c r="P1451" s="36"/>
      <c r="Q1451" s="36"/>
      <c r="R1451" s="36"/>
      <c r="S1451" s="39"/>
      <c r="T1451" s="36"/>
      <c r="U1451" s="36"/>
      <c r="V1451" s="36"/>
      <c r="W1451" s="104"/>
      <c r="X1451" s="105"/>
      <c r="Y1451" s="105"/>
      <c r="Z1451" s="105"/>
      <c r="AA1451" s="105"/>
      <c r="AB1451" s="105"/>
    </row>
    <row r="1452" spans="1:28" s="7" customFormat="1" hidden="1">
      <c r="A1452" s="37">
        <v>2010</v>
      </c>
      <c r="B1452" s="102">
        <v>0</v>
      </c>
      <c r="C1452" s="102" t="s">
        <v>180</v>
      </c>
      <c r="D1452" s="37">
        <v>5</v>
      </c>
      <c r="E1452" s="38" t="s">
        <v>191</v>
      </c>
      <c r="F1452" s="37" t="s">
        <v>415</v>
      </c>
      <c r="G1452" s="36">
        <v>5171</v>
      </c>
      <c r="H1452" s="39">
        <v>4955</v>
      </c>
      <c r="I1452" s="36">
        <v>6854</v>
      </c>
      <c r="J1452" s="40">
        <v>1.3832492431886982</v>
      </c>
      <c r="K1452" s="40">
        <v>33.340060544904141</v>
      </c>
      <c r="L1452" s="36">
        <v>3303</v>
      </c>
      <c r="M1452" s="36">
        <v>1034</v>
      </c>
      <c r="N1452" s="36">
        <v>472</v>
      </c>
      <c r="O1452" s="36"/>
      <c r="P1452" s="36"/>
      <c r="Q1452" s="36">
        <v>144</v>
      </c>
      <c r="R1452" s="36">
        <v>2</v>
      </c>
      <c r="S1452" s="39">
        <v>1652</v>
      </c>
      <c r="T1452" s="36">
        <v>48</v>
      </c>
      <c r="U1452" s="36">
        <v>489</v>
      </c>
      <c r="V1452" s="36">
        <v>82</v>
      </c>
      <c r="W1452" s="104">
        <f t="shared" si="235"/>
        <v>66.659939455095866</v>
      </c>
      <c r="X1452" s="105">
        <f t="shared" si="236"/>
        <v>20.867810292633703</v>
      </c>
      <c r="Y1452" s="105">
        <f t="shared" si="237"/>
        <v>9.5257315842583257</v>
      </c>
      <c r="Z1452" s="105">
        <f t="shared" si="238"/>
        <v>2.9061553985872854</v>
      </c>
      <c r="AA1452" s="105">
        <f t="shared" si="239"/>
        <v>4.0363269424823413E-2</v>
      </c>
      <c r="AB1452" s="105">
        <f t="shared" si="240"/>
        <v>33.340060544904141</v>
      </c>
    </row>
    <row r="1453" spans="1:28" s="7" customFormat="1" hidden="1">
      <c r="A1453" s="37">
        <v>2010</v>
      </c>
      <c r="B1453" s="102">
        <v>0</v>
      </c>
      <c r="C1453" s="102" t="s">
        <v>180</v>
      </c>
      <c r="D1453" s="37">
        <v>6</v>
      </c>
      <c r="E1453" s="38" t="s">
        <v>192</v>
      </c>
      <c r="F1453" s="37" t="s">
        <v>416</v>
      </c>
      <c r="G1453" s="36">
        <v>9076</v>
      </c>
      <c r="H1453" s="39">
        <v>8873</v>
      </c>
      <c r="I1453" s="36">
        <v>11219</v>
      </c>
      <c r="J1453" s="40">
        <v>1.2643976107291783</v>
      </c>
      <c r="K1453" s="40">
        <v>29.764453961456105</v>
      </c>
      <c r="L1453" s="36">
        <v>6232</v>
      </c>
      <c r="M1453" s="36">
        <v>1606</v>
      </c>
      <c r="N1453" s="36">
        <v>885</v>
      </c>
      <c r="O1453" s="36"/>
      <c r="P1453" s="36"/>
      <c r="Q1453" s="36">
        <v>150</v>
      </c>
      <c r="R1453" s="36">
        <v>0</v>
      </c>
      <c r="S1453" s="39">
        <v>2641</v>
      </c>
      <c r="T1453" s="36">
        <v>74</v>
      </c>
      <c r="U1453" s="36">
        <v>802</v>
      </c>
      <c r="V1453" s="36">
        <v>203</v>
      </c>
      <c r="W1453" s="104">
        <f t="shared" si="235"/>
        <v>70.235546038543902</v>
      </c>
      <c r="X1453" s="105">
        <f t="shared" si="236"/>
        <v>18.099853488109996</v>
      </c>
      <c r="Y1453" s="105">
        <f t="shared" si="237"/>
        <v>9.9740786656147868</v>
      </c>
      <c r="Z1453" s="105">
        <f t="shared" si="238"/>
        <v>1.6905218077313198</v>
      </c>
      <c r="AA1453" s="105">
        <f t="shared" si="239"/>
        <v>0</v>
      </c>
      <c r="AB1453" s="105">
        <f t="shared" si="240"/>
        <v>29.764453961456105</v>
      </c>
    </row>
    <row r="1454" spans="1:28" s="7" customFormat="1" hidden="1">
      <c r="A1454" s="37">
        <v>2010</v>
      </c>
      <c r="B1454" s="102">
        <v>0</v>
      </c>
      <c r="C1454" s="102" t="s">
        <v>180</v>
      </c>
      <c r="D1454" s="37">
        <v>7</v>
      </c>
      <c r="E1454" s="38" t="s">
        <v>193</v>
      </c>
      <c r="F1454" s="37" t="s">
        <v>417</v>
      </c>
      <c r="G1454" s="36"/>
      <c r="H1454" s="39"/>
      <c r="I1454" s="36"/>
      <c r="J1454" s="40"/>
      <c r="K1454" s="40"/>
      <c r="L1454" s="36"/>
      <c r="M1454" s="36"/>
      <c r="N1454" s="36"/>
      <c r="O1454" s="36"/>
      <c r="P1454" s="36"/>
      <c r="Q1454" s="36"/>
      <c r="R1454" s="36"/>
      <c r="S1454" s="39"/>
      <c r="T1454" s="36"/>
      <c r="U1454" s="36"/>
      <c r="V1454" s="36"/>
      <c r="W1454" s="104"/>
      <c r="X1454" s="105"/>
      <c r="Y1454" s="105"/>
      <c r="Z1454" s="105"/>
      <c r="AA1454" s="105"/>
      <c r="AB1454" s="105"/>
    </row>
    <row r="1455" spans="1:28" s="7" customFormat="1" hidden="1">
      <c r="A1455" s="37">
        <v>2010</v>
      </c>
      <c r="B1455" s="102">
        <v>0</v>
      </c>
      <c r="C1455" s="102" t="s">
        <v>180</v>
      </c>
      <c r="D1455" s="37">
        <v>8</v>
      </c>
      <c r="E1455" s="38" t="s">
        <v>194</v>
      </c>
      <c r="F1455" s="37" t="s">
        <v>418</v>
      </c>
      <c r="G1455" s="36">
        <v>25366</v>
      </c>
      <c r="H1455" s="39">
        <v>22711</v>
      </c>
      <c r="I1455" s="36">
        <v>22597</v>
      </c>
      <c r="J1455" s="40">
        <v>0.99498040597067505</v>
      </c>
      <c r="K1455" s="40">
        <v>24.529963453832945</v>
      </c>
      <c r="L1455" s="36">
        <v>17140</v>
      </c>
      <c r="M1455" s="36">
        <v>3535</v>
      </c>
      <c r="N1455" s="36">
        <v>1673</v>
      </c>
      <c r="O1455" s="36"/>
      <c r="P1455" s="36"/>
      <c r="Q1455" s="36">
        <v>295</v>
      </c>
      <c r="R1455" s="36">
        <v>68</v>
      </c>
      <c r="S1455" s="39">
        <v>5571</v>
      </c>
      <c r="T1455" s="36">
        <v>442</v>
      </c>
      <c r="U1455" s="36">
        <v>2510</v>
      </c>
      <c r="V1455" s="36">
        <v>231</v>
      </c>
      <c r="W1455" s="104">
        <f t="shared" si="235"/>
        <v>75.470036546167051</v>
      </c>
      <c r="X1455" s="105">
        <f t="shared" si="236"/>
        <v>15.565144643564793</v>
      </c>
      <c r="Y1455" s="105">
        <f t="shared" si="237"/>
        <v>7.3664743956672982</v>
      </c>
      <c r="Z1455" s="105">
        <f t="shared" si="238"/>
        <v>1.2989300339042755</v>
      </c>
      <c r="AA1455" s="105">
        <f t="shared" si="239"/>
        <v>0.29941438069657877</v>
      </c>
      <c r="AB1455" s="105">
        <f t="shared" si="240"/>
        <v>24.529963453832945</v>
      </c>
    </row>
    <row r="1456" spans="1:28" s="7" customFormat="1" hidden="1">
      <c r="A1456" s="37">
        <v>2010</v>
      </c>
      <c r="B1456" s="102">
        <v>0</v>
      </c>
      <c r="C1456" s="102" t="s">
        <v>180</v>
      </c>
      <c r="D1456" s="37">
        <v>9</v>
      </c>
      <c r="E1456" s="38" t="s">
        <v>195</v>
      </c>
      <c r="F1456" s="37" t="s">
        <v>419</v>
      </c>
      <c r="G1456" s="36">
        <v>12409</v>
      </c>
      <c r="H1456" s="39">
        <v>11654</v>
      </c>
      <c r="I1456" s="36">
        <v>10485</v>
      </c>
      <c r="J1456" s="40">
        <v>0.89969109318688867</v>
      </c>
      <c r="K1456" s="40">
        <v>25.896687832503861</v>
      </c>
      <c r="L1456" s="36">
        <v>8636</v>
      </c>
      <c r="M1456" s="36">
        <v>1960</v>
      </c>
      <c r="N1456" s="36">
        <v>858</v>
      </c>
      <c r="O1456" s="36"/>
      <c r="P1456" s="36"/>
      <c r="Q1456" s="36">
        <v>163</v>
      </c>
      <c r="R1456" s="36">
        <v>37</v>
      </c>
      <c r="S1456" s="39">
        <v>3018</v>
      </c>
      <c r="T1456" s="36">
        <v>240</v>
      </c>
      <c r="U1456" s="36">
        <v>1160</v>
      </c>
      <c r="V1456" s="36">
        <v>131</v>
      </c>
      <c r="W1456" s="104">
        <f t="shared" si="235"/>
        <v>74.103312167496142</v>
      </c>
      <c r="X1456" s="105">
        <f t="shared" si="236"/>
        <v>16.818259824952804</v>
      </c>
      <c r="Y1456" s="105">
        <f t="shared" si="237"/>
        <v>7.3622790458211771</v>
      </c>
      <c r="Z1456" s="105">
        <f t="shared" si="238"/>
        <v>1.3986614038098506</v>
      </c>
      <c r="AA1456" s="105">
        <f t="shared" si="239"/>
        <v>0.31748755792002747</v>
      </c>
      <c r="AB1456" s="105">
        <f t="shared" si="240"/>
        <v>25.896687832503861</v>
      </c>
    </row>
    <row r="1457" spans="1:28" s="7" customFormat="1" hidden="1">
      <c r="A1457" s="37">
        <v>2010</v>
      </c>
      <c r="B1457" s="102">
        <v>0</v>
      </c>
      <c r="C1457" s="102" t="s">
        <v>180</v>
      </c>
      <c r="D1457" s="37">
        <v>10</v>
      </c>
      <c r="E1457" s="38" t="s">
        <v>196</v>
      </c>
      <c r="F1457" s="37" t="s">
        <v>420</v>
      </c>
      <c r="G1457" s="36">
        <v>14380</v>
      </c>
      <c r="H1457" s="39">
        <v>13231</v>
      </c>
      <c r="I1457" s="36">
        <v>11378</v>
      </c>
      <c r="J1457" s="40">
        <v>0.85995011714911951</v>
      </c>
      <c r="K1457" s="40">
        <v>22.92343738190613</v>
      </c>
      <c r="L1457" s="36">
        <v>10198</v>
      </c>
      <c r="M1457" s="36">
        <v>2007</v>
      </c>
      <c r="N1457" s="36">
        <v>840</v>
      </c>
      <c r="O1457" s="36"/>
      <c r="P1457" s="36"/>
      <c r="Q1457" s="36">
        <v>164</v>
      </c>
      <c r="R1457" s="36">
        <v>22</v>
      </c>
      <c r="S1457" s="39">
        <v>3033</v>
      </c>
      <c r="T1457" s="36">
        <v>198</v>
      </c>
      <c r="U1457" s="36">
        <v>1439</v>
      </c>
      <c r="V1457" s="36">
        <v>249</v>
      </c>
      <c r="W1457" s="104">
        <f t="shared" si="235"/>
        <v>77.076562618093874</v>
      </c>
      <c r="X1457" s="105">
        <f t="shared" si="236"/>
        <v>15.168921472299902</v>
      </c>
      <c r="Y1457" s="105">
        <f t="shared" si="237"/>
        <v>6.3487264757010049</v>
      </c>
      <c r="Z1457" s="105">
        <f t="shared" si="238"/>
        <v>1.2395132643035296</v>
      </c>
      <c r="AA1457" s="105">
        <f t="shared" si="239"/>
        <v>0.16627616960169297</v>
      </c>
      <c r="AB1457" s="105">
        <f t="shared" si="240"/>
        <v>22.92343738190613</v>
      </c>
    </row>
    <row r="1458" spans="1:28" s="7" customFormat="1" hidden="1">
      <c r="A1458" s="37">
        <v>2010</v>
      </c>
      <c r="B1458" s="102">
        <v>0</v>
      </c>
      <c r="C1458" s="102" t="s">
        <v>180</v>
      </c>
      <c r="D1458" s="37">
        <v>11</v>
      </c>
      <c r="E1458" s="38" t="s">
        <v>197</v>
      </c>
      <c r="F1458" s="37" t="s">
        <v>421</v>
      </c>
      <c r="G1458" s="36">
        <v>52026</v>
      </c>
      <c r="H1458" s="39">
        <v>46468</v>
      </c>
      <c r="I1458" s="36">
        <v>37110</v>
      </c>
      <c r="J1458" s="40">
        <v>0.79861410002582423</v>
      </c>
      <c r="K1458" s="40">
        <v>21.300680037875527</v>
      </c>
      <c r="L1458" s="36">
        <v>36570</v>
      </c>
      <c r="M1458" s="36">
        <v>6763</v>
      </c>
      <c r="N1458" s="36">
        <v>2681</v>
      </c>
      <c r="O1458" s="36"/>
      <c r="P1458" s="36"/>
      <c r="Q1458" s="36">
        <v>441</v>
      </c>
      <c r="R1458" s="36">
        <v>13</v>
      </c>
      <c r="S1458" s="39">
        <v>9898</v>
      </c>
      <c r="T1458" s="36">
        <v>642</v>
      </c>
      <c r="U1458" s="36">
        <v>4312</v>
      </c>
      <c r="V1458" s="36">
        <v>1204</v>
      </c>
      <c r="W1458" s="104">
        <f t="shared" si="235"/>
        <v>78.699319962124463</v>
      </c>
      <c r="X1458" s="105">
        <f t="shared" si="236"/>
        <v>14.554101747439097</v>
      </c>
      <c r="Y1458" s="105">
        <f t="shared" si="237"/>
        <v>5.7695618490143756</v>
      </c>
      <c r="Z1458" s="105">
        <f t="shared" si="238"/>
        <v>0.94904019970732545</v>
      </c>
      <c r="AA1458" s="105">
        <f t="shared" si="239"/>
        <v>2.7976241714728414E-2</v>
      </c>
      <c r="AB1458" s="105">
        <f t="shared" si="240"/>
        <v>21.300680037875527</v>
      </c>
    </row>
    <row r="1459" spans="1:28" s="7" customFormat="1" hidden="1">
      <c r="A1459" s="37">
        <v>2010</v>
      </c>
      <c r="B1459" s="102">
        <v>0</v>
      </c>
      <c r="C1459" s="102" t="s">
        <v>180</v>
      </c>
      <c r="D1459" s="37">
        <v>12</v>
      </c>
      <c r="E1459" s="38" t="s">
        <v>198</v>
      </c>
      <c r="F1459" s="37" t="s">
        <v>422</v>
      </c>
      <c r="G1459" s="36">
        <v>35886</v>
      </c>
      <c r="H1459" s="39">
        <v>31241</v>
      </c>
      <c r="I1459" s="36">
        <v>27601</v>
      </c>
      <c r="J1459" s="40">
        <v>0.8834864440958996</v>
      </c>
      <c r="K1459" s="40">
        <v>23.731634710796708</v>
      </c>
      <c r="L1459" s="36">
        <v>23827</v>
      </c>
      <c r="M1459" s="36">
        <v>4828</v>
      </c>
      <c r="N1459" s="36">
        <v>2181</v>
      </c>
      <c r="O1459" s="36"/>
      <c r="P1459" s="36"/>
      <c r="Q1459" s="36">
        <v>404</v>
      </c>
      <c r="R1459" s="36">
        <v>1</v>
      </c>
      <c r="S1459" s="39">
        <v>7414</v>
      </c>
      <c r="T1459" s="36">
        <v>481</v>
      </c>
      <c r="U1459" s="36">
        <v>3589</v>
      </c>
      <c r="V1459" s="36">
        <v>1892</v>
      </c>
      <c r="W1459" s="104">
        <f t="shared" si="235"/>
        <v>76.268365289203288</v>
      </c>
      <c r="X1459" s="105">
        <f t="shared" si="236"/>
        <v>15.454050766620785</v>
      </c>
      <c r="Y1459" s="105">
        <f t="shared" si="237"/>
        <v>6.9812105886495308</v>
      </c>
      <c r="Z1459" s="105">
        <f t="shared" si="238"/>
        <v>1.2931724336608945</v>
      </c>
      <c r="AA1459" s="105">
        <f t="shared" si="239"/>
        <v>3.2009218654972631E-3</v>
      </c>
      <c r="AB1459" s="105">
        <f t="shared" si="240"/>
        <v>23.731634710796708</v>
      </c>
    </row>
    <row r="1460" spans="1:28" s="7" customFormat="1" hidden="1">
      <c r="A1460" s="37">
        <v>2010</v>
      </c>
      <c r="B1460" s="102">
        <v>0</v>
      </c>
      <c r="C1460" s="102" t="s">
        <v>180</v>
      </c>
      <c r="D1460" s="37">
        <v>13</v>
      </c>
      <c r="E1460" s="38" t="s">
        <v>199</v>
      </c>
      <c r="F1460" s="37" t="s">
        <v>423</v>
      </c>
      <c r="G1460" s="36">
        <v>30766</v>
      </c>
      <c r="H1460" s="39">
        <v>28152</v>
      </c>
      <c r="I1460" s="36">
        <v>14983</v>
      </c>
      <c r="J1460" s="40">
        <v>0.53221795964762719</v>
      </c>
      <c r="K1460" s="40">
        <v>15.384342142654164</v>
      </c>
      <c r="L1460" s="36">
        <v>23821</v>
      </c>
      <c r="M1460" s="36">
        <v>3114</v>
      </c>
      <c r="N1460" s="36">
        <v>1003</v>
      </c>
      <c r="O1460" s="36"/>
      <c r="P1460" s="36"/>
      <c r="Q1460" s="36">
        <v>214</v>
      </c>
      <c r="R1460" s="36">
        <v>0</v>
      </c>
      <c r="S1460" s="39">
        <v>4331</v>
      </c>
      <c r="T1460" s="36">
        <v>600</v>
      </c>
      <c r="U1460" s="36">
        <v>3148</v>
      </c>
      <c r="V1460" s="36">
        <v>2925</v>
      </c>
      <c r="W1460" s="104">
        <f>L1460/$H1460*100</f>
        <v>84.615657857345838</v>
      </c>
      <c r="X1460" s="105">
        <f t="shared" si="236"/>
        <v>11.061381074168798</v>
      </c>
      <c r="Y1460" s="105">
        <f t="shared" si="237"/>
        <v>3.5628019323671496</v>
      </c>
      <c r="Z1460" s="105">
        <f>Q1460/$H1460*100</f>
        <v>0.76015913611821539</v>
      </c>
      <c r="AA1460" s="105">
        <f>R1460/$H1460*100</f>
        <v>0</v>
      </c>
      <c r="AB1460" s="105">
        <f>S1460/$H1460*100</f>
        <v>15.384342142654164</v>
      </c>
    </row>
    <row r="1461" spans="1:28" s="7" customFormat="1" hidden="1">
      <c r="A1461" s="37">
        <v>2010</v>
      </c>
      <c r="B1461" s="102">
        <v>0</v>
      </c>
      <c r="C1461" s="102" t="s">
        <v>180</v>
      </c>
      <c r="D1461" s="37">
        <v>14</v>
      </c>
      <c r="E1461" s="38" t="s">
        <v>200</v>
      </c>
      <c r="F1461" s="37" t="s">
        <v>424</v>
      </c>
      <c r="G1461" s="36">
        <v>20310</v>
      </c>
      <c r="H1461" s="39">
        <v>18348</v>
      </c>
      <c r="I1461" s="36">
        <v>12878</v>
      </c>
      <c r="J1461" s="40">
        <v>0.70187486374536734</v>
      </c>
      <c r="K1461" s="40">
        <v>18.917593198168738</v>
      </c>
      <c r="L1461" s="36">
        <v>14877</v>
      </c>
      <c r="M1461" s="36">
        <v>2389</v>
      </c>
      <c r="N1461" s="36">
        <v>898</v>
      </c>
      <c r="O1461" s="36"/>
      <c r="P1461" s="36"/>
      <c r="Q1461" s="36">
        <v>32</v>
      </c>
      <c r="R1461" s="36">
        <v>152</v>
      </c>
      <c r="S1461" s="39">
        <v>3471</v>
      </c>
      <c r="T1461" s="36">
        <v>378</v>
      </c>
      <c r="U1461" s="36">
        <v>1746</v>
      </c>
      <c r="V1461" s="36">
        <v>628</v>
      </c>
      <c r="W1461" s="104">
        <f t="shared" ref="W1461:W1524" si="242">L1461/$H1461*100</f>
        <v>81.082406801831269</v>
      </c>
      <c r="X1461" s="105">
        <f t="shared" si="236"/>
        <v>13.02049269675169</v>
      </c>
      <c r="Y1461" s="105">
        <f t="shared" si="237"/>
        <v>4.8942664050577722</v>
      </c>
      <c r="Z1461" s="105">
        <f t="shared" ref="Z1461:Z1524" si="243">Q1461/$H1461*100</f>
        <v>0.17440592980161324</v>
      </c>
      <c r="AA1461" s="105">
        <f t="shared" ref="AA1461:AA1524" si="244">R1461/$H1461*100</f>
        <v>0.82842816655766294</v>
      </c>
      <c r="AB1461" s="105">
        <f t="shared" ref="AB1461:AB1524" si="245">S1461/$H1461*100</f>
        <v>18.917593198168738</v>
      </c>
    </row>
    <row r="1462" spans="1:28" s="7" customFormat="1" hidden="1">
      <c r="A1462" s="37">
        <v>2010</v>
      </c>
      <c r="B1462" s="102">
        <v>0</v>
      </c>
      <c r="C1462" s="102" t="s">
        <v>180</v>
      </c>
      <c r="D1462" s="37">
        <v>15</v>
      </c>
      <c r="E1462" s="38" t="s">
        <v>201</v>
      </c>
      <c r="F1462" s="37" t="s">
        <v>425</v>
      </c>
      <c r="G1462" s="42">
        <v>12160</v>
      </c>
      <c r="H1462" s="43">
        <v>11813</v>
      </c>
      <c r="I1462" s="36">
        <v>8638</v>
      </c>
      <c r="J1462" s="40">
        <v>0.73122830779649539</v>
      </c>
      <c r="K1462" s="40">
        <v>20.15576060272581</v>
      </c>
      <c r="L1462" s="36">
        <v>9432</v>
      </c>
      <c r="M1462" s="36">
        <v>1627</v>
      </c>
      <c r="N1462" s="36">
        <v>605</v>
      </c>
      <c r="O1462" s="36"/>
      <c r="P1462" s="36"/>
      <c r="Q1462" s="36">
        <v>144</v>
      </c>
      <c r="R1462" s="36">
        <v>5</v>
      </c>
      <c r="S1462" s="39">
        <v>2381</v>
      </c>
      <c r="T1462" s="36">
        <v>85</v>
      </c>
      <c r="U1462" s="36">
        <v>602</v>
      </c>
      <c r="V1462" s="36">
        <v>465</v>
      </c>
      <c r="W1462" s="104">
        <f t="shared" si="242"/>
        <v>79.84423939727418</v>
      </c>
      <c r="X1462" s="105">
        <f t="shared" si="236"/>
        <v>13.772961991026836</v>
      </c>
      <c r="Y1462" s="105">
        <f t="shared" si="237"/>
        <v>5.1214763396258363</v>
      </c>
      <c r="Z1462" s="105">
        <f t="shared" si="243"/>
        <v>1.2189960213324305</v>
      </c>
      <c r="AA1462" s="105">
        <f t="shared" si="244"/>
        <v>4.2326250740709385E-2</v>
      </c>
      <c r="AB1462" s="105">
        <f t="shared" si="245"/>
        <v>20.15576060272581</v>
      </c>
    </row>
    <row r="1463" spans="1:28" s="7" customFormat="1" hidden="1">
      <c r="A1463" s="37">
        <v>2010</v>
      </c>
      <c r="B1463" s="102">
        <v>0</v>
      </c>
      <c r="C1463" s="102" t="s">
        <v>180</v>
      </c>
      <c r="D1463" s="37">
        <v>16</v>
      </c>
      <c r="E1463" s="38" t="s">
        <v>203</v>
      </c>
      <c r="F1463" s="37" t="s">
        <v>426</v>
      </c>
      <c r="G1463" s="36">
        <v>5295</v>
      </c>
      <c r="H1463" s="39">
        <v>5154</v>
      </c>
      <c r="I1463" s="36">
        <v>4332</v>
      </c>
      <c r="J1463" s="40">
        <v>0.84051222351571597</v>
      </c>
      <c r="K1463" s="40">
        <v>21.556072953046176</v>
      </c>
      <c r="L1463" s="36">
        <v>4043</v>
      </c>
      <c r="M1463" s="36">
        <v>755</v>
      </c>
      <c r="N1463" s="36">
        <v>291</v>
      </c>
      <c r="O1463" s="36"/>
      <c r="P1463" s="36"/>
      <c r="Q1463" s="36">
        <v>65</v>
      </c>
      <c r="R1463" s="36">
        <v>0</v>
      </c>
      <c r="S1463" s="39">
        <v>1111</v>
      </c>
      <c r="T1463" s="36">
        <v>98</v>
      </c>
      <c r="U1463" s="36">
        <v>742</v>
      </c>
      <c r="V1463" s="36">
        <v>281</v>
      </c>
      <c r="W1463" s="104">
        <f t="shared" si="242"/>
        <v>78.443927046953817</v>
      </c>
      <c r="X1463" s="105">
        <f t="shared" si="236"/>
        <v>14.648816453240201</v>
      </c>
      <c r="Y1463" s="105">
        <f t="shared" si="237"/>
        <v>5.6461001164144351</v>
      </c>
      <c r="Z1463" s="105">
        <f t="shared" si="243"/>
        <v>1.2611563833915405</v>
      </c>
      <c r="AA1463" s="105">
        <f t="shared" si="244"/>
        <v>0</v>
      </c>
      <c r="AB1463" s="105">
        <f t="shared" si="245"/>
        <v>21.556072953046176</v>
      </c>
    </row>
    <row r="1464" spans="1:28" s="7" customFormat="1" hidden="1">
      <c r="A1464" s="37">
        <v>2010</v>
      </c>
      <c r="B1464" s="102">
        <v>0</v>
      </c>
      <c r="C1464" s="102" t="s">
        <v>180</v>
      </c>
      <c r="D1464" s="37">
        <v>17</v>
      </c>
      <c r="E1464" s="38" t="s">
        <v>204</v>
      </c>
      <c r="F1464" s="37" t="s">
        <v>427</v>
      </c>
      <c r="G1464" s="36">
        <v>6169</v>
      </c>
      <c r="H1464" s="39">
        <v>5912</v>
      </c>
      <c r="I1464" s="36">
        <v>4756</v>
      </c>
      <c r="J1464" s="40">
        <v>0.80446549391069011</v>
      </c>
      <c r="K1464" s="40">
        <v>24.052774018944518</v>
      </c>
      <c r="L1464" s="36">
        <v>4490</v>
      </c>
      <c r="M1464" s="36">
        <v>978</v>
      </c>
      <c r="N1464" s="36">
        <v>376</v>
      </c>
      <c r="O1464" s="36"/>
      <c r="P1464" s="36"/>
      <c r="Q1464" s="36">
        <v>63</v>
      </c>
      <c r="R1464" s="36">
        <v>5</v>
      </c>
      <c r="S1464" s="39">
        <v>1422</v>
      </c>
      <c r="T1464" s="36">
        <v>22</v>
      </c>
      <c r="U1464" s="36">
        <v>648</v>
      </c>
      <c r="V1464" s="36">
        <v>99</v>
      </c>
      <c r="W1464" s="104">
        <f t="shared" si="242"/>
        <v>75.947225981055482</v>
      </c>
      <c r="X1464" s="105">
        <f t="shared" si="236"/>
        <v>16.542625169147495</v>
      </c>
      <c r="Y1464" s="105">
        <f t="shared" si="237"/>
        <v>6.3599458728010827</v>
      </c>
      <c r="Z1464" s="105">
        <f t="shared" si="243"/>
        <v>1.0656292286874154</v>
      </c>
      <c r="AA1464" s="105">
        <f t="shared" si="244"/>
        <v>8.4573748308525029E-2</v>
      </c>
      <c r="AB1464" s="105">
        <f t="shared" si="245"/>
        <v>24.052774018944518</v>
      </c>
    </row>
    <row r="1465" spans="1:28" s="7" customFormat="1" hidden="1">
      <c r="A1465" s="37">
        <v>2010</v>
      </c>
      <c r="B1465" s="102">
        <v>0</v>
      </c>
      <c r="C1465" s="102" t="s">
        <v>180</v>
      </c>
      <c r="D1465" s="37">
        <v>18</v>
      </c>
      <c r="E1465" s="38" t="s">
        <v>205</v>
      </c>
      <c r="F1465" s="37" t="s">
        <v>428</v>
      </c>
      <c r="G1465" s="36">
        <v>7371</v>
      </c>
      <c r="H1465" s="39">
        <v>7061</v>
      </c>
      <c r="I1465" s="36">
        <v>4879</v>
      </c>
      <c r="J1465" s="40">
        <v>0.69097861492706414</v>
      </c>
      <c r="K1465" s="40">
        <v>21.229287636312137</v>
      </c>
      <c r="L1465" s="36">
        <v>5562</v>
      </c>
      <c r="M1465" s="36">
        <v>1022</v>
      </c>
      <c r="N1465" s="36">
        <v>368</v>
      </c>
      <c r="O1465" s="36"/>
      <c r="P1465" s="36"/>
      <c r="Q1465" s="36">
        <v>104</v>
      </c>
      <c r="R1465" s="36">
        <v>5</v>
      </c>
      <c r="S1465" s="39">
        <v>1499</v>
      </c>
      <c r="T1465" s="36">
        <v>37</v>
      </c>
      <c r="U1465" s="36">
        <v>562</v>
      </c>
      <c r="V1465" s="36">
        <v>457</v>
      </c>
      <c r="W1465" s="104">
        <f t="shared" si="242"/>
        <v>78.770712363687863</v>
      </c>
      <c r="X1465" s="105">
        <f t="shared" si="236"/>
        <v>14.473870556578389</v>
      </c>
      <c r="Y1465" s="105">
        <f t="shared" si="237"/>
        <v>5.2117263843648214</v>
      </c>
      <c r="Z1465" s="105">
        <f t="shared" si="243"/>
        <v>1.4728791955813625</v>
      </c>
      <c r="AA1465" s="105">
        <f t="shared" si="244"/>
        <v>7.0811499787565499E-2</v>
      </c>
      <c r="AB1465" s="105">
        <f t="shared" si="245"/>
        <v>21.229287636312137</v>
      </c>
    </row>
    <row r="1466" spans="1:28" s="7" customFormat="1" hidden="1">
      <c r="A1466" s="37">
        <v>2010</v>
      </c>
      <c r="B1466" s="102">
        <v>0</v>
      </c>
      <c r="C1466" s="102" t="s">
        <v>180</v>
      </c>
      <c r="D1466" s="37">
        <v>19</v>
      </c>
      <c r="E1466" s="38" t="s">
        <v>206</v>
      </c>
      <c r="F1466" s="37" t="s">
        <v>429</v>
      </c>
      <c r="G1466" s="36">
        <v>6586</v>
      </c>
      <c r="H1466" s="39">
        <v>5921</v>
      </c>
      <c r="I1466" s="36">
        <v>6666</v>
      </c>
      <c r="J1466" s="40">
        <v>1.1258233406519169</v>
      </c>
      <c r="K1466" s="40">
        <v>27.917581489613241</v>
      </c>
      <c r="L1466" s="36">
        <v>4268</v>
      </c>
      <c r="M1466" s="36">
        <v>1027</v>
      </c>
      <c r="N1466" s="36">
        <v>491</v>
      </c>
      <c r="O1466" s="36"/>
      <c r="P1466" s="36"/>
      <c r="Q1466" s="36">
        <v>102</v>
      </c>
      <c r="R1466" s="36">
        <v>33</v>
      </c>
      <c r="S1466" s="39">
        <v>1653</v>
      </c>
      <c r="T1466" s="36">
        <v>194</v>
      </c>
      <c r="U1466" s="36">
        <v>756</v>
      </c>
      <c r="V1466" s="36">
        <v>149</v>
      </c>
      <c r="W1466" s="104">
        <f t="shared" si="242"/>
        <v>72.082418510386759</v>
      </c>
      <c r="X1466" s="105">
        <f t="shared" si="236"/>
        <v>17.345043067049485</v>
      </c>
      <c r="Y1466" s="105">
        <f t="shared" si="237"/>
        <v>8.2925181557169392</v>
      </c>
      <c r="Z1466" s="105">
        <f t="shared" si="243"/>
        <v>1.7226819793953723</v>
      </c>
      <c r="AA1466" s="105">
        <f t="shared" si="244"/>
        <v>0.55733828745144398</v>
      </c>
      <c r="AB1466" s="105">
        <f t="shared" si="245"/>
        <v>27.917581489613241</v>
      </c>
    </row>
    <row r="1467" spans="1:28" s="7" customFormat="1" hidden="1">
      <c r="A1467" s="37">
        <v>2010</v>
      </c>
      <c r="B1467" s="102">
        <v>0</v>
      </c>
      <c r="C1467" s="102" t="s">
        <v>180</v>
      </c>
      <c r="D1467" s="37">
        <v>20</v>
      </c>
      <c r="E1467" s="38" t="s">
        <v>207</v>
      </c>
      <c r="F1467" s="37" t="s">
        <v>430</v>
      </c>
      <c r="G1467" s="36">
        <v>19071</v>
      </c>
      <c r="H1467" s="39">
        <v>17615</v>
      </c>
      <c r="I1467" s="36">
        <v>13897</v>
      </c>
      <c r="J1467" s="40">
        <v>0.78892988929889296</v>
      </c>
      <c r="K1467" s="40">
        <v>21.055918251490208</v>
      </c>
      <c r="L1467" s="36">
        <v>13906</v>
      </c>
      <c r="M1467" s="36">
        <v>2540</v>
      </c>
      <c r="N1467" s="36">
        <v>905</v>
      </c>
      <c r="O1467" s="36"/>
      <c r="P1467" s="36"/>
      <c r="Q1467" s="36">
        <v>264</v>
      </c>
      <c r="R1467" s="36">
        <v>0</v>
      </c>
      <c r="S1467" s="39">
        <v>3709</v>
      </c>
      <c r="T1467" s="36">
        <v>277</v>
      </c>
      <c r="U1467" s="36">
        <v>1882</v>
      </c>
      <c r="V1467" s="36">
        <v>101</v>
      </c>
      <c r="W1467" s="104">
        <f t="shared" si="242"/>
        <v>78.944081748509802</v>
      </c>
      <c r="X1467" s="105">
        <f t="shared" si="236"/>
        <v>14.419528810672722</v>
      </c>
      <c r="Y1467" s="105">
        <f t="shared" si="237"/>
        <v>5.1376667612829978</v>
      </c>
      <c r="Z1467" s="105">
        <f t="shared" si="243"/>
        <v>1.4987226795344877</v>
      </c>
      <c r="AA1467" s="105">
        <f t="shared" si="244"/>
        <v>0</v>
      </c>
      <c r="AB1467" s="105">
        <f t="shared" si="245"/>
        <v>21.055918251490208</v>
      </c>
    </row>
    <row r="1468" spans="1:28" s="7" customFormat="1" hidden="1">
      <c r="A1468" s="37">
        <v>2010</v>
      </c>
      <c r="B1468" s="102">
        <v>0</v>
      </c>
      <c r="C1468" s="102" t="s">
        <v>180</v>
      </c>
      <c r="D1468" s="37">
        <v>21</v>
      </c>
      <c r="E1468" s="38" t="s">
        <v>208</v>
      </c>
      <c r="F1468" s="37" t="s">
        <v>431</v>
      </c>
      <c r="G1468" s="36">
        <v>14778</v>
      </c>
      <c r="H1468" s="39">
        <v>13930</v>
      </c>
      <c r="I1468" s="36">
        <v>8026</v>
      </c>
      <c r="J1468" s="40">
        <v>0.57616654702081838</v>
      </c>
      <c r="K1468" s="40">
        <v>16.468054558506822</v>
      </c>
      <c r="L1468" s="36">
        <v>11636</v>
      </c>
      <c r="M1468" s="36">
        <v>1582</v>
      </c>
      <c r="N1468" s="36">
        <v>566</v>
      </c>
      <c r="O1468" s="36"/>
      <c r="P1468" s="36"/>
      <c r="Q1468" s="36">
        <v>146</v>
      </c>
      <c r="R1468" s="36">
        <v>0</v>
      </c>
      <c r="S1468" s="39">
        <v>2294</v>
      </c>
      <c r="T1468" s="36">
        <v>240</v>
      </c>
      <c r="U1468" s="36">
        <v>1474</v>
      </c>
      <c r="V1468" s="36">
        <v>514</v>
      </c>
      <c r="W1468" s="104">
        <f t="shared" si="242"/>
        <v>83.531945441493178</v>
      </c>
      <c r="X1468" s="105">
        <f t="shared" si="236"/>
        <v>11.356783919597991</v>
      </c>
      <c r="Y1468" s="105">
        <f t="shared" si="237"/>
        <v>4.0631730078966264</v>
      </c>
      <c r="Z1468" s="105">
        <f t="shared" si="243"/>
        <v>1.0480976310122039</v>
      </c>
      <c r="AA1468" s="105">
        <f t="shared" si="244"/>
        <v>0</v>
      </c>
      <c r="AB1468" s="105">
        <f t="shared" si="245"/>
        <v>16.468054558506822</v>
      </c>
    </row>
    <row r="1469" spans="1:28" s="7" customFormat="1" hidden="1">
      <c r="A1469" s="37">
        <v>2010</v>
      </c>
      <c r="B1469" s="102">
        <v>0</v>
      </c>
      <c r="C1469" s="102" t="s">
        <v>180</v>
      </c>
      <c r="D1469" s="37">
        <v>22</v>
      </c>
      <c r="E1469" s="38" t="s">
        <v>209</v>
      </c>
      <c r="F1469" s="37" t="s">
        <v>432</v>
      </c>
      <c r="G1469" s="36">
        <v>20568</v>
      </c>
      <c r="H1469" s="39">
        <v>19422</v>
      </c>
      <c r="I1469" s="36">
        <v>11205</v>
      </c>
      <c r="J1469" s="40">
        <v>0.57692307692307687</v>
      </c>
      <c r="K1469" s="40">
        <v>16.223869838327669</v>
      </c>
      <c r="L1469" s="36">
        <v>16271</v>
      </c>
      <c r="M1469" s="36">
        <v>2146</v>
      </c>
      <c r="N1469" s="36">
        <v>815</v>
      </c>
      <c r="O1469" s="36"/>
      <c r="P1469" s="36"/>
      <c r="Q1469" s="36">
        <v>190</v>
      </c>
      <c r="R1469" s="36">
        <v>0</v>
      </c>
      <c r="S1469" s="39">
        <v>3151</v>
      </c>
      <c r="T1469" s="36">
        <v>73</v>
      </c>
      <c r="U1469" s="36">
        <v>2052</v>
      </c>
      <c r="V1469" s="36">
        <v>848</v>
      </c>
      <c r="W1469" s="104">
        <f t="shared" si="242"/>
        <v>83.776130161672342</v>
      </c>
      <c r="X1469" s="105">
        <f t="shared" si="236"/>
        <v>11.049325507156832</v>
      </c>
      <c r="Y1469" s="105">
        <f t="shared" si="237"/>
        <v>4.1962722685614251</v>
      </c>
      <c r="Z1469" s="105">
        <f t="shared" si="243"/>
        <v>0.97827206260941191</v>
      </c>
      <c r="AA1469" s="105">
        <f t="shared" si="244"/>
        <v>0</v>
      </c>
      <c r="AB1469" s="105">
        <f t="shared" si="245"/>
        <v>16.223869838327669</v>
      </c>
    </row>
    <row r="1470" spans="1:28" s="7" customFormat="1" hidden="1">
      <c r="A1470" s="37">
        <v>2010</v>
      </c>
      <c r="B1470" s="102">
        <v>0</v>
      </c>
      <c r="C1470" s="102" t="s">
        <v>180</v>
      </c>
      <c r="D1470" s="37">
        <v>23</v>
      </c>
      <c r="E1470" s="38" t="s">
        <v>210</v>
      </c>
      <c r="F1470" s="37" t="s">
        <v>433</v>
      </c>
      <c r="G1470" s="36">
        <v>39485</v>
      </c>
      <c r="H1470" s="39">
        <v>37544</v>
      </c>
      <c r="I1470" s="36">
        <v>18743</v>
      </c>
      <c r="J1470" s="40">
        <v>0.49922757298103559</v>
      </c>
      <c r="K1470" s="40">
        <v>14.191348817387597</v>
      </c>
      <c r="L1470" s="36">
        <v>32216</v>
      </c>
      <c r="M1470" s="36">
        <v>3706</v>
      </c>
      <c r="N1470" s="36">
        <v>1334</v>
      </c>
      <c r="O1470" s="36"/>
      <c r="P1470" s="36"/>
      <c r="Q1470" s="36">
        <v>288</v>
      </c>
      <c r="R1470" s="36">
        <v>0</v>
      </c>
      <c r="S1470" s="39">
        <v>5328</v>
      </c>
      <c r="T1470" s="36">
        <v>1721</v>
      </c>
      <c r="U1470" s="36">
        <v>5563</v>
      </c>
      <c r="V1470" s="36">
        <v>2343</v>
      </c>
      <c r="W1470" s="104">
        <f t="shared" si="242"/>
        <v>85.808651182612408</v>
      </c>
      <c r="X1470" s="105">
        <f t="shared" si="236"/>
        <v>9.871084594076283</v>
      </c>
      <c r="Y1470" s="105">
        <f t="shared" si="237"/>
        <v>3.5531642872363092</v>
      </c>
      <c r="Z1470" s="105">
        <f t="shared" si="243"/>
        <v>0.76709993607500537</v>
      </c>
      <c r="AA1470" s="105">
        <f t="shared" si="244"/>
        <v>0</v>
      </c>
      <c r="AB1470" s="105">
        <f t="shared" si="245"/>
        <v>14.191348817387597</v>
      </c>
    </row>
    <row r="1471" spans="1:28" s="7" customFormat="1" hidden="1">
      <c r="A1471" s="37">
        <v>2010</v>
      </c>
      <c r="B1471" s="102">
        <v>0</v>
      </c>
      <c r="C1471" s="102" t="s">
        <v>180</v>
      </c>
      <c r="D1471" s="37">
        <v>24</v>
      </c>
      <c r="E1471" s="38" t="s">
        <v>211</v>
      </c>
      <c r="F1471" s="37" t="s">
        <v>434</v>
      </c>
      <c r="G1471" s="36">
        <v>13556</v>
      </c>
      <c r="H1471" s="39">
        <v>12847</v>
      </c>
      <c r="I1471" s="36">
        <v>13454</v>
      </c>
      <c r="J1471" s="40">
        <v>1.0472483848369269</v>
      </c>
      <c r="K1471" s="40">
        <v>25.795905658908698</v>
      </c>
      <c r="L1471" s="36">
        <v>9533</v>
      </c>
      <c r="M1471" s="36">
        <v>2181</v>
      </c>
      <c r="N1471" s="36">
        <v>952</v>
      </c>
      <c r="O1471" s="36"/>
      <c r="P1471" s="36"/>
      <c r="Q1471" s="36">
        <v>179</v>
      </c>
      <c r="R1471" s="36">
        <v>2</v>
      </c>
      <c r="S1471" s="39">
        <v>3314</v>
      </c>
      <c r="T1471" s="36">
        <v>280</v>
      </c>
      <c r="U1471" s="36">
        <v>1727</v>
      </c>
      <c r="V1471" s="36">
        <v>232</v>
      </c>
      <c r="W1471" s="104">
        <f t="shared" si="242"/>
        <v>74.204094341091306</v>
      </c>
      <c r="X1471" s="105">
        <f t="shared" si="236"/>
        <v>16.976726083910641</v>
      </c>
      <c r="Y1471" s="105">
        <f t="shared" si="237"/>
        <v>7.4102903401572355</v>
      </c>
      <c r="Z1471" s="105">
        <f t="shared" si="243"/>
        <v>1.3933213979917491</v>
      </c>
      <c r="AA1471" s="105">
        <f t="shared" si="244"/>
        <v>1.5567836849069821E-2</v>
      </c>
      <c r="AB1471" s="105">
        <f t="shared" si="245"/>
        <v>25.795905658908698</v>
      </c>
    </row>
    <row r="1472" spans="1:28" s="7" customFormat="1" hidden="1">
      <c r="A1472" s="37">
        <v>2010</v>
      </c>
      <c r="B1472" s="102">
        <v>0</v>
      </c>
      <c r="C1472" s="102" t="s">
        <v>180</v>
      </c>
      <c r="D1472" s="37">
        <v>25</v>
      </c>
      <c r="E1472" s="38" t="s">
        <v>212</v>
      </c>
      <c r="F1472" s="37" t="s">
        <v>435</v>
      </c>
      <c r="G1472" s="36">
        <v>11112</v>
      </c>
      <c r="H1472" s="39">
        <v>10014</v>
      </c>
      <c r="I1472" s="36">
        <v>8178</v>
      </c>
      <c r="J1472" s="40">
        <v>0.81665668064709407</v>
      </c>
      <c r="K1472" s="40">
        <v>22.768124625524266</v>
      </c>
      <c r="L1472" s="36">
        <v>7734</v>
      </c>
      <c r="M1472" s="36">
        <v>1523</v>
      </c>
      <c r="N1472" s="36">
        <v>647</v>
      </c>
      <c r="O1472" s="36"/>
      <c r="P1472" s="36"/>
      <c r="Q1472" s="36">
        <v>108</v>
      </c>
      <c r="R1472" s="36">
        <v>2</v>
      </c>
      <c r="S1472" s="39">
        <v>2280</v>
      </c>
      <c r="T1472" s="36">
        <v>60</v>
      </c>
      <c r="U1472" s="36">
        <v>1221</v>
      </c>
      <c r="V1472" s="36">
        <v>0</v>
      </c>
      <c r="W1472" s="104">
        <f t="shared" si="242"/>
        <v>77.231875374475734</v>
      </c>
      <c r="X1472" s="105">
        <f t="shared" si="236"/>
        <v>15.208707809067306</v>
      </c>
      <c r="Y1472" s="105">
        <f t="shared" si="237"/>
        <v>6.4609546634711394</v>
      </c>
      <c r="Z1472" s="105">
        <f t="shared" si="243"/>
        <v>1.0784901138406231</v>
      </c>
      <c r="AA1472" s="105">
        <f t="shared" si="244"/>
        <v>1.9972039145196723E-2</v>
      </c>
      <c r="AB1472" s="105">
        <f t="shared" si="245"/>
        <v>22.768124625524266</v>
      </c>
    </row>
    <row r="1473" spans="1:28" s="7" customFormat="1" hidden="1">
      <c r="A1473" s="37">
        <v>2010</v>
      </c>
      <c r="B1473" s="102">
        <v>0</v>
      </c>
      <c r="C1473" s="102" t="s">
        <v>180</v>
      </c>
      <c r="D1473" s="37">
        <v>26</v>
      </c>
      <c r="E1473" s="38" t="s">
        <v>213</v>
      </c>
      <c r="F1473" s="37" t="s">
        <v>436</v>
      </c>
      <c r="G1473" s="36">
        <v>10690</v>
      </c>
      <c r="H1473" s="39">
        <v>9931</v>
      </c>
      <c r="I1473" s="36">
        <v>7838</v>
      </c>
      <c r="J1473" s="40">
        <v>0.78924579599234723</v>
      </c>
      <c r="K1473" s="40">
        <v>22.475078038465412</v>
      </c>
      <c r="L1473" s="36">
        <v>7699</v>
      </c>
      <c r="M1473" s="36">
        <v>1496</v>
      </c>
      <c r="N1473" s="36">
        <v>598</v>
      </c>
      <c r="O1473" s="36"/>
      <c r="P1473" s="36"/>
      <c r="Q1473" s="36">
        <v>111</v>
      </c>
      <c r="R1473" s="36">
        <v>27</v>
      </c>
      <c r="S1473" s="39">
        <v>2232</v>
      </c>
      <c r="T1473" s="36">
        <v>307</v>
      </c>
      <c r="U1473" s="36">
        <v>1408</v>
      </c>
      <c r="V1473" s="36">
        <v>458</v>
      </c>
      <c r="W1473" s="104">
        <f t="shared" si="242"/>
        <v>77.524921961534588</v>
      </c>
      <c r="X1473" s="105">
        <f t="shared" si="236"/>
        <v>15.063941194240257</v>
      </c>
      <c r="Y1473" s="105">
        <f t="shared" si="237"/>
        <v>6.0215486859329372</v>
      </c>
      <c r="Z1473" s="105">
        <f t="shared" si="243"/>
        <v>1.1177122142785219</v>
      </c>
      <c r="AA1473" s="105">
        <f t="shared" si="244"/>
        <v>0.27187594401369447</v>
      </c>
      <c r="AB1473" s="105">
        <f t="shared" si="245"/>
        <v>22.475078038465412</v>
      </c>
    </row>
    <row r="1474" spans="1:28" s="7" customFormat="1" hidden="1">
      <c r="A1474" s="37">
        <v>2010</v>
      </c>
      <c r="B1474" s="102">
        <v>0</v>
      </c>
      <c r="C1474" s="102" t="s">
        <v>180</v>
      </c>
      <c r="D1474" s="37">
        <v>27</v>
      </c>
      <c r="E1474" s="38" t="s">
        <v>214</v>
      </c>
      <c r="F1474" s="37" t="s">
        <v>437</v>
      </c>
      <c r="G1474" s="36">
        <v>39953</v>
      </c>
      <c r="H1474" s="39">
        <v>34001</v>
      </c>
      <c r="I1474" s="36">
        <v>26554</v>
      </c>
      <c r="J1474" s="40">
        <v>0.78097703008735042</v>
      </c>
      <c r="K1474" s="40">
        <v>22.428752095526601</v>
      </c>
      <c r="L1474" s="36">
        <v>26375</v>
      </c>
      <c r="M1474" s="36">
        <v>5134</v>
      </c>
      <c r="N1474" s="36">
        <v>2072</v>
      </c>
      <c r="O1474" s="36"/>
      <c r="P1474" s="36"/>
      <c r="Q1474" s="36">
        <v>408</v>
      </c>
      <c r="R1474" s="36">
        <v>12</v>
      </c>
      <c r="S1474" s="39">
        <v>7626</v>
      </c>
      <c r="T1474" s="36">
        <v>1232</v>
      </c>
      <c r="U1474" s="36">
        <v>4522</v>
      </c>
      <c r="V1474" s="36">
        <v>1821</v>
      </c>
      <c r="W1474" s="104">
        <f t="shared" si="242"/>
        <v>77.571247904473395</v>
      </c>
      <c r="X1474" s="105">
        <f t="shared" si="236"/>
        <v>15.09955589541484</v>
      </c>
      <c r="Y1474" s="105">
        <f t="shared" si="237"/>
        <v>6.0939384135760717</v>
      </c>
      <c r="Z1474" s="105">
        <f t="shared" si="243"/>
        <v>1.1999647069203847</v>
      </c>
      <c r="AA1474" s="105">
        <f t="shared" si="244"/>
        <v>3.5293079615305437E-2</v>
      </c>
      <c r="AB1474" s="105">
        <f t="shared" si="245"/>
        <v>22.428752095526601</v>
      </c>
    </row>
    <row r="1475" spans="1:28" s="7" customFormat="1" hidden="1">
      <c r="A1475" s="37">
        <v>2010</v>
      </c>
      <c r="B1475" s="102">
        <v>0</v>
      </c>
      <c r="C1475" s="102" t="s">
        <v>180</v>
      </c>
      <c r="D1475" s="37">
        <v>28</v>
      </c>
      <c r="E1475" s="38" t="s">
        <v>215</v>
      </c>
      <c r="F1475" s="37" t="s">
        <v>438</v>
      </c>
      <c r="G1475" s="36">
        <v>22673</v>
      </c>
      <c r="H1475" s="39">
        <v>21666</v>
      </c>
      <c r="I1475" s="36">
        <v>14478</v>
      </c>
      <c r="J1475" s="40">
        <v>0.66823594572140677</v>
      </c>
      <c r="K1475" s="40">
        <v>18.646727591618202</v>
      </c>
      <c r="L1475" s="36">
        <v>17626</v>
      </c>
      <c r="M1475" s="36">
        <v>2750</v>
      </c>
      <c r="N1475" s="36">
        <v>1076</v>
      </c>
      <c r="O1475" s="36"/>
      <c r="P1475" s="36"/>
      <c r="Q1475" s="36">
        <v>214</v>
      </c>
      <c r="R1475" s="36">
        <v>0</v>
      </c>
      <c r="S1475" s="39">
        <v>4040</v>
      </c>
      <c r="T1475" s="36">
        <v>388</v>
      </c>
      <c r="U1475" s="36">
        <v>2513</v>
      </c>
      <c r="V1475" s="36">
        <v>570</v>
      </c>
      <c r="W1475" s="104">
        <f t="shared" si="242"/>
        <v>81.353272408381798</v>
      </c>
      <c r="X1475" s="105">
        <f t="shared" si="236"/>
        <v>12.692698236868827</v>
      </c>
      <c r="Y1475" s="105">
        <f t="shared" si="237"/>
        <v>4.9663066555894027</v>
      </c>
      <c r="Z1475" s="105">
        <f t="shared" si="243"/>
        <v>0.98772269915997413</v>
      </c>
      <c r="AA1475" s="105">
        <f t="shared" si="244"/>
        <v>0</v>
      </c>
      <c r="AB1475" s="105">
        <f t="shared" si="245"/>
        <v>18.646727591618202</v>
      </c>
    </row>
    <row r="1476" spans="1:28" s="7" customFormat="1" hidden="1">
      <c r="A1476" s="37">
        <v>2010</v>
      </c>
      <c r="B1476" s="102">
        <v>0</v>
      </c>
      <c r="C1476" s="102" t="s">
        <v>180</v>
      </c>
      <c r="D1476" s="37">
        <v>29</v>
      </c>
      <c r="E1476" s="38" t="s">
        <v>216</v>
      </c>
      <c r="F1476" s="37" t="s">
        <v>439</v>
      </c>
      <c r="G1476" s="36">
        <v>8767</v>
      </c>
      <c r="H1476" s="39">
        <v>7341</v>
      </c>
      <c r="I1476" s="36">
        <v>6801</v>
      </c>
      <c r="J1476" s="40">
        <v>0.9264405394360441</v>
      </c>
      <c r="K1476" s="40">
        <v>24.887617490805066</v>
      </c>
      <c r="L1476" s="36">
        <v>5514</v>
      </c>
      <c r="M1476" s="36">
        <v>1193</v>
      </c>
      <c r="N1476" s="36">
        <v>544</v>
      </c>
      <c r="O1476" s="36"/>
      <c r="P1476" s="36"/>
      <c r="Q1476" s="36">
        <v>90</v>
      </c>
      <c r="R1476" s="36">
        <v>0</v>
      </c>
      <c r="S1476" s="39">
        <v>1827</v>
      </c>
      <c r="T1476" s="36">
        <v>118</v>
      </c>
      <c r="U1476" s="36">
        <v>873</v>
      </c>
      <c r="V1476" s="36">
        <v>272</v>
      </c>
      <c r="W1476" s="104">
        <f t="shared" si="242"/>
        <v>75.11238250919493</v>
      </c>
      <c r="X1476" s="105">
        <f t="shared" si="236"/>
        <v>16.251191935703581</v>
      </c>
      <c r="Y1476" s="105">
        <f t="shared" si="237"/>
        <v>7.4104345457022198</v>
      </c>
      <c r="Z1476" s="105">
        <f t="shared" si="243"/>
        <v>1.2259910093992643</v>
      </c>
      <c r="AA1476" s="105">
        <f t="shared" si="244"/>
        <v>0</v>
      </c>
      <c r="AB1476" s="105">
        <f t="shared" si="245"/>
        <v>24.887617490805066</v>
      </c>
    </row>
    <row r="1477" spans="1:28" s="7" customFormat="1" hidden="1">
      <c r="A1477" s="37">
        <v>2010</v>
      </c>
      <c r="B1477" s="102">
        <v>0</v>
      </c>
      <c r="C1477" s="102" t="s">
        <v>180</v>
      </c>
      <c r="D1477" s="37">
        <v>30</v>
      </c>
      <c r="E1477" s="38" t="s">
        <v>217</v>
      </c>
      <c r="F1477" s="37" t="s">
        <v>440</v>
      </c>
      <c r="G1477" s="36">
        <v>4722</v>
      </c>
      <c r="H1477" s="39">
        <v>4441</v>
      </c>
      <c r="I1477" s="36">
        <v>4883</v>
      </c>
      <c r="J1477" s="40">
        <v>1.0995271335284846</v>
      </c>
      <c r="K1477" s="40">
        <v>27.020941229452827</v>
      </c>
      <c r="L1477" s="36">
        <v>3241</v>
      </c>
      <c r="M1477" s="36">
        <v>768</v>
      </c>
      <c r="N1477" s="36">
        <v>320</v>
      </c>
      <c r="O1477" s="36"/>
      <c r="P1477" s="36"/>
      <c r="Q1477" s="36">
        <v>112</v>
      </c>
      <c r="R1477" s="36">
        <v>0</v>
      </c>
      <c r="S1477" s="39">
        <v>1200</v>
      </c>
      <c r="T1477" s="36">
        <v>34</v>
      </c>
      <c r="U1477" s="36">
        <v>429</v>
      </c>
      <c r="V1477" s="36">
        <v>16</v>
      </c>
      <c r="W1477" s="104">
        <f t="shared" si="242"/>
        <v>72.979058770547184</v>
      </c>
      <c r="X1477" s="105">
        <f t="shared" si="236"/>
        <v>17.293402386849809</v>
      </c>
      <c r="Y1477" s="105">
        <f t="shared" si="237"/>
        <v>7.205584327854087</v>
      </c>
      <c r="Z1477" s="105">
        <f t="shared" si="243"/>
        <v>2.5219545147489306</v>
      </c>
      <c r="AA1477" s="105">
        <f t="shared" si="244"/>
        <v>0</v>
      </c>
      <c r="AB1477" s="105">
        <f t="shared" si="245"/>
        <v>27.020941229452827</v>
      </c>
    </row>
    <row r="1478" spans="1:28" s="7" customFormat="1" hidden="1">
      <c r="A1478" s="37">
        <v>2010</v>
      </c>
      <c r="B1478" s="102">
        <v>0</v>
      </c>
      <c r="C1478" s="102" t="s">
        <v>180</v>
      </c>
      <c r="D1478" s="37">
        <v>31</v>
      </c>
      <c r="E1478" s="38" t="s">
        <v>218</v>
      </c>
      <c r="F1478" s="37" t="s">
        <v>441</v>
      </c>
      <c r="G1478" s="36">
        <v>5125</v>
      </c>
      <c r="H1478" s="39">
        <v>4960</v>
      </c>
      <c r="I1478" s="36">
        <v>3338</v>
      </c>
      <c r="J1478" s="40">
        <v>0.67298387096774193</v>
      </c>
      <c r="K1478" s="40">
        <v>19.032258064516128</v>
      </c>
      <c r="L1478" s="36">
        <v>4016</v>
      </c>
      <c r="M1478" s="36">
        <v>639</v>
      </c>
      <c r="N1478" s="36">
        <v>245</v>
      </c>
      <c r="O1478" s="36"/>
      <c r="P1478" s="36"/>
      <c r="Q1478" s="36">
        <v>54</v>
      </c>
      <c r="R1478" s="36">
        <v>6</v>
      </c>
      <c r="S1478" s="39">
        <v>944</v>
      </c>
      <c r="T1478" s="36">
        <v>200</v>
      </c>
      <c r="U1478" s="36">
        <v>594</v>
      </c>
      <c r="V1478" s="36">
        <v>881</v>
      </c>
      <c r="W1478" s="104">
        <f t="shared" si="242"/>
        <v>80.967741935483872</v>
      </c>
      <c r="X1478" s="105">
        <f t="shared" si="236"/>
        <v>12.883064516129034</v>
      </c>
      <c r="Y1478" s="105">
        <f t="shared" si="237"/>
        <v>4.939516129032258</v>
      </c>
      <c r="Z1478" s="105">
        <f t="shared" si="243"/>
        <v>1.0887096774193548</v>
      </c>
      <c r="AA1478" s="105">
        <f t="shared" si="244"/>
        <v>0.12096774193548387</v>
      </c>
      <c r="AB1478" s="105">
        <f t="shared" si="245"/>
        <v>19.032258064516128</v>
      </c>
    </row>
    <row r="1479" spans="1:28" s="7" customFormat="1" hidden="1">
      <c r="A1479" s="37">
        <v>2010</v>
      </c>
      <c r="B1479" s="102">
        <v>0</v>
      </c>
      <c r="C1479" s="102" t="s">
        <v>180</v>
      </c>
      <c r="D1479" s="37">
        <v>32</v>
      </c>
      <c r="E1479" s="38" t="s">
        <v>219</v>
      </c>
      <c r="F1479" s="37" t="s">
        <v>442</v>
      </c>
      <c r="G1479" s="36">
        <v>5976</v>
      </c>
      <c r="H1479" s="39">
        <v>5755</v>
      </c>
      <c r="I1479" s="36">
        <v>4429</v>
      </c>
      <c r="J1479" s="40">
        <v>0.76959165942658558</v>
      </c>
      <c r="K1479" s="40">
        <v>22.276281494352737</v>
      </c>
      <c r="L1479" s="36">
        <v>4473</v>
      </c>
      <c r="M1479" s="36">
        <v>884</v>
      </c>
      <c r="N1479" s="36">
        <v>308</v>
      </c>
      <c r="O1479" s="36"/>
      <c r="P1479" s="36"/>
      <c r="Q1479" s="36">
        <v>75</v>
      </c>
      <c r="R1479" s="36">
        <v>15</v>
      </c>
      <c r="S1479" s="39">
        <v>1282</v>
      </c>
      <c r="T1479" s="36">
        <v>79</v>
      </c>
      <c r="U1479" s="36">
        <v>803</v>
      </c>
      <c r="V1479" s="36">
        <v>409</v>
      </c>
      <c r="W1479" s="104">
        <f t="shared" si="242"/>
        <v>77.72371850564727</v>
      </c>
      <c r="X1479" s="105">
        <f t="shared" si="236"/>
        <v>15.360556038227626</v>
      </c>
      <c r="Y1479" s="105">
        <f t="shared" si="237"/>
        <v>5.351867940920938</v>
      </c>
      <c r="Z1479" s="105">
        <f t="shared" si="243"/>
        <v>1.3032145960034751</v>
      </c>
      <c r="AA1479" s="105">
        <f t="shared" si="244"/>
        <v>0.26064291920069504</v>
      </c>
      <c r="AB1479" s="105">
        <f t="shared" si="245"/>
        <v>22.276281494352737</v>
      </c>
    </row>
    <row r="1480" spans="1:28" s="7" customFormat="1" hidden="1">
      <c r="A1480" s="37">
        <v>2010</v>
      </c>
      <c r="B1480" s="102">
        <v>0</v>
      </c>
      <c r="C1480" s="102" t="s">
        <v>180</v>
      </c>
      <c r="D1480" s="37">
        <v>33</v>
      </c>
      <c r="E1480" s="38" t="s">
        <v>220</v>
      </c>
      <c r="F1480" s="37" t="s">
        <v>443</v>
      </c>
      <c r="G1480" s="36">
        <v>5886</v>
      </c>
      <c r="H1480" s="39">
        <v>5320</v>
      </c>
      <c r="I1480" s="36">
        <v>4221</v>
      </c>
      <c r="J1480" s="40">
        <v>0.79342105263157892</v>
      </c>
      <c r="K1480" s="40">
        <v>22.556390977443609</v>
      </c>
      <c r="L1480" s="36">
        <v>4120</v>
      </c>
      <c r="M1480" s="36">
        <v>788</v>
      </c>
      <c r="N1480" s="36">
        <v>313</v>
      </c>
      <c r="O1480" s="36"/>
      <c r="P1480" s="36"/>
      <c r="Q1480" s="36">
        <v>94</v>
      </c>
      <c r="R1480" s="36">
        <v>5</v>
      </c>
      <c r="S1480" s="39">
        <v>1200</v>
      </c>
      <c r="T1480" s="36">
        <v>52</v>
      </c>
      <c r="U1480" s="36">
        <v>583</v>
      </c>
      <c r="V1480" s="36">
        <v>74</v>
      </c>
      <c r="W1480" s="104">
        <f t="shared" si="242"/>
        <v>77.443609022556387</v>
      </c>
      <c r="X1480" s="105">
        <f t="shared" si="236"/>
        <v>14.812030075187971</v>
      </c>
      <c r="Y1480" s="105">
        <f t="shared" si="237"/>
        <v>5.8834586466165417</v>
      </c>
      <c r="Z1480" s="105">
        <f t="shared" si="243"/>
        <v>1.7669172932330828</v>
      </c>
      <c r="AA1480" s="105">
        <f t="shared" si="244"/>
        <v>9.3984962406015032E-2</v>
      </c>
      <c r="AB1480" s="105">
        <f t="shared" si="245"/>
        <v>22.556390977443609</v>
      </c>
    </row>
    <row r="1481" spans="1:28" s="7" customFormat="1" hidden="1">
      <c r="A1481" s="37">
        <v>2010</v>
      </c>
      <c r="B1481" s="102">
        <v>0</v>
      </c>
      <c r="C1481" s="102" t="s">
        <v>180</v>
      </c>
      <c r="D1481" s="37">
        <v>34</v>
      </c>
      <c r="E1481" s="38" t="s">
        <v>221</v>
      </c>
      <c r="F1481" s="37" t="s">
        <v>444</v>
      </c>
      <c r="G1481" s="36">
        <v>8303</v>
      </c>
      <c r="H1481" s="39">
        <v>7195</v>
      </c>
      <c r="I1481" s="36">
        <v>4900</v>
      </c>
      <c r="J1481" s="40">
        <v>0.68102849200833915</v>
      </c>
      <c r="K1481" s="40">
        <v>19.013203613620568</v>
      </c>
      <c r="L1481" s="36">
        <v>5827</v>
      </c>
      <c r="M1481" s="36">
        <v>915</v>
      </c>
      <c r="N1481" s="36">
        <v>329</v>
      </c>
      <c r="O1481" s="36"/>
      <c r="P1481" s="36"/>
      <c r="Q1481" s="36">
        <v>101</v>
      </c>
      <c r="R1481" s="36">
        <v>23</v>
      </c>
      <c r="S1481" s="39">
        <v>1368</v>
      </c>
      <c r="T1481" s="36">
        <v>114</v>
      </c>
      <c r="U1481" s="36">
        <v>586</v>
      </c>
      <c r="V1481" s="36">
        <v>76</v>
      </c>
      <c r="W1481" s="104">
        <f t="shared" si="242"/>
        <v>80.986796386379439</v>
      </c>
      <c r="X1481" s="105">
        <f t="shared" si="236"/>
        <v>12.717164697706739</v>
      </c>
      <c r="Y1481" s="105">
        <f t="shared" si="237"/>
        <v>4.5726198749131344</v>
      </c>
      <c r="Z1481" s="105">
        <f t="shared" si="243"/>
        <v>1.4037526059763725</v>
      </c>
      <c r="AA1481" s="105">
        <f t="shared" si="244"/>
        <v>0.3196664350243224</v>
      </c>
      <c r="AB1481" s="105">
        <f t="shared" si="245"/>
        <v>19.013203613620568</v>
      </c>
    </row>
    <row r="1482" spans="1:28" s="7" customFormat="1" hidden="1">
      <c r="A1482" s="37">
        <v>2010</v>
      </c>
      <c r="B1482" s="102">
        <v>0</v>
      </c>
      <c r="C1482" s="102" t="s">
        <v>180</v>
      </c>
      <c r="D1482" s="37">
        <v>35</v>
      </c>
      <c r="E1482" s="38" t="s">
        <v>222</v>
      </c>
      <c r="F1482" s="37" t="s">
        <v>445</v>
      </c>
      <c r="G1482" s="36">
        <v>11292</v>
      </c>
      <c r="H1482" s="39">
        <v>9650</v>
      </c>
      <c r="I1482" s="36">
        <v>7928</v>
      </c>
      <c r="J1482" s="40">
        <v>0.82155440414507774</v>
      </c>
      <c r="K1482" s="40">
        <v>23.896373056994818</v>
      </c>
      <c r="L1482" s="36">
        <v>7344</v>
      </c>
      <c r="M1482" s="36">
        <v>1573</v>
      </c>
      <c r="N1482" s="36">
        <v>583</v>
      </c>
      <c r="O1482" s="36"/>
      <c r="P1482" s="36"/>
      <c r="Q1482" s="36">
        <v>150</v>
      </c>
      <c r="R1482" s="36">
        <v>0</v>
      </c>
      <c r="S1482" s="39">
        <v>2306</v>
      </c>
      <c r="T1482" s="36">
        <v>231</v>
      </c>
      <c r="U1482" s="36">
        <v>1022</v>
      </c>
      <c r="V1482" s="36">
        <v>422</v>
      </c>
      <c r="W1482" s="104">
        <f t="shared" si="242"/>
        <v>76.103626943005182</v>
      </c>
      <c r="X1482" s="105">
        <f t="shared" si="236"/>
        <v>16.300518134715027</v>
      </c>
      <c r="Y1482" s="105">
        <f t="shared" si="237"/>
        <v>6.0414507772020727</v>
      </c>
      <c r="Z1482" s="105">
        <f t="shared" si="243"/>
        <v>1.5544041450777202</v>
      </c>
      <c r="AA1482" s="105">
        <f t="shared" si="244"/>
        <v>0</v>
      </c>
      <c r="AB1482" s="105">
        <f t="shared" si="245"/>
        <v>23.896373056994818</v>
      </c>
    </row>
    <row r="1483" spans="1:28" s="7" customFormat="1" hidden="1">
      <c r="A1483" s="37">
        <v>2010</v>
      </c>
      <c r="B1483" s="102">
        <v>0</v>
      </c>
      <c r="C1483" s="102" t="s">
        <v>180</v>
      </c>
      <c r="D1483" s="37">
        <v>36</v>
      </c>
      <c r="E1483" s="38" t="s">
        <v>223</v>
      </c>
      <c r="F1483" s="37" t="s">
        <v>446</v>
      </c>
      <c r="G1483" s="36">
        <v>6136</v>
      </c>
      <c r="H1483" s="39">
        <v>5646</v>
      </c>
      <c r="I1483" s="36">
        <v>5834</v>
      </c>
      <c r="J1483" s="40">
        <v>1.0332979100247963</v>
      </c>
      <c r="K1483" s="40">
        <v>28.657456606447042</v>
      </c>
      <c r="L1483" s="36">
        <v>4028</v>
      </c>
      <c r="M1483" s="36">
        <v>998</v>
      </c>
      <c r="N1483" s="36">
        <v>491</v>
      </c>
      <c r="O1483" s="36"/>
      <c r="P1483" s="36"/>
      <c r="Q1483" s="36">
        <v>117</v>
      </c>
      <c r="R1483" s="36">
        <v>12</v>
      </c>
      <c r="S1483" s="39">
        <v>1618</v>
      </c>
      <c r="T1483" s="36">
        <v>243</v>
      </c>
      <c r="U1483" s="36">
        <v>1297</v>
      </c>
      <c r="V1483" s="36">
        <v>539</v>
      </c>
      <c r="W1483" s="104">
        <f t="shared" si="242"/>
        <v>71.342543393552958</v>
      </c>
      <c r="X1483" s="105">
        <f t="shared" si="236"/>
        <v>17.676230959971662</v>
      </c>
      <c r="Y1483" s="105">
        <f t="shared" si="237"/>
        <v>8.6964222458377609</v>
      </c>
      <c r="Z1483" s="105">
        <f t="shared" si="243"/>
        <v>2.0722635494155153</v>
      </c>
      <c r="AA1483" s="105">
        <f t="shared" si="244"/>
        <v>0.21253985122210414</v>
      </c>
      <c r="AB1483" s="105">
        <f t="shared" si="245"/>
        <v>28.657456606447042</v>
      </c>
    </row>
    <row r="1484" spans="1:28" s="7" customFormat="1" hidden="1">
      <c r="A1484" s="37">
        <v>2010</v>
      </c>
      <c r="B1484" s="102">
        <v>0</v>
      </c>
      <c r="C1484" s="102" t="s">
        <v>180</v>
      </c>
      <c r="D1484" s="37">
        <v>37</v>
      </c>
      <c r="E1484" s="38" t="s">
        <v>224</v>
      </c>
      <c r="F1484" s="37" t="s">
        <v>447</v>
      </c>
      <c r="G1484" s="36">
        <v>4759</v>
      </c>
      <c r="H1484" s="39">
        <v>4466</v>
      </c>
      <c r="I1484" s="36">
        <v>5073</v>
      </c>
      <c r="J1484" s="40">
        <v>1.1359158083296015</v>
      </c>
      <c r="K1484" s="40">
        <v>29.086430810568743</v>
      </c>
      <c r="L1484" s="36">
        <v>3167</v>
      </c>
      <c r="M1484" s="36">
        <v>848</v>
      </c>
      <c r="N1484" s="36">
        <v>370</v>
      </c>
      <c r="O1484" s="36"/>
      <c r="P1484" s="36"/>
      <c r="Q1484" s="36">
        <v>81</v>
      </c>
      <c r="R1484" s="36">
        <v>0</v>
      </c>
      <c r="S1484" s="39">
        <v>1299</v>
      </c>
      <c r="T1484" s="36">
        <v>27</v>
      </c>
      <c r="U1484" s="36">
        <v>408</v>
      </c>
      <c r="V1484" s="36">
        <v>30</v>
      </c>
      <c r="W1484" s="104">
        <f t="shared" si="242"/>
        <v>70.913569189431257</v>
      </c>
      <c r="X1484" s="105">
        <f t="shared" si="236"/>
        <v>18.987908643081056</v>
      </c>
      <c r="Y1484" s="105">
        <f t="shared" si="237"/>
        <v>8.2848186296462156</v>
      </c>
      <c r="Z1484" s="105">
        <f t="shared" si="243"/>
        <v>1.8137035378414688</v>
      </c>
      <c r="AA1484" s="105">
        <f t="shared" si="244"/>
        <v>0</v>
      </c>
      <c r="AB1484" s="105">
        <f t="shared" si="245"/>
        <v>29.086430810568743</v>
      </c>
    </row>
    <row r="1485" spans="1:28" s="7" customFormat="1" hidden="1">
      <c r="A1485" s="37">
        <v>2010</v>
      </c>
      <c r="B1485" s="102">
        <v>0</v>
      </c>
      <c r="C1485" s="102" t="s">
        <v>180</v>
      </c>
      <c r="D1485" s="37">
        <v>38</v>
      </c>
      <c r="E1485" s="38" t="s">
        <v>225</v>
      </c>
      <c r="F1485" s="37" t="s">
        <v>448</v>
      </c>
      <c r="G1485" s="36">
        <v>7372</v>
      </c>
      <c r="H1485" s="39">
        <v>6522</v>
      </c>
      <c r="I1485" s="36">
        <v>6411</v>
      </c>
      <c r="J1485" s="40">
        <v>0.98298068077276912</v>
      </c>
      <c r="K1485" s="40">
        <v>25.912296841459675</v>
      </c>
      <c r="L1485" s="36">
        <v>4832</v>
      </c>
      <c r="M1485" s="36">
        <v>1119</v>
      </c>
      <c r="N1485" s="36">
        <v>454</v>
      </c>
      <c r="O1485" s="36"/>
      <c r="P1485" s="36"/>
      <c r="Q1485" s="36">
        <v>117</v>
      </c>
      <c r="R1485" s="36">
        <v>0</v>
      </c>
      <c r="S1485" s="39">
        <v>1690</v>
      </c>
      <c r="T1485" s="36">
        <v>104</v>
      </c>
      <c r="U1485" s="36">
        <v>787</v>
      </c>
      <c r="V1485" s="36">
        <v>115</v>
      </c>
      <c r="W1485" s="104">
        <f t="shared" si="242"/>
        <v>74.087703158540336</v>
      </c>
      <c r="X1485" s="105">
        <f t="shared" si="236"/>
        <v>17.157313707451703</v>
      </c>
      <c r="Y1485" s="105">
        <f t="shared" si="237"/>
        <v>6.9610548911376888</v>
      </c>
      <c r="Z1485" s="105">
        <f t="shared" si="243"/>
        <v>1.7939282428702852</v>
      </c>
      <c r="AA1485" s="105">
        <f t="shared" si="244"/>
        <v>0</v>
      </c>
      <c r="AB1485" s="105">
        <f t="shared" si="245"/>
        <v>25.912296841459675</v>
      </c>
    </row>
    <row r="1486" spans="1:28" s="7" customFormat="1" hidden="1">
      <c r="A1486" s="37">
        <v>2010</v>
      </c>
      <c r="B1486" s="102">
        <v>0</v>
      </c>
      <c r="C1486" s="102" t="s">
        <v>180</v>
      </c>
      <c r="D1486" s="37">
        <v>39</v>
      </c>
      <c r="E1486" s="38" t="s">
        <v>226</v>
      </c>
      <c r="F1486" s="37" t="s">
        <v>449</v>
      </c>
      <c r="G1486" s="36">
        <v>5940</v>
      </c>
      <c r="H1486" s="39">
        <v>4664</v>
      </c>
      <c r="I1486" s="36">
        <v>4923</v>
      </c>
      <c r="J1486" s="40">
        <v>1.0555317324185249</v>
      </c>
      <c r="K1486" s="40">
        <v>27.70154373927959</v>
      </c>
      <c r="L1486" s="36">
        <v>3372</v>
      </c>
      <c r="M1486" s="36">
        <v>858</v>
      </c>
      <c r="N1486" s="36">
        <v>337</v>
      </c>
      <c r="O1486" s="36"/>
      <c r="P1486" s="36"/>
      <c r="Q1486" s="36">
        <v>95</v>
      </c>
      <c r="R1486" s="36">
        <v>2</v>
      </c>
      <c r="S1486" s="39">
        <v>1292</v>
      </c>
      <c r="T1486" s="36">
        <v>192</v>
      </c>
      <c r="U1486" s="36">
        <v>829</v>
      </c>
      <c r="V1486" s="36">
        <v>497</v>
      </c>
      <c r="W1486" s="104">
        <f t="shared" si="242"/>
        <v>72.298456260720414</v>
      </c>
      <c r="X1486" s="105">
        <f t="shared" si="236"/>
        <v>18.39622641509434</v>
      </c>
      <c r="Y1486" s="105">
        <f t="shared" si="237"/>
        <v>7.2255574614065177</v>
      </c>
      <c r="Z1486" s="105">
        <f t="shared" si="243"/>
        <v>2.0368782161234993</v>
      </c>
      <c r="AA1486" s="105">
        <f t="shared" si="244"/>
        <v>4.2881646655231559E-2</v>
      </c>
      <c r="AB1486" s="105">
        <f t="shared" si="245"/>
        <v>27.70154373927959</v>
      </c>
    </row>
    <row r="1487" spans="1:28" s="7" customFormat="1" hidden="1">
      <c r="A1487" s="37">
        <v>2010</v>
      </c>
      <c r="B1487" s="102">
        <v>0</v>
      </c>
      <c r="C1487" s="102" t="s">
        <v>180</v>
      </c>
      <c r="D1487" s="37">
        <v>40</v>
      </c>
      <c r="E1487" s="38" t="s">
        <v>227</v>
      </c>
      <c r="F1487" s="37" t="s">
        <v>450</v>
      </c>
      <c r="G1487" s="36">
        <v>20805</v>
      </c>
      <c r="H1487" s="39">
        <v>19040</v>
      </c>
      <c r="I1487" s="36">
        <v>13547</v>
      </c>
      <c r="J1487" s="40">
        <v>0.71150210084033616</v>
      </c>
      <c r="K1487" s="40">
        <v>22.058823529411764</v>
      </c>
      <c r="L1487" s="36">
        <v>14840</v>
      </c>
      <c r="M1487" s="36">
        <v>2812</v>
      </c>
      <c r="N1487" s="36">
        <v>985</v>
      </c>
      <c r="O1487" s="36"/>
      <c r="P1487" s="36"/>
      <c r="Q1487" s="36">
        <v>272</v>
      </c>
      <c r="R1487" s="36">
        <v>131</v>
      </c>
      <c r="S1487" s="39">
        <v>4200</v>
      </c>
      <c r="T1487" s="36">
        <v>231</v>
      </c>
      <c r="U1487" s="36">
        <v>1465</v>
      </c>
      <c r="V1487" s="36">
        <v>273</v>
      </c>
      <c r="W1487" s="104">
        <f t="shared" si="242"/>
        <v>77.941176470588232</v>
      </c>
      <c r="X1487" s="105">
        <f t="shared" si="236"/>
        <v>14.768907563025211</v>
      </c>
      <c r="Y1487" s="105">
        <f t="shared" si="237"/>
        <v>5.1733193277310923</v>
      </c>
      <c r="Z1487" s="105">
        <f t="shared" si="243"/>
        <v>1.4285714285714286</v>
      </c>
      <c r="AA1487" s="105">
        <f t="shared" si="244"/>
        <v>0.68802521008403361</v>
      </c>
      <c r="AB1487" s="105">
        <f t="shared" si="245"/>
        <v>22.058823529411764</v>
      </c>
    </row>
    <row r="1488" spans="1:28" s="7" customFormat="1" hidden="1">
      <c r="A1488" s="37">
        <v>2010</v>
      </c>
      <c r="B1488" s="102">
        <v>0</v>
      </c>
      <c r="C1488" s="102" t="s">
        <v>180</v>
      </c>
      <c r="D1488" s="37">
        <v>41</v>
      </c>
      <c r="E1488" s="38" t="s">
        <v>228</v>
      </c>
      <c r="F1488" s="37" t="s">
        <v>451</v>
      </c>
      <c r="G1488" s="36">
        <v>7779</v>
      </c>
      <c r="H1488" s="39">
        <v>7373</v>
      </c>
      <c r="I1488" s="36">
        <v>10140</v>
      </c>
      <c r="J1488" s="40">
        <v>1.3752882137528821</v>
      </c>
      <c r="K1488" s="40">
        <v>33.242913332429133</v>
      </c>
      <c r="L1488" s="36">
        <v>4922</v>
      </c>
      <c r="M1488" s="36">
        <v>1508</v>
      </c>
      <c r="N1488" s="36">
        <v>728</v>
      </c>
      <c r="O1488" s="36"/>
      <c r="P1488" s="36"/>
      <c r="Q1488" s="36">
        <v>215</v>
      </c>
      <c r="R1488" s="36">
        <v>0</v>
      </c>
      <c r="S1488" s="39">
        <v>2451</v>
      </c>
      <c r="T1488" s="36">
        <v>95</v>
      </c>
      <c r="U1488" s="36">
        <v>859</v>
      </c>
      <c r="V1488" s="36">
        <v>196</v>
      </c>
      <c r="W1488" s="104">
        <f t="shared" si="242"/>
        <v>66.75708666757086</v>
      </c>
      <c r="X1488" s="105">
        <f t="shared" si="236"/>
        <v>20.453004204530043</v>
      </c>
      <c r="Y1488" s="105">
        <f t="shared" si="237"/>
        <v>9.8738640987386415</v>
      </c>
      <c r="Z1488" s="105">
        <f t="shared" si="243"/>
        <v>2.9160450291604501</v>
      </c>
      <c r="AA1488" s="105">
        <f t="shared" si="244"/>
        <v>0</v>
      </c>
      <c r="AB1488" s="105">
        <f t="shared" si="245"/>
        <v>33.242913332429133</v>
      </c>
    </row>
    <row r="1489" spans="1:28" s="7" customFormat="1" hidden="1">
      <c r="A1489" s="37">
        <v>2010</v>
      </c>
      <c r="B1489" s="102">
        <v>0</v>
      </c>
      <c r="C1489" s="102" t="s">
        <v>180</v>
      </c>
      <c r="D1489" s="37">
        <v>42</v>
      </c>
      <c r="E1489" s="38" t="s">
        <v>229</v>
      </c>
      <c r="F1489" s="37" t="s">
        <v>452</v>
      </c>
      <c r="G1489" s="36">
        <v>6337</v>
      </c>
      <c r="H1489" s="39">
        <v>5934</v>
      </c>
      <c r="I1489" s="36">
        <v>8370</v>
      </c>
      <c r="J1489" s="40">
        <v>1.4105156723963599</v>
      </c>
      <c r="K1489" s="40">
        <v>35.187057633973708</v>
      </c>
      <c r="L1489" s="36">
        <v>3846</v>
      </c>
      <c r="M1489" s="36">
        <v>1222</v>
      </c>
      <c r="N1489" s="36">
        <v>684</v>
      </c>
      <c r="O1489" s="36"/>
      <c r="P1489" s="36"/>
      <c r="Q1489" s="36">
        <v>182</v>
      </c>
      <c r="R1489" s="36">
        <v>0</v>
      </c>
      <c r="S1489" s="39">
        <v>2088</v>
      </c>
      <c r="T1489" s="36">
        <v>80</v>
      </c>
      <c r="U1489" s="36">
        <v>597</v>
      </c>
      <c r="V1489" s="36">
        <v>70</v>
      </c>
      <c r="W1489" s="104">
        <f t="shared" si="242"/>
        <v>64.812942366026292</v>
      </c>
      <c r="X1489" s="105">
        <f t="shared" si="236"/>
        <v>20.593191776204922</v>
      </c>
      <c r="Y1489" s="105">
        <f t="shared" si="237"/>
        <v>11.526794742163801</v>
      </c>
      <c r="Z1489" s="105">
        <f t="shared" si="243"/>
        <v>3.0670711156049881</v>
      </c>
      <c r="AA1489" s="105">
        <f t="shared" si="244"/>
        <v>0</v>
      </c>
      <c r="AB1489" s="105">
        <f t="shared" si="245"/>
        <v>35.187057633973708</v>
      </c>
    </row>
    <row r="1490" spans="1:28" s="7" customFormat="1" hidden="1">
      <c r="A1490" s="37">
        <v>2010</v>
      </c>
      <c r="B1490" s="102">
        <v>0</v>
      </c>
      <c r="C1490" s="102" t="s">
        <v>180</v>
      </c>
      <c r="D1490" s="37">
        <v>43</v>
      </c>
      <c r="E1490" s="38" t="s">
        <v>230</v>
      </c>
      <c r="F1490" s="37" t="s">
        <v>453</v>
      </c>
      <c r="G1490" s="36">
        <v>9230</v>
      </c>
      <c r="H1490" s="39">
        <v>8835</v>
      </c>
      <c r="I1490" s="36">
        <v>11845</v>
      </c>
      <c r="J1490" s="40">
        <v>1.3406904357668366</v>
      </c>
      <c r="K1490" s="40">
        <v>31.771363893604981</v>
      </c>
      <c r="L1490" s="36">
        <v>6028</v>
      </c>
      <c r="M1490" s="36">
        <v>1701</v>
      </c>
      <c r="N1490" s="36">
        <v>856</v>
      </c>
      <c r="O1490" s="36"/>
      <c r="P1490" s="36"/>
      <c r="Q1490" s="36">
        <v>225</v>
      </c>
      <c r="R1490" s="36">
        <v>25</v>
      </c>
      <c r="S1490" s="39">
        <v>2807</v>
      </c>
      <c r="T1490" s="36">
        <v>122</v>
      </c>
      <c r="U1490" s="36">
        <v>1024</v>
      </c>
      <c r="V1490" s="36">
        <v>101</v>
      </c>
      <c r="W1490" s="104">
        <f t="shared" si="242"/>
        <v>68.22863610639503</v>
      </c>
      <c r="X1490" s="105">
        <f t="shared" si="236"/>
        <v>19.252971137521222</v>
      </c>
      <c r="Y1490" s="105">
        <f t="shared" si="237"/>
        <v>9.6887379739671768</v>
      </c>
      <c r="Z1490" s="105">
        <f t="shared" si="243"/>
        <v>2.5466893039049237</v>
      </c>
      <c r="AA1490" s="105">
        <f t="shared" si="244"/>
        <v>0.28296547821165818</v>
      </c>
      <c r="AB1490" s="105">
        <f t="shared" si="245"/>
        <v>31.771363893604981</v>
      </c>
    </row>
    <row r="1491" spans="1:28" s="7" customFormat="1" hidden="1">
      <c r="A1491" s="37">
        <v>2010</v>
      </c>
      <c r="B1491" s="102">
        <v>0</v>
      </c>
      <c r="C1491" s="102" t="s">
        <v>180</v>
      </c>
      <c r="D1491" s="37">
        <v>44</v>
      </c>
      <c r="E1491" s="38" t="s">
        <v>231</v>
      </c>
      <c r="F1491" s="37" t="s">
        <v>454</v>
      </c>
      <c r="G1491" s="36">
        <v>5649</v>
      </c>
      <c r="H1491" s="39">
        <v>4977</v>
      </c>
      <c r="I1491" s="36">
        <v>7969</v>
      </c>
      <c r="J1491" s="40">
        <v>1.6011653606590315</v>
      </c>
      <c r="K1491" s="40">
        <v>35.523407675306409</v>
      </c>
      <c r="L1491" s="36">
        <v>3209</v>
      </c>
      <c r="M1491" s="36">
        <v>1090</v>
      </c>
      <c r="N1491" s="36">
        <v>553</v>
      </c>
      <c r="O1491" s="36"/>
      <c r="P1491" s="36"/>
      <c r="Q1491" s="36">
        <v>125</v>
      </c>
      <c r="R1491" s="36">
        <v>0</v>
      </c>
      <c r="S1491" s="39">
        <v>1768</v>
      </c>
      <c r="T1491" s="36">
        <v>51</v>
      </c>
      <c r="U1491" s="36">
        <v>342</v>
      </c>
      <c r="V1491" s="36">
        <v>31</v>
      </c>
      <c r="W1491" s="104">
        <f t="shared" si="242"/>
        <v>64.476592324693598</v>
      </c>
      <c r="X1491" s="105">
        <f t="shared" si="236"/>
        <v>21.900743419730762</v>
      </c>
      <c r="Y1491" s="105">
        <f t="shared" si="237"/>
        <v>11.111111111111111</v>
      </c>
      <c r="Z1491" s="105">
        <f t="shared" si="243"/>
        <v>2.5115531444645369</v>
      </c>
      <c r="AA1491" s="105">
        <f t="shared" si="244"/>
        <v>0</v>
      </c>
      <c r="AB1491" s="105">
        <f t="shared" si="245"/>
        <v>35.523407675306409</v>
      </c>
    </row>
    <row r="1492" spans="1:28" s="7" customFormat="1" hidden="1">
      <c r="A1492" s="37">
        <v>2010</v>
      </c>
      <c r="B1492" s="102">
        <v>0</v>
      </c>
      <c r="C1492" s="102" t="s">
        <v>180</v>
      </c>
      <c r="D1492" s="37">
        <v>45</v>
      </c>
      <c r="E1492" s="38" t="s">
        <v>232</v>
      </c>
      <c r="F1492" s="37" t="s">
        <v>455</v>
      </c>
      <c r="G1492" s="36">
        <v>6484</v>
      </c>
      <c r="H1492" s="39">
        <v>5594</v>
      </c>
      <c r="I1492" s="36">
        <v>8846</v>
      </c>
      <c r="J1492" s="40">
        <v>1.5813371469431534</v>
      </c>
      <c r="K1492" s="40">
        <v>36.878798712906686</v>
      </c>
      <c r="L1492" s="36">
        <v>3531</v>
      </c>
      <c r="M1492" s="36">
        <v>1172</v>
      </c>
      <c r="N1492" s="36">
        <v>710</v>
      </c>
      <c r="O1492" s="36"/>
      <c r="P1492" s="36"/>
      <c r="Q1492" s="36">
        <v>172</v>
      </c>
      <c r="R1492" s="36">
        <v>9</v>
      </c>
      <c r="S1492" s="39">
        <v>2063</v>
      </c>
      <c r="T1492" s="36">
        <v>34</v>
      </c>
      <c r="U1492" s="36">
        <v>350</v>
      </c>
      <c r="V1492" s="36">
        <v>51</v>
      </c>
      <c r="W1492" s="104">
        <f t="shared" si="242"/>
        <v>63.121201287093307</v>
      </c>
      <c r="X1492" s="105">
        <f t="shared" si="236"/>
        <v>20.951018948873791</v>
      </c>
      <c r="Y1492" s="105">
        <f t="shared" si="237"/>
        <v>12.69217018233822</v>
      </c>
      <c r="Z1492" s="105">
        <f t="shared" si="243"/>
        <v>3.074722917411512</v>
      </c>
      <c r="AA1492" s="105">
        <f t="shared" si="244"/>
        <v>0.16088666428316054</v>
      </c>
      <c r="AB1492" s="105">
        <f t="shared" si="245"/>
        <v>36.878798712906686</v>
      </c>
    </row>
    <row r="1493" spans="1:28" s="7" customFormat="1" hidden="1">
      <c r="A1493" s="37">
        <v>2010</v>
      </c>
      <c r="B1493" s="102">
        <v>0</v>
      </c>
      <c r="C1493" s="102" t="s">
        <v>180</v>
      </c>
      <c r="D1493" s="37">
        <v>46</v>
      </c>
      <c r="E1493" s="38" t="s">
        <v>233</v>
      </c>
      <c r="F1493" s="37" t="s">
        <v>456</v>
      </c>
      <c r="G1493" s="36">
        <v>9464</v>
      </c>
      <c r="H1493" s="39">
        <v>8596</v>
      </c>
      <c r="I1493" s="36">
        <v>10854</v>
      </c>
      <c r="J1493" s="40">
        <v>1.2626803164262448</v>
      </c>
      <c r="K1493" s="40">
        <v>32.666356444858074</v>
      </c>
      <c r="L1493" s="36">
        <v>5788</v>
      </c>
      <c r="M1493" s="36">
        <v>1698</v>
      </c>
      <c r="N1493" s="36">
        <v>937</v>
      </c>
      <c r="O1493" s="36"/>
      <c r="P1493" s="36"/>
      <c r="Q1493" s="36">
        <v>173</v>
      </c>
      <c r="R1493" s="36">
        <v>0</v>
      </c>
      <c r="S1493" s="39">
        <v>2808</v>
      </c>
      <c r="T1493" s="36">
        <v>46</v>
      </c>
      <c r="U1493" s="36">
        <v>679</v>
      </c>
      <c r="V1493" s="36">
        <v>38</v>
      </c>
      <c r="W1493" s="104">
        <f t="shared" si="242"/>
        <v>67.333643555141933</v>
      </c>
      <c r="X1493" s="105">
        <f t="shared" si="236"/>
        <v>19.75337366216845</v>
      </c>
      <c r="Y1493" s="105">
        <f t="shared" si="237"/>
        <v>10.900418799441601</v>
      </c>
      <c r="Z1493" s="105">
        <f t="shared" si="243"/>
        <v>2.0125639832480227</v>
      </c>
      <c r="AA1493" s="105">
        <f t="shared" si="244"/>
        <v>0</v>
      </c>
      <c r="AB1493" s="105">
        <f t="shared" si="245"/>
        <v>32.666356444858074</v>
      </c>
    </row>
    <row r="1494" spans="1:28" s="7" customFormat="1" hidden="1">
      <c r="A1494" s="37">
        <v>2010</v>
      </c>
      <c r="B1494" s="102">
        <v>0</v>
      </c>
      <c r="C1494" s="102" t="s">
        <v>180</v>
      </c>
      <c r="D1494" s="37">
        <v>47</v>
      </c>
      <c r="E1494" s="38" t="s">
        <v>234</v>
      </c>
      <c r="F1494" s="37" t="s">
        <v>457</v>
      </c>
      <c r="G1494" s="36">
        <v>17010</v>
      </c>
      <c r="H1494" s="39">
        <v>13642</v>
      </c>
      <c r="I1494" s="36">
        <v>19660</v>
      </c>
      <c r="J1494" s="40">
        <v>1.4411376630992523</v>
      </c>
      <c r="K1494" s="40">
        <v>36.05776279137956</v>
      </c>
      <c r="L1494" s="36">
        <v>8723</v>
      </c>
      <c r="M1494" s="36">
        <v>3020</v>
      </c>
      <c r="N1494" s="36">
        <v>1637</v>
      </c>
      <c r="O1494" s="36"/>
      <c r="P1494" s="36"/>
      <c r="Q1494" s="36">
        <v>261</v>
      </c>
      <c r="R1494" s="36">
        <v>1</v>
      </c>
      <c r="S1494" s="39">
        <v>4919</v>
      </c>
      <c r="T1494" s="36">
        <v>236</v>
      </c>
      <c r="U1494" s="36">
        <v>1081</v>
      </c>
      <c r="V1494" s="36">
        <v>430</v>
      </c>
      <c r="W1494" s="104">
        <f t="shared" si="242"/>
        <v>63.942237208620433</v>
      </c>
      <c r="X1494" s="105">
        <f t="shared" si="236"/>
        <v>22.137516493182819</v>
      </c>
      <c r="Y1494" s="105">
        <f t="shared" si="237"/>
        <v>11.999706787861017</v>
      </c>
      <c r="Z1494" s="105">
        <f t="shared" si="243"/>
        <v>1.9132092068611641</v>
      </c>
      <c r="AA1494" s="105">
        <f t="shared" si="244"/>
        <v>7.3303034745638464E-3</v>
      </c>
      <c r="AB1494" s="105">
        <f t="shared" si="245"/>
        <v>36.05776279137956</v>
      </c>
    </row>
    <row r="1495" spans="1:28" s="7" customFormat="1" hidden="1">
      <c r="A1495" s="37">
        <v>2010</v>
      </c>
      <c r="B1495" s="102">
        <v>0</v>
      </c>
      <c r="C1495" s="102" t="s">
        <v>180</v>
      </c>
      <c r="D1495" s="37"/>
      <c r="E1495" s="37"/>
      <c r="F1495" s="37" t="s">
        <v>155</v>
      </c>
      <c r="G1495" s="39">
        <v>621782</v>
      </c>
      <c r="H1495" s="39">
        <v>566348</v>
      </c>
      <c r="I1495" s="39">
        <v>491114</v>
      </c>
      <c r="J1495" s="40">
        <v>0.86715941435301258</v>
      </c>
      <c r="K1495" s="40">
        <v>23.025419000331951</v>
      </c>
      <c r="L1495" s="39">
        <v>435944</v>
      </c>
      <c r="M1495" s="39">
        <v>85351</v>
      </c>
      <c r="N1495" s="39">
        <v>36593</v>
      </c>
      <c r="O1495" s="39"/>
      <c r="P1495" s="39"/>
      <c r="Q1495" s="39">
        <v>7772</v>
      </c>
      <c r="R1495" s="39">
        <v>688</v>
      </c>
      <c r="S1495" s="39">
        <v>130404</v>
      </c>
      <c r="T1495" s="39">
        <v>11059</v>
      </c>
      <c r="U1495" s="39">
        <v>62717</v>
      </c>
      <c r="V1495" s="39">
        <v>21644</v>
      </c>
      <c r="W1495" s="104">
        <f t="shared" si="242"/>
        <v>76.974580999668049</v>
      </c>
      <c r="X1495" s="105">
        <f t="shared" si="236"/>
        <v>15.070416069271896</v>
      </c>
      <c r="Y1495" s="105">
        <f t="shared" si="237"/>
        <v>6.4612217223332653</v>
      </c>
      <c r="Z1495" s="105">
        <f t="shared" si="243"/>
        <v>1.3723011293409706</v>
      </c>
      <c r="AA1495" s="105">
        <f t="shared" si="244"/>
        <v>0.12148007938581933</v>
      </c>
      <c r="AB1495" s="105">
        <f t="shared" si="245"/>
        <v>23.025419000331951</v>
      </c>
    </row>
    <row r="1496" spans="1:28" s="7" customFormat="1" hidden="1">
      <c r="A1496" s="37">
        <v>2010</v>
      </c>
      <c r="B1496" s="102">
        <v>1</v>
      </c>
      <c r="C1496" s="102" t="s">
        <v>181</v>
      </c>
      <c r="D1496" s="37"/>
      <c r="E1496" s="37"/>
      <c r="F1496" s="37" t="s">
        <v>64</v>
      </c>
      <c r="G1496" s="39">
        <v>1088117</v>
      </c>
      <c r="H1496" s="39">
        <v>981246</v>
      </c>
      <c r="I1496" s="39">
        <v>781215</v>
      </c>
      <c r="J1496" s="40">
        <v>0.79614592059483558</v>
      </c>
      <c r="K1496" s="40">
        <v>21.544138778654894</v>
      </c>
      <c r="L1496" s="39">
        <v>769845</v>
      </c>
      <c r="M1496" s="39">
        <v>139912</v>
      </c>
      <c r="N1496" s="39">
        <v>58396</v>
      </c>
      <c r="O1496" s="39"/>
      <c r="P1496" s="39"/>
      <c r="Q1496" s="39">
        <v>12295</v>
      </c>
      <c r="R1496" s="39">
        <v>798</v>
      </c>
      <c r="S1496" s="39">
        <v>211401</v>
      </c>
      <c r="T1496" s="39">
        <v>24091</v>
      </c>
      <c r="U1496" s="39">
        <v>120267</v>
      </c>
      <c r="V1496" s="39">
        <v>49355</v>
      </c>
      <c r="W1496" s="104">
        <f t="shared" si="242"/>
        <v>78.455861221345103</v>
      </c>
      <c r="X1496" s="105">
        <f t="shared" si="236"/>
        <v>14.258605894953966</v>
      </c>
      <c r="Y1496" s="105">
        <f t="shared" si="237"/>
        <v>5.9512089730811644</v>
      </c>
      <c r="Z1496" s="105">
        <f t="shared" si="243"/>
        <v>1.2529987383388059</v>
      </c>
      <c r="AA1496" s="105">
        <f t="shared" si="244"/>
        <v>8.1325172280957078E-2</v>
      </c>
      <c r="AB1496" s="105">
        <f t="shared" si="245"/>
        <v>21.544138778654894</v>
      </c>
    </row>
    <row r="1497" spans="1:28" s="7" customFormat="1" hidden="1">
      <c r="A1497" s="37">
        <v>2010</v>
      </c>
      <c r="B1497" s="102">
        <v>2</v>
      </c>
      <c r="C1497" s="102" t="s">
        <v>182</v>
      </c>
      <c r="D1497" s="37">
        <v>1</v>
      </c>
      <c r="E1497" s="38" t="s">
        <v>318</v>
      </c>
      <c r="F1497" s="41" t="s">
        <v>65</v>
      </c>
      <c r="G1497" s="42">
        <v>14213</v>
      </c>
      <c r="H1497" s="43">
        <v>13199</v>
      </c>
      <c r="I1497" s="42">
        <v>10375</v>
      </c>
      <c r="J1497" s="40">
        <v>0.78604439730282594</v>
      </c>
      <c r="K1497" s="40">
        <v>20.168194560193953</v>
      </c>
      <c r="L1497" s="42">
        <v>10537</v>
      </c>
      <c r="M1497" s="42">
        <v>1774</v>
      </c>
      <c r="N1497" s="42">
        <v>753</v>
      </c>
      <c r="O1497" s="42"/>
      <c r="P1497" s="42"/>
      <c r="Q1497" s="42">
        <v>135</v>
      </c>
      <c r="R1497" s="42">
        <v>0</v>
      </c>
      <c r="S1497" s="43">
        <v>2662</v>
      </c>
      <c r="T1497" s="42">
        <v>166</v>
      </c>
      <c r="U1497" s="42">
        <v>1755</v>
      </c>
      <c r="V1497" s="42">
        <v>298</v>
      </c>
      <c r="W1497" s="104">
        <f t="shared" si="242"/>
        <v>79.831805439806047</v>
      </c>
      <c r="X1497" s="105">
        <f t="shared" si="236"/>
        <v>13.44041215243579</v>
      </c>
      <c r="Y1497" s="105">
        <f t="shared" si="237"/>
        <v>5.7049776498219558</v>
      </c>
      <c r="Z1497" s="105">
        <f t="shared" si="243"/>
        <v>1.0228047579362072</v>
      </c>
      <c r="AA1497" s="105">
        <f t="shared" si="244"/>
        <v>0</v>
      </c>
      <c r="AB1497" s="105">
        <f t="shared" si="245"/>
        <v>20.168194560193953</v>
      </c>
    </row>
    <row r="1498" spans="1:28" s="7" customFormat="1" hidden="1">
      <c r="A1498" s="37">
        <v>2010</v>
      </c>
      <c r="B1498" s="102">
        <v>2</v>
      </c>
      <c r="C1498" s="102" t="s">
        <v>182</v>
      </c>
      <c r="D1498" s="37">
        <v>4</v>
      </c>
      <c r="E1498" s="38" t="s">
        <v>235</v>
      </c>
      <c r="F1498" s="41" t="s">
        <v>66</v>
      </c>
      <c r="G1498" s="42">
        <v>8786</v>
      </c>
      <c r="H1498" s="43">
        <v>7821</v>
      </c>
      <c r="I1498" s="42">
        <v>7992</v>
      </c>
      <c r="J1498" s="40">
        <v>1.0218642117376295</v>
      </c>
      <c r="K1498" s="40">
        <v>26.403273238716281</v>
      </c>
      <c r="L1498" s="42">
        <v>5756</v>
      </c>
      <c r="M1498" s="42">
        <v>1296</v>
      </c>
      <c r="N1498" s="42">
        <v>629</v>
      </c>
      <c r="O1498" s="42"/>
      <c r="P1498" s="42"/>
      <c r="Q1498" s="42">
        <v>140</v>
      </c>
      <c r="R1498" s="42">
        <v>0</v>
      </c>
      <c r="S1498" s="43">
        <v>2065</v>
      </c>
      <c r="T1498" s="42">
        <v>77</v>
      </c>
      <c r="U1498" s="42">
        <v>856</v>
      </c>
      <c r="V1498" s="42">
        <v>900</v>
      </c>
      <c r="W1498" s="104">
        <f t="shared" si="242"/>
        <v>73.596726761283719</v>
      </c>
      <c r="X1498" s="105">
        <f t="shared" si="236"/>
        <v>16.570771001150746</v>
      </c>
      <c r="Y1498" s="105">
        <f t="shared" si="237"/>
        <v>8.0424498146017136</v>
      </c>
      <c r="Z1498" s="105">
        <f t="shared" si="243"/>
        <v>1.7900524229638153</v>
      </c>
      <c r="AA1498" s="105">
        <f t="shared" si="244"/>
        <v>0</v>
      </c>
      <c r="AB1498" s="105">
        <f t="shared" si="245"/>
        <v>26.403273238716281</v>
      </c>
    </row>
    <row r="1499" spans="1:28" s="7" customFormat="1" hidden="1">
      <c r="A1499" s="37">
        <v>2010</v>
      </c>
      <c r="B1499" s="102">
        <v>2</v>
      </c>
      <c r="C1499" s="102" t="s">
        <v>182</v>
      </c>
      <c r="D1499" s="37">
        <v>11</v>
      </c>
      <c r="E1499" s="38" t="s">
        <v>236</v>
      </c>
      <c r="F1499" s="41" t="s">
        <v>148</v>
      </c>
      <c r="G1499" s="42">
        <v>11320</v>
      </c>
      <c r="H1499" s="43">
        <v>7933</v>
      </c>
      <c r="I1499" s="42">
        <v>5718</v>
      </c>
      <c r="J1499" s="40">
        <v>0.72078658767175097</v>
      </c>
      <c r="K1499" s="40">
        <v>19.790747510399598</v>
      </c>
      <c r="L1499" s="42">
        <v>6363</v>
      </c>
      <c r="M1499" s="42">
        <v>1073</v>
      </c>
      <c r="N1499" s="42">
        <v>423</v>
      </c>
      <c r="O1499" s="42"/>
      <c r="P1499" s="42"/>
      <c r="Q1499" s="42">
        <v>74</v>
      </c>
      <c r="R1499" s="42">
        <v>0</v>
      </c>
      <c r="S1499" s="43">
        <v>1570</v>
      </c>
      <c r="T1499" s="42">
        <v>242</v>
      </c>
      <c r="U1499" s="42">
        <v>1038</v>
      </c>
      <c r="V1499" s="42">
        <v>402</v>
      </c>
      <c r="W1499" s="104">
        <f t="shared" si="242"/>
        <v>80.209252489600402</v>
      </c>
      <c r="X1499" s="105">
        <f t="shared" si="236"/>
        <v>13.525778394050169</v>
      </c>
      <c r="Y1499" s="105">
        <f t="shared" si="237"/>
        <v>5.3321568133114834</v>
      </c>
      <c r="Z1499" s="105">
        <f t="shared" si="243"/>
        <v>0.93281230303794271</v>
      </c>
      <c r="AA1499" s="105">
        <f t="shared" si="244"/>
        <v>0</v>
      </c>
      <c r="AB1499" s="105">
        <f t="shared" si="245"/>
        <v>19.790747510399598</v>
      </c>
    </row>
    <row r="1500" spans="1:28" s="7" customFormat="1" hidden="1">
      <c r="A1500" s="37">
        <v>2010</v>
      </c>
      <c r="B1500" s="102">
        <v>2</v>
      </c>
      <c r="C1500" s="102" t="s">
        <v>182</v>
      </c>
      <c r="D1500" s="37">
        <v>12</v>
      </c>
      <c r="E1500" s="38" t="s">
        <v>237</v>
      </c>
      <c r="F1500" s="41" t="s">
        <v>68</v>
      </c>
      <c r="G1500" s="42">
        <v>8727</v>
      </c>
      <c r="H1500" s="43">
        <v>7895</v>
      </c>
      <c r="I1500" s="42">
        <v>7030</v>
      </c>
      <c r="J1500" s="40">
        <v>0.89043698543381888</v>
      </c>
      <c r="K1500" s="40">
        <v>24.34452184927169</v>
      </c>
      <c r="L1500" s="42">
        <v>5973</v>
      </c>
      <c r="M1500" s="42">
        <v>1289</v>
      </c>
      <c r="N1500" s="42">
        <v>511</v>
      </c>
      <c r="O1500" s="42"/>
      <c r="P1500" s="42"/>
      <c r="Q1500" s="42">
        <v>122</v>
      </c>
      <c r="R1500" s="42">
        <v>0</v>
      </c>
      <c r="S1500" s="43">
        <v>1922</v>
      </c>
      <c r="T1500" s="42">
        <v>23</v>
      </c>
      <c r="U1500" s="42">
        <v>1113</v>
      </c>
      <c r="V1500" s="42">
        <v>467</v>
      </c>
      <c r="W1500" s="104">
        <f t="shared" si="242"/>
        <v>75.6554781507283</v>
      </c>
      <c r="X1500" s="105">
        <f t="shared" si="236"/>
        <v>16.326789107029764</v>
      </c>
      <c r="Y1500" s="105">
        <f t="shared" si="237"/>
        <v>6.472450918302723</v>
      </c>
      <c r="Z1500" s="105">
        <f t="shared" si="243"/>
        <v>1.5452818239392021</v>
      </c>
      <c r="AA1500" s="105">
        <f t="shared" si="244"/>
        <v>0</v>
      </c>
      <c r="AB1500" s="105">
        <f t="shared" si="245"/>
        <v>24.34452184927169</v>
      </c>
    </row>
    <row r="1501" spans="1:28" s="7" customFormat="1" hidden="1">
      <c r="A1501" s="37">
        <v>2010</v>
      </c>
      <c r="B1501" s="102">
        <v>2</v>
      </c>
      <c r="C1501" s="102" t="s">
        <v>182</v>
      </c>
      <c r="D1501" s="37">
        <v>14</v>
      </c>
      <c r="E1501" s="38" t="s">
        <v>238</v>
      </c>
      <c r="F1501" s="41" t="s">
        <v>69</v>
      </c>
      <c r="G1501" s="42">
        <v>32130</v>
      </c>
      <c r="H1501" s="43">
        <v>30448</v>
      </c>
      <c r="I1501" s="42">
        <v>17132</v>
      </c>
      <c r="J1501" s="40">
        <v>0.56266421439831849</v>
      </c>
      <c r="K1501" s="40">
        <v>17.130846032580134</v>
      </c>
      <c r="L1501" s="42">
        <v>25232</v>
      </c>
      <c r="M1501" s="42">
        <v>3632</v>
      </c>
      <c r="N1501" s="42">
        <v>1294</v>
      </c>
      <c r="O1501" s="42"/>
      <c r="P1501" s="42"/>
      <c r="Q1501" s="42">
        <v>290</v>
      </c>
      <c r="R1501" s="42">
        <v>0</v>
      </c>
      <c r="S1501" s="43">
        <v>5216</v>
      </c>
      <c r="T1501" s="42">
        <v>1407</v>
      </c>
      <c r="U1501" s="42">
        <v>5126</v>
      </c>
      <c r="V1501" s="42">
        <v>2808</v>
      </c>
      <c r="W1501" s="104">
        <f t="shared" si="242"/>
        <v>82.869153967419862</v>
      </c>
      <c r="X1501" s="105">
        <f t="shared" si="236"/>
        <v>11.928533893851814</v>
      </c>
      <c r="Y1501" s="105">
        <f t="shared" si="237"/>
        <v>4.2498686284813454</v>
      </c>
      <c r="Z1501" s="105">
        <f t="shared" si="243"/>
        <v>0.95244351024697838</v>
      </c>
      <c r="AA1501" s="105">
        <f t="shared" si="244"/>
        <v>0</v>
      </c>
      <c r="AB1501" s="105">
        <f t="shared" si="245"/>
        <v>17.130846032580134</v>
      </c>
    </row>
    <row r="1502" spans="1:28" s="7" customFormat="1" hidden="1">
      <c r="A1502" s="37">
        <v>2010</v>
      </c>
      <c r="B1502" s="102">
        <v>2</v>
      </c>
      <c r="C1502" s="102" t="s">
        <v>182</v>
      </c>
      <c r="D1502" s="37">
        <v>14</v>
      </c>
      <c r="E1502" s="38" t="s">
        <v>239</v>
      </c>
      <c r="F1502" s="41" t="s">
        <v>70</v>
      </c>
      <c r="G1502" s="42">
        <v>13677</v>
      </c>
      <c r="H1502" s="43">
        <v>12691</v>
      </c>
      <c r="I1502" s="42">
        <v>4806</v>
      </c>
      <c r="J1502" s="40">
        <v>0.37869356236703178</v>
      </c>
      <c r="K1502" s="40">
        <v>12.142463162871326</v>
      </c>
      <c r="L1502" s="42">
        <v>11150</v>
      </c>
      <c r="M1502" s="42">
        <v>1104</v>
      </c>
      <c r="N1502" s="42">
        <v>362</v>
      </c>
      <c r="O1502" s="42"/>
      <c r="P1502" s="42"/>
      <c r="Q1502" s="42">
        <v>75</v>
      </c>
      <c r="R1502" s="42">
        <v>0</v>
      </c>
      <c r="S1502" s="43">
        <v>1541</v>
      </c>
      <c r="T1502" s="42">
        <v>140</v>
      </c>
      <c r="U1502" s="42">
        <v>1866</v>
      </c>
      <c r="V1502" s="42">
        <v>836</v>
      </c>
      <c r="W1502" s="104">
        <f t="shared" si="242"/>
        <v>87.857536837128663</v>
      </c>
      <c r="X1502" s="105">
        <f t="shared" ref="X1502:X1565" si="246">M1502/$H1502*100</f>
        <v>8.6990780868331878</v>
      </c>
      <c r="Y1502" s="105">
        <f t="shared" ref="Y1502:Y1565" si="247">N1502/$H1502*100</f>
        <v>2.8524150973130564</v>
      </c>
      <c r="Z1502" s="105">
        <f t="shared" si="243"/>
        <v>0.59096997872508084</v>
      </c>
      <c r="AA1502" s="105">
        <f t="shared" si="244"/>
        <v>0</v>
      </c>
      <c r="AB1502" s="105">
        <f t="shared" si="245"/>
        <v>12.142463162871326</v>
      </c>
    </row>
    <row r="1503" spans="1:28" s="7" customFormat="1" hidden="1">
      <c r="A1503" s="37">
        <v>2010</v>
      </c>
      <c r="B1503" s="102">
        <v>2</v>
      </c>
      <c r="C1503" s="102" t="s">
        <v>182</v>
      </c>
      <c r="D1503" s="37">
        <v>14</v>
      </c>
      <c r="E1503" s="38" t="s">
        <v>240</v>
      </c>
      <c r="F1503" s="41" t="s">
        <v>13</v>
      </c>
      <c r="G1503" s="42">
        <v>6236</v>
      </c>
      <c r="H1503" s="43">
        <v>5449</v>
      </c>
      <c r="I1503" s="42">
        <v>4555</v>
      </c>
      <c r="J1503" s="40">
        <v>0.83593319875206462</v>
      </c>
      <c r="K1503" s="40">
        <v>22.242613323545605</v>
      </c>
      <c r="L1503" s="42">
        <v>4237</v>
      </c>
      <c r="M1503" s="42">
        <v>810</v>
      </c>
      <c r="N1503" s="42">
        <v>357</v>
      </c>
      <c r="O1503" s="42"/>
      <c r="P1503" s="42"/>
      <c r="Q1503" s="42">
        <v>45</v>
      </c>
      <c r="R1503" s="42">
        <v>0</v>
      </c>
      <c r="S1503" s="43">
        <v>1212</v>
      </c>
      <c r="T1503" s="42">
        <v>14</v>
      </c>
      <c r="U1503" s="42">
        <v>506</v>
      </c>
      <c r="V1503" s="42">
        <v>0</v>
      </c>
      <c r="W1503" s="104">
        <f t="shared" si="242"/>
        <v>77.757386676454402</v>
      </c>
      <c r="X1503" s="105">
        <f t="shared" si="246"/>
        <v>14.865112864745825</v>
      </c>
      <c r="Y1503" s="105">
        <f t="shared" si="247"/>
        <v>6.5516608552027904</v>
      </c>
      <c r="Z1503" s="105">
        <f t="shared" si="243"/>
        <v>0.82583960359699038</v>
      </c>
      <c r="AA1503" s="105">
        <f t="shared" si="244"/>
        <v>0</v>
      </c>
      <c r="AB1503" s="105">
        <f t="shared" si="245"/>
        <v>22.242613323545605</v>
      </c>
    </row>
    <row r="1504" spans="1:28" s="7" customFormat="1" hidden="1">
      <c r="A1504" s="37">
        <v>2010</v>
      </c>
      <c r="B1504" s="102">
        <v>2</v>
      </c>
      <c r="C1504" s="102" t="s">
        <v>182</v>
      </c>
      <c r="D1504" s="37">
        <v>15</v>
      </c>
      <c r="E1504" s="38" t="s">
        <v>241</v>
      </c>
      <c r="F1504" s="41" t="s">
        <v>82</v>
      </c>
      <c r="G1504" s="42">
        <v>6675</v>
      </c>
      <c r="H1504" s="43">
        <v>6328</v>
      </c>
      <c r="I1504" s="42">
        <v>3922</v>
      </c>
      <c r="J1504" s="40">
        <v>0.61978508217446271</v>
      </c>
      <c r="K1504" s="40">
        <v>17.556890012642228</v>
      </c>
      <c r="L1504" s="42">
        <v>5217</v>
      </c>
      <c r="M1504" s="42">
        <v>781</v>
      </c>
      <c r="N1504" s="42">
        <v>266</v>
      </c>
      <c r="O1504" s="42"/>
      <c r="P1504" s="42"/>
      <c r="Q1504" s="42">
        <v>64</v>
      </c>
      <c r="R1504" s="42">
        <v>0</v>
      </c>
      <c r="S1504" s="43">
        <v>1111</v>
      </c>
      <c r="T1504" s="42">
        <v>67</v>
      </c>
      <c r="U1504" s="42">
        <v>405</v>
      </c>
      <c r="V1504" s="42">
        <v>215</v>
      </c>
      <c r="W1504" s="104">
        <f t="shared" si="242"/>
        <v>82.443109987357772</v>
      </c>
      <c r="X1504" s="105">
        <f t="shared" si="246"/>
        <v>12.341972187104929</v>
      </c>
      <c r="Y1504" s="105">
        <f t="shared" si="247"/>
        <v>4.2035398230088497</v>
      </c>
      <c r="Z1504" s="105">
        <f t="shared" si="243"/>
        <v>1.0113780025284451</v>
      </c>
      <c r="AA1504" s="105">
        <f t="shared" si="244"/>
        <v>0</v>
      </c>
      <c r="AB1504" s="105">
        <f t="shared" si="245"/>
        <v>17.556890012642228</v>
      </c>
    </row>
    <row r="1505" spans="1:28" s="7" customFormat="1" hidden="1">
      <c r="A1505" s="37">
        <v>2010</v>
      </c>
      <c r="B1505" s="102">
        <v>2</v>
      </c>
      <c r="C1505" s="102" t="s">
        <v>182</v>
      </c>
      <c r="D1505" s="37">
        <v>22</v>
      </c>
      <c r="E1505" s="38" t="s">
        <v>242</v>
      </c>
      <c r="F1505" s="41" t="s">
        <v>87</v>
      </c>
      <c r="G1505" s="42">
        <v>6090</v>
      </c>
      <c r="H1505" s="43">
        <v>5726</v>
      </c>
      <c r="I1505" s="42">
        <v>3533</v>
      </c>
      <c r="J1505" s="40">
        <v>0.61701012923506815</v>
      </c>
      <c r="K1505" s="40">
        <v>17.289556409360809</v>
      </c>
      <c r="L1505" s="42">
        <v>4736</v>
      </c>
      <c r="M1505" s="42">
        <v>675</v>
      </c>
      <c r="N1505" s="42">
        <v>252</v>
      </c>
      <c r="O1505" s="42"/>
      <c r="P1505" s="42"/>
      <c r="Q1505" s="42">
        <v>46</v>
      </c>
      <c r="R1505" s="42">
        <v>17</v>
      </c>
      <c r="S1505" s="43">
        <v>990</v>
      </c>
      <c r="T1505" s="42">
        <v>207</v>
      </c>
      <c r="U1505" s="42">
        <v>1046</v>
      </c>
      <c r="V1505" s="42">
        <v>144</v>
      </c>
      <c r="W1505" s="104">
        <f t="shared" si="242"/>
        <v>82.710443590639187</v>
      </c>
      <c r="X1505" s="105">
        <f t="shared" si="246"/>
        <v>11.788333915473279</v>
      </c>
      <c r="Y1505" s="105">
        <f t="shared" si="247"/>
        <v>4.4009779951100247</v>
      </c>
      <c r="Z1505" s="105">
        <f t="shared" si="243"/>
        <v>0.80335312609151244</v>
      </c>
      <c r="AA1505" s="105">
        <f t="shared" si="244"/>
        <v>0.29689137268599369</v>
      </c>
      <c r="AB1505" s="105">
        <f t="shared" si="245"/>
        <v>17.289556409360809</v>
      </c>
    </row>
    <row r="1506" spans="1:28" s="7" customFormat="1" hidden="1">
      <c r="A1506" s="37">
        <v>2010</v>
      </c>
      <c r="B1506" s="102">
        <v>2</v>
      </c>
      <c r="C1506" s="102" t="s">
        <v>182</v>
      </c>
      <c r="D1506" s="37">
        <v>22</v>
      </c>
      <c r="E1506" s="38" t="s">
        <v>243</v>
      </c>
      <c r="F1506" s="41" t="s">
        <v>88</v>
      </c>
      <c r="G1506" s="42">
        <v>7847</v>
      </c>
      <c r="H1506" s="43">
        <v>5114</v>
      </c>
      <c r="I1506" s="42">
        <v>1991</v>
      </c>
      <c r="J1506" s="40">
        <v>0.38932342588971453</v>
      </c>
      <c r="K1506" s="40">
        <v>12.925303089558076</v>
      </c>
      <c r="L1506" s="42">
        <v>4453</v>
      </c>
      <c r="M1506" s="42">
        <v>488</v>
      </c>
      <c r="N1506" s="42">
        <v>145</v>
      </c>
      <c r="O1506" s="42"/>
      <c r="P1506" s="42"/>
      <c r="Q1506" s="42">
        <v>28</v>
      </c>
      <c r="R1506" s="42">
        <v>0</v>
      </c>
      <c r="S1506" s="43">
        <v>661</v>
      </c>
      <c r="T1506" s="42">
        <v>84</v>
      </c>
      <c r="U1506" s="42">
        <v>767</v>
      </c>
      <c r="V1506" s="42">
        <v>5</v>
      </c>
      <c r="W1506" s="104">
        <f t="shared" si="242"/>
        <v>87.074696910441929</v>
      </c>
      <c r="X1506" s="105">
        <f t="shared" si="246"/>
        <v>9.5424325381306208</v>
      </c>
      <c r="Y1506" s="105">
        <f t="shared" si="247"/>
        <v>2.8353539303871722</v>
      </c>
      <c r="Z1506" s="105">
        <f t="shared" si="243"/>
        <v>0.54751662104028154</v>
      </c>
      <c r="AA1506" s="105">
        <f t="shared" si="244"/>
        <v>0</v>
      </c>
      <c r="AB1506" s="105">
        <f t="shared" si="245"/>
        <v>12.925303089558076</v>
      </c>
    </row>
    <row r="1507" spans="1:28" s="7" customFormat="1" hidden="1">
      <c r="A1507" s="37">
        <v>2010</v>
      </c>
      <c r="B1507" s="102">
        <v>2</v>
      </c>
      <c r="C1507" s="102" t="s">
        <v>182</v>
      </c>
      <c r="D1507" s="37">
        <v>23</v>
      </c>
      <c r="E1507" s="38" t="s">
        <v>244</v>
      </c>
      <c r="F1507" s="41" t="s">
        <v>5</v>
      </c>
      <c r="G1507" s="42">
        <v>20020</v>
      </c>
      <c r="H1507" s="43">
        <v>18863</v>
      </c>
      <c r="I1507" s="42">
        <v>8420</v>
      </c>
      <c r="J1507" s="40">
        <v>0.44637650426761383</v>
      </c>
      <c r="K1507" s="40">
        <v>12.246196257223135</v>
      </c>
      <c r="L1507" s="42">
        <v>16553</v>
      </c>
      <c r="M1507" s="42">
        <v>1560</v>
      </c>
      <c r="N1507" s="42">
        <v>621</v>
      </c>
      <c r="O1507" s="42"/>
      <c r="P1507" s="42"/>
      <c r="Q1507" s="42">
        <v>129</v>
      </c>
      <c r="R1507" s="42">
        <v>0</v>
      </c>
      <c r="S1507" s="43">
        <v>2310</v>
      </c>
      <c r="T1507" s="42">
        <v>175</v>
      </c>
      <c r="U1507" s="42">
        <v>3006</v>
      </c>
      <c r="V1507" s="42">
        <v>1836</v>
      </c>
      <c r="W1507" s="104">
        <f t="shared" si="242"/>
        <v>87.753803742776867</v>
      </c>
      <c r="X1507" s="105">
        <f t="shared" si="246"/>
        <v>8.2701585113714682</v>
      </c>
      <c r="Y1507" s="105">
        <f t="shared" si="247"/>
        <v>3.2921592535651807</v>
      </c>
      <c r="Z1507" s="105">
        <f t="shared" si="243"/>
        <v>0.68387849228648678</v>
      </c>
      <c r="AA1507" s="105">
        <f t="shared" si="244"/>
        <v>0</v>
      </c>
      <c r="AB1507" s="105">
        <f t="shared" si="245"/>
        <v>12.246196257223135</v>
      </c>
    </row>
    <row r="1508" spans="1:28" s="7" customFormat="1" hidden="1">
      <c r="A1508" s="37">
        <v>2010</v>
      </c>
      <c r="B1508" s="102">
        <v>2</v>
      </c>
      <c r="C1508" s="102" t="s">
        <v>182</v>
      </c>
      <c r="D1508" s="37">
        <v>26</v>
      </c>
      <c r="E1508" s="38" t="s">
        <v>245</v>
      </c>
      <c r="F1508" s="41" t="s">
        <v>71</v>
      </c>
      <c r="G1508" s="42">
        <v>11179</v>
      </c>
      <c r="H1508" s="43">
        <v>10533</v>
      </c>
      <c r="I1508" s="42">
        <v>6534</v>
      </c>
      <c r="J1508" s="40">
        <v>0.62033608658501849</v>
      </c>
      <c r="K1508" s="40">
        <v>18.627171745941325</v>
      </c>
      <c r="L1508" s="42">
        <v>8571</v>
      </c>
      <c r="M1508" s="42">
        <v>1338</v>
      </c>
      <c r="N1508" s="42">
        <v>534</v>
      </c>
      <c r="O1508" s="42"/>
      <c r="P1508" s="42"/>
      <c r="Q1508" s="42">
        <v>7</v>
      </c>
      <c r="R1508" s="42">
        <v>83</v>
      </c>
      <c r="S1508" s="43">
        <v>1962</v>
      </c>
      <c r="T1508" s="42">
        <v>417</v>
      </c>
      <c r="U1508" s="42">
        <v>1477</v>
      </c>
      <c r="V1508" s="42">
        <v>742</v>
      </c>
      <c r="W1508" s="104">
        <f t="shared" si="242"/>
        <v>81.372828254058675</v>
      </c>
      <c r="X1508" s="105">
        <f t="shared" si="246"/>
        <v>12.702933637140415</v>
      </c>
      <c r="Y1508" s="105">
        <f t="shared" si="247"/>
        <v>5.0697806892623181</v>
      </c>
      <c r="Z1508" s="105">
        <f t="shared" si="243"/>
        <v>6.6457799297446121E-2</v>
      </c>
      <c r="AA1508" s="105">
        <f t="shared" si="244"/>
        <v>0.78799962024114678</v>
      </c>
      <c r="AB1508" s="105">
        <f t="shared" si="245"/>
        <v>18.627171745941325</v>
      </c>
    </row>
    <row r="1509" spans="1:28" s="7" customFormat="1" hidden="1">
      <c r="A1509" s="37">
        <v>2010</v>
      </c>
      <c r="B1509" s="102">
        <v>2</v>
      </c>
      <c r="C1509" s="102" t="s">
        <v>182</v>
      </c>
      <c r="D1509" s="37">
        <v>27</v>
      </c>
      <c r="E1509" s="38" t="s">
        <v>246</v>
      </c>
      <c r="F1509" s="41" t="s">
        <v>72</v>
      </c>
      <c r="G1509" s="42">
        <v>21122</v>
      </c>
      <c r="H1509" s="43">
        <v>18522</v>
      </c>
      <c r="I1509" s="42">
        <v>14840</v>
      </c>
      <c r="J1509" s="40">
        <v>0.80120937263794412</v>
      </c>
      <c r="K1509" s="40">
        <v>22.4651765468092</v>
      </c>
      <c r="L1509" s="42">
        <v>14361</v>
      </c>
      <c r="M1509" s="42">
        <v>2748</v>
      </c>
      <c r="N1509" s="42">
        <v>1177</v>
      </c>
      <c r="O1509" s="42"/>
      <c r="P1509" s="42"/>
      <c r="Q1509" s="42">
        <v>236</v>
      </c>
      <c r="R1509" s="42">
        <v>0</v>
      </c>
      <c r="S1509" s="43">
        <v>4161</v>
      </c>
      <c r="T1509" s="42">
        <v>538</v>
      </c>
      <c r="U1509" s="42">
        <v>2127</v>
      </c>
      <c r="V1509" s="42">
        <v>1097</v>
      </c>
      <c r="W1509" s="104">
        <f t="shared" si="242"/>
        <v>77.53482345319081</v>
      </c>
      <c r="X1509" s="105">
        <f t="shared" si="246"/>
        <v>14.8364107547781</v>
      </c>
      <c r="Y1509" s="105">
        <f t="shared" si="247"/>
        <v>6.3546053341971707</v>
      </c>
      <c r="Z1509" s="105">
        <f t="shared" si="243"/>
        <v>1.2741604578339272</v>
      </c>
      <c r="AA1509" s="105">
        <f t="shared" si="244"/>
        <v>0</v>
      </c>
      <c r="AB1509" s="105">
        <f t="shared" si="245"/>
        <v>22.4651765468092</v>
      </c>
    </row>
    <row r="1510" spans="1:28" s="7" customFormat="1" hidden="1">
      <c r="A1510" s="37">
        <v>2010</v>
      </c>
      <c r="B1510" s="102">
        <v>2</v>
      </c>
      <c r="C1510" s="102" t="s">
        <v>182</v>
      </c>
      <c r="D1510" s="37">
        <v>27</v>
      </c>
      <c r="E1510" s="38" t="s">
        <v>247</v>
      </c>
      <c r="F1510" s="41" t="s">
        <v>92</v>
      </c>
      <c r="G1510" s="42">
        <v>8086</v>
      </c>
      <c r="H1510" s="43">
        <v>7412</v>
      </c>
      <c r="I1510" s="42">
        <v>6793</v>
      </c>
      <c r="J1510" s="40">
        <v>0.91648677819751756</v>
      </c>
      <c r="K1510" s="40">
        <v>24.419859686994062</v>
      </c>
      <c r="L1510" s="42">
        <v>5602</v>
      </c>
      <c r="M1510" s="42">
        <v>1165</v>
      </c>
      <c r="N1510" s="42">
        <v>531</v>
      </c>
      <c r="O1510" s="42"/>
      <c r="P1510" s="42"/>
      <c r="Q1510" s="42">
        <v>114</v>
      </c>
      <c r="R1510" s="42">
        <v>0</v>
      </c>
      <c r="S1510" s="43">
        <v>1810</v>
      </c>
      <c r="T1510" s="42">
        <v>40</v>
      </c>
      <c r="U1510" s="42">
        <v>845</v>
      </c>
      <c r="V1510" s="42">
        <v>10</v>
      </c>
      <c r="W1510" s="104">
        <f t="shared" si="242"/>
        <v>75.580140313005941</v>
      </c>
      <c r="X1510" s="105">
        <f t="shared" si="246"/>
        <v>15.71775499190502</v>
      </c>
      <c r="Y1510" s="105">
        <f t="shared" si="247"/>
        <v>7.1640582838640041</v>
      </c>
      <c r="Z1510" s="105">
        <f t="shared" si="243"/>
        <v>1.5380464112250405</v>
      </c>
      <c r="AA1510" s="105">
        <f t="shared" si="244"/>
        <v>0</v>
      </c>
      <c r="AB1510" s="105">
        <f t="shared" si="245"/>
        <v>24.419859686994062</v>
      </c>
    </row>
    <row r="1511" spans="1:28" s="7" customFormat="1" hidden="1">
      <c r="A1511" s="37">
        <v>2010</v>
      </c>
      <c r="B1511" s="102">
        <v>2</v>
      </c>
      <c r="C1511" s="102" t="s">
        <v>182</v>
      </c>
      <c r="D1511" s="37">
        <v>28</v>
      </c>
      <c r="E1511" s="38" t="s">
        <v>248</v>
      </c>
      <c r="F1511" s="41" t="s">
        <v>73</v>
      </c>
      <c r="G1511" s="42">
        <v>12884</v>
      </c>
      <c r="H1511" s="43">
        <v>12287</v>
      </c>
      <c r="I1511" s="42">
        <v>7931</v>
      </c>
      <c r="J1511" s="40">
        <v>0.64547896150402861</v>
      </c>
      <c r="K1511" s="40">
        <v>17.677219825832179</v>
      </c>
      <c r="L1511" s="42">
        <v>10115</v>
      </c>
      <c r="M1511" s="42">
        <v>1433</v>
      </c>
      <c r="N1511" s="42">
        <v>605</v>
      </c>
      <c r="O1511" s="42"/>
      <c r="P1511" s="42"/>
      <c r="Q1511" s="42">
        <v>134</v>
      </c>
      <c r="R1511" s="42">
        <v>0</v>
      </c>
      <c r="S1511" s="43">
        <v>2172</v>
      </c>
      <c r="T1511" s="42">
        <v>737</v>
      </c>
      <c r="U1511" s="42">
        <v>2806</v>
      </c>
      <c r="V1511" s="42">
        <v>1391</v>
      </c>
      <c r="W1511" s="104">
        <f t="shared" si="242"/>
        <v>82.322780174167818</v>
      </c>
      <c r="X1511" s="105">
        <f t="shared" si="246"/>
        <v>11.662732969805486</v>
      </c>
      <c r="Y1511" s="105">
        <f t="shared" si="247"/>
        <v>4.9239033124440468</v>
      </c>
      <c r="Z1511" s="105">
        <f t="shared" si="243"/>
        <v>1.0905835435826483</v>
      </c>
      <c r="AA1511" s="105">
        <f t="shared" si="244"/>
        <v>0</v>
      </c>
      <c r="AB1511" s="105">
        <f t="shared" si="245"/>
        <v>17.677219825832179</v>
      </c>
    </row>
    <row r="1512" spans="1:28" s="7" customFormat="1" hidden="1">
      <c r="A1512" s="37">
        <v>2010</v>
      </c>
      <c r="B1512" s="102">
        <v>2</v>
      </c>
      <c r="C1512" s="102" t="s">
        <v>182</v>
      </c>
      <c r="D1512" s="37">
        <v>33</v>
      </c>
      <c r="E1512" s="38" t="s">
        <v>249</v>
      </c>
      <c r="F1512" s="41" t="s">
        <v>97</v>
      </c>
      <c r="G1512" s="42">
        <v>6788</v>
      </c>
      <c r="H1512" s="43">
        <v>5793</v>
      </c>
      <c r="I1512" s="42">
        <v>4782</v>
      </c>
      <c r="J1512" s="40">
        <v>0.82547902641118587</v>
      </c>
      <c r="K1512" s="40">
        <v>21.560504056620058</v>
      </c>
      <c r="L1512" s="42">
        <v>4544</v>
      </c>
      <c r="M1512" s="42">
        <v>791</v>
      </c>
      <c r="N1512" s="42">
        <v>395</v>
      </c>
      <c r="O1512" s="42"/>
      <c r="P1512" s="42"/>
      <c r="Q1512" s="42">
        <v>63</v>
      </c>
      <c r="R1512" s="42">
        <v>0</v>
      </c>
      <c r="S1512" s="43">
        <v>1249</v>
      </c>
      <c r="T1512" s="42">
        <v>360</v>
      </c>
      <c r="U1512" s="42">
        <v>1581</v>
      </c>
      <c r="V1512" s="42">
        <v>135</v>
      </c>
      <c r="W1512" s="104">
        <f t="shared" si="242"/>
        <v>78.439495943379939</v>
      </c>
      <c r="X1512" s="105">
        <f t="shared" si="246"/>
        <v>13.654410495425514</v>
      </c>
      <c r="Y1512" s="105">
        <f t="shared" si="247"/>
        <v>6.8185741412049028</v>
      </c>
      <c r="Z1512" s="105">
        <f t="shared" si="243"/>
        <v>1.0875194199896427</v>
      </c>
      <c r="AA1512" s="105">
        <f t="shared" si="244"/>
        <v>0</v>
      </c>
      <c r="AB1512" s="105">
        <f t="shared" si="245"/>
        <v>21.560504056620058</v>
      </c>
    </row>
    <row r="1513" spans="1:28" s="7" customFormat="1" hidden="1">
      <c r="A1513" s="37">
        <v>2010</v>
      </c>
      <c r="B1513" s="102">
        <v>2</v>
      </c>
      <c r="C1513" s="102" t="s">
        <v>182</v>
      </c>
      <c r="D1513" s="37">
        <v>34</v>
      </c>
      <c r="E1513" s="38" t="s">
        <v>250</v>
      </c>
      <c r="F1513" s="41" t="s">
        <v>74</v>
      </c>
      <c r="G1513" s="42">
        <v>11506</v>
      </c>
      <c r="H1513" s="43">
        <v>9980</v>
      </c>
      <c r="I1513" s="42">
        <v>5619</v>
      </c>
      <c r="J1513" s="40">
        <v>0.56302605210420842</v>
      </c>
      <c r="K1513" s="40">
        <v>18.557114228456914</v>
      </c>
      <c r="L1513" s="42">
        <v>8128</v>
      </c>
      <c r="M1513" s="42">
        <v>1304</v>
      </c>
      <c r="N1513" s="42">
        <v>407</v>
      </c>
      <c r="O1513" s="42"/>
      <c r="P1513" s="42"/>
      <c r="Q1513" s="42">
        <v>141</v>
      </c>
      <c r="R1513" s="42">
        <v>0</v>
      </c>
      <c r="S1513" s="43">
        <v>1852</v>
      </c>
      <c r="T1513" s="42">
        <v>92</v>
      </c>
      <c r="U1513" s="42">
        <v>830</v>
      </c>
      <c r="V1513" s="42">
        <v>47</v>
      </c>
      <c r="W1513" s="104">
        <f t="shared" si="242"/>
        <v>81.442885771543089</v>
      </c>
      <c r="X1513" s="105">
        <f t="shared" si="246"/>
        <v>13.066132264529056</v>
      </c>
      <c r="Y1513" s="105">
        <f t="shared" si="247"/>
        <v>4.0781563126252509</v>
      </c>
      <c r="Z1513" s="105">
        <f t="shared" si="243"/>
        <v>1.4128256513026052</v>
      </c>
      <c r="AA1513" s="105">
        <f t="shared" si="244"/>
        <v>0</v>
      </c>
      <c r="AB1513" s="105">
        <f t="shared" si="245"/>
        <v>18.557114228456914</v>
      </c>
    </row>
    <row r="1514" spans="1:28" s="7" customFormat="1" hidden="1">
      <c r="A1514" s="37">
        <v>2010</v>
      </c>
      <c r="B1514" s="102">
        <v>2</v>
      </c>
      <c r="C1514" s="102" t="s">
        <v>182</v>
      </c>
      <c r="D1514" s="37">
        <v>40</v>
      </c>
      <c r="E1514" s="38" t="s">
        <v>251</v>
      </c>
      <c r="F1514" s="41" t="s">
        <v>6</v>
      </c>
      <c r="G1514" s="42">
        <v>8612</v>
      </c>
      <c r="H1514" s="43">
        <v>4909</v>
      </c>
      <c r="I1514" s="42">
        <v>6255</v>
      </c>
      <c r="J1514" s="40">
        <v>1.274190262782644</v>
      </c>
      <c r="K1514" s="40">
        <v>31.452434304338965</v>
      </c>
      <c r="L1514" s="42">
        <v>3365</v>
      </c>
      <c r="M1514" s="42">
        <v>946</v>
      </c>
      <c r="N1514" s="42">
        <v>441</v>
      </c>
      <c r="O1514" s="42"/>
      <c r="P1514" s="42"/>
      <c r="Q1514" s="42">
        <v>157</v>
      </c>
      <c r="R1514" s="42">
        <v>0</v>
      </c>
      <c r="S1514" s="43">
        <v>1544</v>
      </c>
      <c r="T1514" s="42">
        <v>192</v>
      </c>
      <c r="U1514" s="42">
        <v>800</v>
      </c>
      <c r="V1514" s="42">
        <v>44</v>
      </c>
      <c r="W1514" s="104">
        <f t="shared" si="242"/>
        <v>68.547565695661035</v>
      </c>
      <c r="X1514" s="105">
        <f t="shared" si="246"/>
        <v>19.270727235689549</v>
      </c>
      <c r="Y1514" s="105">
        <f t="shared" si="247"/>
        <v>8.9834996944387857</v>
      </c>
      <c r="Z1514" s="105">
        <f t="shared" si="243"/>
        <v>3.1982073742106336</v>
      </c>
      <c r="AA1514" s="105">
        <f t="shared" si="244"/>
        <v>0</v>
      </c>
      <c r="AB1514" s="105">
        <f t="shared" si="245"/>
        <v>31.452434304338965</v>
      </c>
    </row>
    <row r="1515" spans="1:28" s="7" customFormat="1" hidden="1">
      <c r="A1515" s="37">
        <v>2010</v>
      </c>
      <c r="B1515" s="102">
        <v>2</v>
      </c>
      <c r="C1515" s="102" t="s">
        <v>182</v>
      </c>
      <c r="D1515" s="37">
        <v>40</v>
      </c>
      <c r="E1515" s="38" t="s">
        <v>252</v>
      </c>
      <c r="F1515" s="41" t="s">
        <v>75</v>
      </c>
      <c r="G1515" s="42">
        <v>13963</v>
      </c>
      <c r="H1515" s="43">
        <v>13253</v>
      </c>
      <c r="I1515" s="42">
        <v>8949</v>
      </c>
      <c r="J1515" s="40">
        <v>0.67524334113031015</v>
      </c>
      <c r="K1515" s="40">
        <v>20.30483664076058</v>
      </c>
      <c r="L1515" s="42">
        <v>10562</v>
      </c>
      <c r="M1515" s="42">
        <v>1970</v>
      </c>
      <c r="N1515" s="42">
        <v>598</v>
      </c>
      <c r="O1515" s="42"/>
      <c r="P1515" s="42"/>
      <c r="Q1515" s="42">
        <v>117</v>
      </c>
      <c r="R1515" s="42">
        <v>6</v>
      </c>
      <c r="S1515" s="43">
        <v>2691</v>
      </c>
      <c r="T1515" s="42">
        <v>328</v>
      </c>
      <c r="U1515" s="42">
        <v>1508</v>
      </c>
      <c r="V1515" s="42">
        <v>1009</v>
      </c>
      <c r="W1515" s="104">
        <f t="shared" si="242"/>
        <v>79.695163359239416</v>
      </c>
      <c r="X1515" s="105">
        <f t="shared" si="246"/>
        <v>14.86455896778088</v>
      </c>
      <c r="Y1515" s="105">
        <f t="shared" si="247"/>
        <v>4.5121859201690189</v>
      </c>
      <c r="Z1515" s="105">
        <f t="shared" si="243"/>
        <v>0.88281898438089479</v>
      </c>
      <c r="AA1515" s="105">
        <f t="shared" si="244"/>
        <v>4.527276842978948E-2</v>
      </c>
      <c r="AB1515" s="105">
        <f t="shared" si="245"/>
        <v>20.30483664076058</v>
      </c>
    </row>
    <row r="1516" spans="1:28" s="7" customFormat="1" hidden="1">
      <c r="A1516" s="37">
        <v>2010</v>
      </c>
      <c r="B1516" s="102">
        <v>2</v>
      </c>
      <c r="C1516" s="102" t="s">
        <v>182</v>
      </c>
      <c r="D1516" s="37">
        <v>1</v>
      </c>
      <c r="E1516" s="38" t="s">
        <v>254</v>
      </c>
      <c r="F1516" s="41" t="s">
        <v>76</v>
      </c>
      <c r="G1516" s="42">
        <v>2625</v>
      </c>
      <c r="H1516" s="43">
        <v>2360</v>
      </c>
      <c r="I1516" s="42">
        <v>1760</v>
      </c>
      <c r="J1516" s="40">
        <v>0.74576271186440679</v>
      </c>
      <c r="K1516" s="40">
        <v>20.33898305084746</v>
      </c>
      <c r="L1516" s="42">
        <v>1880</v>
      </c>
      <c r="M1516" s="42">
        <v>332</v>
      </c>
      <c r="N1516" s="42">
        <v>126</v>
      </c>
      <c r="O1516" s="42"/>
      <c r="P1516" s="42"/>
      <c r="Q1516" s="42">
        <v>22</v>
      </c>
      <c r="R1516" s="42">
        <v>0</v>
      </c>
      <c r="S1516" s="43">
        <v>480</v>
      </c>
      <c r="T1516" s="42">
        <v>57</v>
      </c>
      <c r="U1516" s="42">
        <v>426</v>
      </c>
      <c r="V1516" s="42">
        <v>59</v>
      </c>
      <c r="W1516" s="104">
        <f t="shared" si="242"/>
        <v>79.66101694915254</v>
      </c>
      <c r="X1516" s="105">
        <f t="shared" si="246"/>
        <v>14.067796610169491</v>
      </c>
      <c r="Y1516" s="105">
        <f t="shared" si="247"/>
        <v>5.3389830508474576</v>
      </c>
      <c r="Z1516" s="105">
        <f t="shared" si="243"/>
        <v>0.93220338983050854</v>
      </c>
      <c r="AA1516" s="105">
        <f t="shared" si="244"/>
        <v>0</v>
      </c>
      <c r="AB1516" s="105">
        <f t="shared" si="245"/>
        <v>20.33898305084746</v>
      </c>
    </row>
    <row r="1517" spans="1:28" s="7" customFormat="1" hidden="1">
      <c r="A1517" s="37">
        <v>2010</v>
      </c>
      <c r="B1517" s="102">
        <v>2</v>
      </c>
      <c r="C1517" s="102" t="s">
        <v>182</v>
      </c>
      <c r="D1517" s="37">
        <v>1</v>
      </c>
      <c r="E1517" s="38" t="s">
        <v>256</v>
      </c>
      <c r="F1517" s="41" t="s">
        <v>109</v>
      </c>
      <c r="G1517" s="42">
        <v>1872</v>
      </c>
      <c r="H1517" s="43">
        <v>1659</v>
      </c>
      <c r="I1517" s="42">
        <v>1807</v>
      </c>
      <c r="J1517" s="40">
        <v>1.0892103676913802</v>
      </c>
      <c r="K1517" s="40">
        <v>27.064496684749852</v>
      </c>
      <c r="L1517" s="42">
        <v>1210</v>
      </c>
      <c r="M1517" s="42">
        <v>250</v>
      </c>
      <c r="N1517" s="42">
        <v>179</v>
      </c>
      <c r="O1517" s="42"/>
      <c r="P1517" s="42"/>
      <c r="Q1517" s="42">
        <v>20</v>
      </c>
      <c r="R1517" s="42">
        <v>0</v>
      </c>
      <c r="S1517" s="43">
        <v>449</v>
      </c>
      <c r="T1517" s="42">
        <v>147</v>
      </c>
      <c r="U1517" s="42">
        <v>131</v>
      </c>
      <c r="V1517" s="42">
        <v>105</v>
      </c>
      <c r="W1517" s="104">
        <f t="shared" si="242"/>
        <v>72.935503315250145</v>
      </c>
      <c r="X1517" s="105">
        <f t="shared" si="246"/>
        <v>15.069318866787221</v>
      </c>
      <c r="Y1517" s="105">
        <f t="shared" si="247"/>
        <v>10.789632308619652</v>
      </c>
      <c r="Z1517" s="105">
        <f t="shared" si="243"/>
        <v>1.2055455093429777</v>
      </c>
      <c r="AA1517" s="105">
        <f t="shared" si="244"/>
        <v>0</v>
      </c>
      <c r="AB1517" s="105">
        <f t="shared" si="245"/>
        <v>27.064496684749852</v>
      </c>
    </row>
    <row r="1518" spans="1:28" s="7" customFormat="1" hidden="1">
      <c r="A1518" s="37">
        <v>2010</v>
      </c>
      <c r="B1518" s="102">
        <v>2</v>
      </c>
      <c r="C1518" s="102" t="s">
        <v>182</v>
      </c>
      <c r="D1518" s="37">
        <v>2</v>
      </c>
      <c r="E1518" s="38" t="s">
        <v>257</v>
      </c>
      <c r="F1518" s="41" t="s">
        <v>149</v>
      </c>
      <c r="G1518" s="42">
        <v>2339</v>
      </c>
      <c r="H1518" s="43">
        <v>2213</v>
      </c>
      <c r="I1518" s="42">
        <v>2892</v>
      </c>
      <c r="J1518" s="40">
        <v>1.3068233167645731</v>
      </c>
      <c r="K1518" s="40">
        <v>31.043831902394942</v>
      </c>
      <c r="L1518" s="42">
        <v>1526</v>
      </c>
      <c r="M1518" s="42">
        <v>405</v>
      </c>
      <c r="N1518" s="42">
        <v>232</v>
      </c>
      <c r="O1518" s="42"/>
      <c r="P1518" s="42"/>
      <c r="Q1518" s="42">
        <v>50</v>
      </c>
      <c r="R1518" s="42">
        <v>0</v>
      </c>
      <c r="S1518" s="43">
        <v>687</v>
      </c>
      <c r="T1518" s="42">
        <v>40</v>
      </c>
      <c r="U1518" s="42">
        <v>300</v>
      </c>
      <c r="V1518" s="42">
        <v>485</v>
      </c>
      <c r="W1518" s="104">
        <f t="shared" si="242"/>
        <v>68.956168097605058</v>
      </c>
      <c r="X1518" s="105">
        <f t="shared" si="246"/>
        <v>18.300948938093086</v>
      </c>
      <c r="Y1518" s="105">
        <f t="shared" si="247"/>
        <v>10.483506552191594</v>
      </c>
      <c r="Z1518" s="105">
        <f t="shared" si="243"/>
        <v>2.2593764121102575</v>
      </c>
      <c r="AA1518" s="105">
        <f t="shared" si="244"/>
        <v>0</v>
      </c>
      <c r="AB1518" s="105">
        <f t="shared" si="245"/>
        <v>31.043831902394942</v>
      </c>
    </row>
    <row r="1519" spans="1:28" s="7" customFormat="1" hidden="1">
      <c r="A1519" s="37">
        <v>2010</v>
      </c>
      <c r="B1519" s="102">
        <v>2</v>
      </c>
      <c r="C1519" s="102" t="s">
        <v>182</v>
      </c>
      <c r="D1519" s="37">
        <v>3</v>
      </c>
      <c r="E1519" s="38" t="s">
        <v>258</v>
      </c>
      <c r="F1519" s="41" t="s">
        <v>150</v>
      </c>
      <c r="G1519" s="42">
        <v>2450</v>
      </c>
      <c r="H1519" s="43">
        <v>2376</v>
      </c>
      <c r="I1519" s="42">
        <v>2153</v>
      </c>
      <c r="J1519" s="40">
        <v>0.90614478114478114</v>
      </c>
      <c r="K1519" s="40">
        <v>25.084175084175087</v>
      </c>
      <c r="L1519" s="42">
        <v>1780</v>
      </c>
      <c r="M1519" s="42">
        <v>397</v>
      </c>
      <c r="N1519" s="42">
        <v>163</v>
      </c>
      <c r="O1519" s="42"/>
      <c r="P1519" s="42"/>
      <c r="Q1519" s="42">
        <v>36</v>
      </c>
      <c r="R1519" s="42">
        <v>0</v>
      </c>
      <c r="S1519" s="43">
        <v>596</v>
      </c>
      <c r="T1519" s="42">
        <v>30</v>
      </c>
      <c r="U1519" s="42">
        <v>215</v>
      </c>
      <c r="V1519" s="42">
        <v>174</v>
      </c>
      <c r="W1519" s="104">
        <f t="shared" si="242"/>
        <v>74.915824915824913</v>
      </c>
      <c r="X1519" s="105">
        <f t="shared" si="246"/>
        <v>16.708754208754208</v>
      </c>
      <c r="Y1519" s="105">
        <f t="shared" si="247"/>
        <v>6.8602693602693607</v>
      </c>
      <c r="Z1519" s="105">
        <f t="shared" si="243"/>
        <v>1.5151515151515151</v>
      </c>
      <c r="AA1519" s="105">
        <f t="shared" si="244"/>
        <v>0</v>
      </c>
      <c r="AB1519" s="105">
        <f t="shared" si="245"/>
        <v>25.084175084175087</v>
      </c>
    </row>
    <row r="1520" spans="1:28" s="7" customFormat="1" hidden="1">
      <c r="A1520" s="37">
        <v>2010</v>
      </c>
      <c r="B1520" s="102">
        <v>2</v>
      </c>
      <c r="C1520" s="102" t="s">
        <v>182</v>
      </c>
      <c r="D1520" s="37">
        <v>5</v>
      </c>
      <c r="E1520" s="38" t="s">
        <v>259</v>
      </c>
      <c r="F1520" s="41" t="s">
        <v>77</v>
      </c>
      <c r="G1520" s="42">
        <v>2437</v>
      </c>
      <c r="H1520" s="43">
        <v>2344</v>
      </c>
      <c r="I1520" s="42">
        <v>2873</v>
      </c>
      <c r="J1520" s="40">
        <v>1.2256825938566553</v>
      </c>
      <c r="K1520" s="40">
        <v>30.204778156996586</v>
      </c>
      <c r="L1520" s="42">
        <v>1636</v>
      </c>
      <c r="M1520" s="42">
        <v>440</v>
      </c>
      <c r="N1520" s="42">
        <v>234</v>
      </c>
      <c r="O1520" s="42"/>
      <c r="P1520" s="42"/>
      <c r="Q1520" s="42">
        <v>34</v>
      </c>
      <c r="R1520" s="42">
        <v>0</v>
      </c>
      <c r="S1520" s="43">
        <v>708</v>
      </c>
      <c r="T1520" s="42">
        <v>58</v>
      </c>
      <c r="U1520" s="42">
        <v>235</v>
      </c>
      <c r="V1520" s="42">
        <v>77</v>
      </c>
      <c r="W1520" s="104">
        <f t="shared" si="242"/>
        <v>69.795221843003404</v>
      </c>
      <c r="X1520" s="105">
        <f t="shared" si="246"/>
        <v>18.771331058020476</v>
      </c>
      <c r="Y1520" s="105">
        <f t="shared" si="247"/>
        <v>9.9829351535836182</v>
      </c>
      <c r="Z1520" s="105">
        <f t="shared" si="243"/>
        <v>1.4505119453924915</v>
      </c>
      <c r="AA1520" s="105">
        <f t="shared" si="244"/>
        <v>0</v>
      </c>
      <c r="AB1520" s="105">
        <f t="shared" si="245"/>
        <v>30.204778156996586</v>
      </c>
    </row>
    <row r="1521" spans="1:28" s="7" customFormat="1" hidden="1">
      <c r="A1521" s="37">
        <v>2010</v>
      </c>
      <c r="B1521" s="102">
        <v>2</v>
      </c>
      <c r="C1521" s="102" t="s">
        <v>182</v>
      </c>
      <c r="D1521" s="37">
        <v>7</v>
      </c>
      <c r="E1521" s="38" t="s">
        <v>260</v>
      </c>
      <c r="F1521" s="41" t="s">
        <v>78</v>
      </c>
      <c r="G1521" s="42">
        <v>3160</v>
      </c>
      <c r="H1521" s="43">
        <v>2958</v>
      </c>
      <c r="I1521" s="42">
        <v>3627</v>
      </c>
      <c r="J1521" s="40">
        <v>1.2261663286004056</v>
      </c>
      <c r="K1521" s="40">
        <v>28.566599053414471</v>
      </c>
      <c r="L1521" s="42">
        <v>2113</v>
      </c>
      <c r="M1521" s="42">
        <v>501</v>
      </c>
      <c r="N1521" s="42">
        <v>289</v>
      </c>
      <c r="O1521" s="42"/>
      <c r="P1521" s="42"/>
      <c r="Q1521" s="42">
        <v>55</v>
      </c>
      <c r="R1521" s="42">
        <v>0</v>
      </c>
      <c r="S1521" s="43">
        <v>845</v>
      </c>
      <c r="T1521" s="42">
        <v>175</v>
      </c>
      <c r="U1521" s="42">
        <v>426</v>
      </c>
      <c r="V1521" s="42">
        <v>179</v>
      </c>
      <c r="W1521" s="104">
        <f t="shared" si="242"/>
        <v>71.433400946585536</v>
      </c>
      <c r="X1521" s="105">
        <f t="shared" si="246"/>
        <v>16.937119675456387</v>
      </c>
      <c r="Y1521" s="105">
        <f t="shared" si="247"/>
        <v>9.7701149425287355</v>
      </c>
      <c r="Z1521" s="105">
        <f t="shared" si="243"/>
        <v>1.8593644354293442</v>
      </c>
      <c r="AA1521" s="105">
        <f t="shared" si="244"/>
        <v>0</v>
      </c>
      <c r="AB1521" s="105">
        <f t="shared" si="245"/>
        <v>28.566599053414471</v>
      </c>
    </row>
    <row r="1522" spans="1:28" s="7" customFormat="1" hidden="1">
      <c r="A1522" s="37">
        <v>2010</v>
      </c>
      <c r="B1522" s="102">
        <v>2</v>
      </c>
      <c r="C1522" s="102" t="s">
        <v>182</v>
      </c>
      <c r="D1522" s="37">
        <v>7</v>
      </c>
      <c r="E1522" s="38" t="s">
        <v>261</v>
      </c>
      <c r="F1522" s="41" t="s">
        <v>7</v>
      </c>
      <c r="G1522" s="42">
        <v>2911</v>
      </c>
      <c r="H1522" s="43">
        <v>2654</v>
      </c>
      <c r="I1522" s="42">
        <v>3191</v>
      </c>
      <c r="J1522" s="40">
        <v>1.2023360964581764</v>
      </c>
      <c r="K1522" s="40">
        <v>30.030143180105501</v>
      </c>
      <c r="L1522" s="42">
        <v>1857</v>
      </c>
      <c r="M1522" s="42">
        <v>517</v>
      </c>
      <c r="N1522" s="42">
        <v>251</v>
      </c>
      <c r="O1522" s="42"/>
      <c r="P1522" s="42"/>
      <c r="Q1522" s="42">
        <v>29</v>
      </c>
      <c r="R1522" s="42">
        <v>0</v>
      </c>
      <c r="S1522" s="43">
        <v>797</v>
      </c>
      <c r="T1522" s="42">
        <v>11</v>
      </c>
      <c r="U1522" s="42">
        <v>204</v>
      </c>
      <c r="V1522" s="42">
        <v>0</v>
      </c>
      <c r="W1522" s="104">
        <f t="shared" si="242"/>
        <v>69.969856819894488</v>
      </c>
      <c r="X1522" s="105">
        <f t="shared" si="246"/>
        <v>19.480030143180105</v>
      </c>
      <c r="Y1522" s="105">
        <f t="shared" si="247"/>
        <v>9.4574227581009787</v>
      </c>
      <c r="Z1522" s="105">
        <f t="shared" si="243"/>
        <v>1.0926902788244159</v>
      </c>
      <c r="AA1522" s="105">
        <f t="shared" si="244"/>
        <v>0</v>
      </c>
      <c r="AB1522" s="105">
        <f t="shared" si="245"/>
        <v>30.030143180105501</v>
      </c>
    </row>
    <row r="1523" spans="1:28" s="7" customFormat="1" hidden="1">
      <c r="A1523" s="37">
        <v>2010</v>
      </c>
      <c r="B1523" s="102">
        <v>2</v>
      </c>
      <c r="C1523" s="102" t="s">
        <v>182</v>
      </c>
      <c r="D1523" s="37">
        <v>9</v>
      </c>
      <c r="E1523" s="38" t="s">
        <v>262</v>
      </c>
      <c r="F1523" s="41" t="s">
        <v>8</v>
      </c>
      <c r="G1523" s="42">
        <v>4972</v>
      </c>
      <c r="H1523" s="43">
        <v>4484</v>
      </c>
      <c r="I1523" s="42">
        <v>3313</v>
      </c>
      <c r="J1523" s="40">
        <v>0.73884924174843891</v>
      </c>
      <c r="K1523" s="40">
        <v>19.55842997323818</v>
      </c>
      <c r="L1523" s="42">
        <v>3607</v>
      </c>
      <c r="M1523" s="42">
        <v>588</v>
      </c>
      <c r="N1523" s="42">
        <v>242</v>
      </c>
      <c r="O1523" s="42"/>
      <c r="P1523" s="42"/>
      <c r="Q1523" s="42">
        <v>44</v>
      </c>
      <c r="R1523" s="42">
        <v>3</v>
      </c>
      <c r="S1523" s="43">
        <v>877</v>
      </c>
      <c r="T1523" s="42">
        <v>182</v>
      </c>
      <c r="U1523" s="42">
        <v>632</v>
      </c>
      <c r="V1523" s="42">
        <v>359</v>
      </c>
      <c r="W1523" s="104">
        <f t="shared" si="242"/>
        <v>80.441570026761823</v>
      </c>
      <c r="X1523" s="105">
        <f t="shared" si="246"/>
        <v>13.113291703835861</v>
      </c>
      <c r="Y1523" s="105">
        <f t="shared" si="247"/>
        <v>5.3969669937555755</v>
      </c>
      <c r="Z1523" s="105">
        <f t="shared" si="243"/>
        <v>0.98126672613737742</v>
      </c>
      <c r="AA1523" s="105">
        <f t="shared" si="244"/>
        <v>6.6904549509366626E-2</v>
      </c>
      <c r="AB1523" s="105">
        <f t="shared" si="245"/>
        <v>19.55842997323818</v>
      </c>
    </row>
    <row r="1524" spans="1:28" s="7" customFormat="1" hidden="1">
      <c r="A1524" s="37">
        <v>2010</v>
      </c>
      <c r="B1524" s="102">
        <v>2</v>
      </c>
      <c r="C1524" s="102" t="s">
        <v>182</v>
      </c>
      <c r="D1524" s="37">
        <v>10</v>
      </c>
      <c r="E1524" s="38" t="s">
        <v>263</v>
      </c>
      <c r="F1524" s="41" t="s">
        <v>151</v>
      </c>
      <c r="G1524" s="42">
        <v>2916</v>
      </c>
      <c r="H1524" s="43">
        <v>2671</v>
      </c>
      <c r="I1524" s="42">
        <v>2540</v>
      </c>
      <c r="J1524" s="40">
        <v>0.95095469861475102</v>
      </c>
      <c r="K1524" s="40">
        <v>21.415200299513291</v>
      </c>
      <c r="L1524" s="42">
        <v>2099</v>
      </c>
      <c r="M1524" s="42">
        <v>388</v>
      </c>
      <c r="N1524" s="42">
        <v>172</v>
      </c>
      <c r="O1524" s="42"/>
      <c r="P1524" s="42"/>
      <c r="Q1524" s="42">
        <v>12</v>
      </c>
      <c r="R1524" s="42">
        <v>0</v>
      </c>
      <c r="S1524" s="43">
        <v>572</v>
      </c>
      <c r="T1524" s="42">
        <v>19</v>
      </c>
      <c r="U1524" s="42">
        <v>274</v>
      </c>
      <c r="V1524" s="42">
        <v>123</v>
      </c>
      <c r="W1524" s="104">
        <f t="shared" si="242"/>
        <v>78.584799700486712</v>
      </c>
      <c r="X1524" s="105">
        <f t="shared" si="246"/>
        <v>14.526394608760764</v>
      </c>
      <c r="Y1524" s="105">
        <f t="shared" si="247"/>
        <v>6.4395357543991016</v>
      </c>
      <c r="Z1524" s="105">
        <f t="shared" si="243"/>
        <v>0.44926993635342566</v>
      </c>
      <c r="AA1524" s="105">
        <f t="shared" si="244"/>
        <v>0</v>
      </c>
      <c r="AB1524" s="105">
        <f t="shared" si="245"/>
        <v>21.415200299513291</v>
      </c>
    </row>
    <row r="1525" spans="1:28" s="7" customFormat="1" hidden="1">
      <c r="A1525" s="37">
        <v>2010</v>
      </c>
      <c r="B1525" s="102">
        <v>2</v>
      </c>
      <c r="C1525" s="102" t="s">
        <v>182</v>
      </c>
      <c r="D1525" s="37">
        <v>11</v>
      </c>
      <c r="E1525" s="38" t="s">
        <v>264</v>
      </c>
      <c r="F1525" s="41" t="s">
        <v>142</v>
      </c>
      <c r="G1525" s="42">
        <v>3073</v>
      </c>
      <c r="H1525" s="43">
        <v>2713</v>
      </c>
      <c r="I1525" s="42">
        <v>1886</v>
      </c>
      <c r="J1525" s="40">
        <v>0.69517139697751562</v>
      </c>
      <c r="K1525" s="40">
        <v>18.503501658680428</v>
      </c>
      <c r="L1525" s="42">
        <v>2211</v>
      </c>
      <c r="M1525" s="42">
        <v>335</v>
      </c>
      <c r="N1525" s="42">
        <v>123</v>
      </c>
      <c r="O1525" s="42"/>
      <c r="P1525" s="42"/>
      <c r="Q1525" s="42">
        <v>44</v>
      </c>
      <c r="R1525" s="42">
        <v>0</v>
      </c>
      <c r="S1525" s="43">
        <v>502</v>
      </c>
      <c r="T1525" s="42">
        <v>46</v>
      </c>
      <c r="U1525" s="42">
        <v>170</v>
      </c>
      <c r="V1525" s="42">
        <v>72</v>
      </c>
      <c r="W1525" s="104">
        <f t="shared" ref="W1525:W1588" si="248">L1525/$H1525*100</f>
        <v>81.496498341319565</v>
      </c>
      <c r="X1525" s="105">
        <f t="shared" si="246"/>
        <v>12.347954294139329</v>
      </c>
      <c r="Y1525" s="105">
        <f t="shared" si="247"/>
        <v>4.5337265020272763</v>
      </c>
      <c r="Z1525" s="105">
        <f t="shared" ref="Z1525:Z1588" si="249">Q1525/$H1525*100</f>
        <v>1.6218208625138224</v>
      </c>
      <c r="AA1525" s="105">
        <f t="shared" ref="AA1525:AA1588" si="250">R1525/$H1525*100</f>
        <v>0</v>
      </c>
      <c r="AB1525" s="105">
        <f t="shared" ref="AB1525:AB1588" si="251">S1525/$H1525*100</f>
        <v>18.503501658680428</v>
      </c>
    </row>
    <row r="1526" spans="1:28" s="7" customFormat="1" hidden="1">
      <c r="A1526" s="37">
        <v>2010</v>
      </c>
      <c r="B1526" s="102">
        <v>2</v>
      </c>
      <c r="C1526" s="102" t="s">
        <v>182</v>
      </c>
      <c r="D1526" s="37">
        <v>12</v>
      </c>
      <c r="E1526" s="38" t="s">
        <v>265</v>
      </c>
      <c r="F1526" s="41" t="s">
        <v>143</v>
      </c>
      <c r="G1526" s="42">
        <v>5926</v>
      </c>
      <c r="H1526" s="43">
        <v>4900</v>
      </c>
      <c r="I1526" s="42">
        <v>2656</v>
      </c>
      <c r="J1526" s="40">
        <v>0.54204081632653056</v>
      </c>
      <c r="K1526" s="40">
        <v>15.142857142857144</v>
      </c>
      <c r="L1526" s="42">
        <v>4158</v>
      </c>
      <c r="M1526" s="42">
        <v>514</v>
      </c>
      <c r="N1526" s="42">
        <v>180</v>
      </c>
      <c r="O1526" s="42"/>
      <c r="P1526" s="42"/>
      <c r="Q1526" s="42">
        <v>48</v>
      </c>
      <c r="R1526" s="42">
        <v>0</v>
      </c>
      <c r="S1526" s="43">
        <v>742</v>
      </c>
      <c r="T1526" s="42">
        <v>114</v>
      </c>
      <c r="U1526" s="42">
        <v>466</v>
      </c>
      <c r="V1526" s="42">
        <v>215</v>
      </c>
      <c r="W1526" s="104">
        <f t="shared" si="248"/>
        <v>84.857142857142847</v>
      </c>
      <c r="X1526" s="105">
        <f t="shared" si="246"/>
        <v>10.489795918367346</v>
      </c>
      <c r="Y1526" s="105">
        <f t="shared" si="247"/>
        <v>3.6734693877551026</v>
      </c>
      <c r="Z1526" s="105">
        <f t="shared" si="249"/>
        <v>0.97959183673469385</v>
      </c>
      <c r="AA1526" s="105">
        <f t="shared" si="250"/>
        <v>0</v>
      </c>
      <c r="AB1526" s="105">
        <f t="shared" si="251"/>
        <v>15.142857142857144</v>
      </c>
    </row>
    <row r="1527" spans="1:28" s="7" customFormat="1" hidden="1">
      <c r="A1527" s="37">
        <v>2010</v>
      </c>
      <c r="B1527" s="102">
        <v>2</v>
      </c>
      <c r="C1527" s="102" t="s">
        <v>182</v>
      </c>
      <c r="D1527" s="37">
        <v>12</v>
      </c>
      <c r="E1527" s="38" t="s">
        <v>266</v>
      </c>
      <c r="F1527" s="41" t="s">
        <v>152</v>
      </c>
      <c r="G1527" s="42">
        <v>3772</v>
      </c>
      <c r="H1527" s="43">
        <v>3341</v>
      </c>
      <c r="I1527" s="42">
        <v>2284</v>
      </c>
      <c r="J1527" s="40">
        <v>0.68362765639030232</v>
      </c>
      <c r="K1527" s="40">
        <v>20.293325351691109</v>
      </c>
      <c r="L1527" s="42">
        <v>2663</v>
      </c>
      <c r="M1527" s="42">
        <v>468</v>
      </c>
      <c r="N1527" s="42">
        <v>187</v>
      </c>
      <c r="O1527" s="42"/>
      <c r="P1527" s="42"/>
      <c r="Q1527" s="42">
        <v>23</v>
      </c>
      <c r="R1527" s="42">
        <v>0</v>
      </c>
      <c r="S1527" s="43">
        <v>678</v>
      </c>
      <c r="T1527" s="42">
        <v>98</v>
      </c>
      <c r="U1527" s="42">
        <v>528</v>
      </c>
      <c r="V1527" s="42">
        <v>281</v>
      </c>
      <c r="W1527" s="104">
        <f t="shared" si="248"/>
        <v>79.706674648308891</v>
      </c>
      <c r="X1527" s="105">
        <f t="shared" si="246"/>
        <v>14.007782101167315</v>
      </c>
      <c r="Y1527" s="105">
        <f t="shared" si="247"/>
        <v>5.5971266087997611</v>
      </c>
      <c r="Z1527" s="105">
        <f t="shared" si="249"/>
        <v>0.68841664172403472</v>
      </c>
      <c r="AA1527" s="105">
        <f t="shared" si="250"/>
        <v>0</v>
      </c>
      <c r="AB1527" s="105">
        <f t="shared" si="251"/>
        <v>20.293325351691109</v>
      </c>
    </row>
    <row r="1528" spans="1:28" s="7" customFormat="1" hidden="1">
      <c r="A1528" s="37">
        <v>2010</v>
      </c>
      <c r="B1528" s="102">
        <v>2</v>
      </c>
      <c r="C1528" s="102" t="s">
        <v>182</v>
      </c>
      <c r="D1528" s="37">
        <v>14</v>
      </c>
      <c r="E1528" s="38" t="s">
        <v>267</v>
      </c>
      <c r="F1528" s="41" t="s">
        <v>134</v>
      </c>
      <c r="G1528" s="42">
        <v>3353</v>
      </c>
      <c r="H1528" s="43">
        <v>3102</v>
      </c>
      <c r="I1528" s="42">
        <v>3361</v>
      </c>
      <c r="J1528" s="40">
        <v>1.0834945196647325</v>
      </c>
      <c r="K1528" s="40">
        <v>26.305609284332686</v>
      </c>
      <c r="L1528" s="42">
        <v>2286</v>
      </c>
      <c r="M1528" s="42">
        <v>494</v>
      </c>
      <c r="N1528" s="42">
        <v>250</v>
      </c>
      <c r="O1528" s="42"/>
      <c r="P1528" s="42"/>
      <c r="Q1528" s="42">
        <v>72</v>
      </c>
      <c r="R1528" s="42">
        <v>0</v>
      </c>
      <c r="S1528" s="43">
        <v>816</v>
      </c>
      <c r="T1528" s="42">
        <v>384</v>
      </c>
      <c r="U1528" s="42">
        <v>656</v>
      </c>
      <c r="V1528" s="42">
        <v>198</v>
      </c>
      <c r="W1528" s="104">
        <f t="shared" si="248"/>
        <v>73.694390715667311</v>
      </c>
      <c r="X1528" s="105">
        <f t="shared" si="246"/>
        <v>15.925209542230819</v>
      </c>
      <c r="Y1528" s="105">
        <f t="shared" si="247"/>
        <v>8.0593165699548681</v>
      </c>
      <c r="Z1528" s="105">
        <f t="shared" si="249"/>
        <v>2.3210831721470022</v>
      </c>
      <c r="AA1528" s="105">
        <f t="shared" si="250"/>
        <v>0</v>
      </c>
      <c r="AB1528" s="105">
        <f t="shared" si="251"/>
        <v>26.305609284332686</v>
      </c>
    </row>
    <row r="1529" spans="1:28" s="7" customFormat="1" hidden="1">
      <c r="A1529" s="37">
        <v>2010</v>
      </c>
      <c r="B1529" s="102">
        <v>2</v>
      </c>
      <c r="C1529" s="102" t="s">
        <v>182</v>
      </c>
      <c r="D1529" s="37">
        <v>16</v>
      </c>
      <c r="E1529" s="38" t="s">
        <v>269</v>
      </c>
      <c r="F1529" s="41" t="s">
        <v>83</v>
      </c>
      <c r="G1529" s="42">
        <v>3646</v>
      </c>
      <c r="H1529" s="43">
        <v>3436</v>
      </c>
      <c r="I1529" s="42">
        <v>3441</v>
      </c>
      <c r="J1529" s="40">
        <v>1.0014551804423748</v>
      </c>
      <c r="K1529" s="40">
        <v>26.28055878928987</v>
      </c>
      <c r="L1529" s="42">
        <v>2533</v>
      </c>
      <c r="M1529" s="42">
        <v>604</v>
      </c>
      <c r="N1529" s="42">
        <v>252</v>
      </c>
      <c r="O1529" s="42"/>
      <c r="P1529" s="42"/>
      <c r="Q1529" s="42">
        <v>47</v>
      </c>
      <c r="R1529" s="42">
        <v>0</v>
      </c>
      <c r="S1529" s="43">
        <v>903</v>
      </c>
      <c r="T1529" s="42">
        <v>54</v>
      </c>
      <c r="U1529" s="42">
        <v>432</v>
      </c>
      <c r="V1529" s="42">
        <v>241</v>
      </c>
      <c r="W1529" s="104">
        <f t="shared" si="248"/>
        <v>73.71944121071013</v>
      </c>
      <c r="X1529" s="105">
        <f t="shared" si="246"/>
        <v>17.578579743888241</v>
      </c>
      <c r="Y1529" s="105">
        <f t="shared" si="247"/>
        <v>7.3341094295692661</v>
      </c>
      <c r="Z1529" s="105">
        <f t="shared" si="249"/>
        <v>1.3678696158323633</v>
      </c>
      <c r="AA1529" s="105">
        <f t="shared" si="250"/>
        <v>0</v>
      </c>
      <c r="AB1529" s="105">
        <f t="shared" si="251"/>
        <v>26.28055878928987</v>
      </c>
    </row>
    <row r="1530" spans="1:28" s="7" customFormat="1" hidden="1">
      <c r="A1530" s="37">
        <v>2010</v>
      </c>
      <c r="B1530" s="102">
        <v>2</v>
      </c>
      <c r="C1530" s="102" t="s">
        <v>182</v>
      </c>
      <c r="D1530" s="37">
        <v>17</v>
      </c>
      <c r="E1530" s="38" t="s">
        <v>270</v>
      </c>
      <c r="F1530" s="41" t="s">
        <v>84</v>
      </c>
      <c r="G1530" s="42">
        <v>4288</v>
      </c>
      <c r="H1530" s="43">
        <v>4086</v>
      </c>
      <c r="I1530" s="42">
        <v>2211</v>
      </c>
      <c r="J1530" s="40">
        <v>0.54111600587371511</v>
      </c>
      <c r="K1530" s="40">
        <v>16.054821341164953</v>
      </c>
      <c r="L1530" s="42">
        <v>3430</v>
      </c>
      <c r="M1530" s="42">
        <v>456</v>
      </c>
      <c r="N1530" s="42">
        <v>173</v>
      </c>
      <c r="O1530" s="42"/>
      <c r="P1530" s="42"/>
      <c r="Q1530" s="42">
        <v>26</v>
      </c>
      <c r="R1530" s="42">
        <v>1</v>
      </c>
      <c r="S1530" s="43">
        <v>656</v>
      </c>
      <c r="T1530" s="42">
        <v>112</v>
      </c>
      <c r="U1530" s="42">
        <v>543</v>
      </c>
      <c r="V1530" s="42">
        <v>579</v>
      </c>
      <c r="W1530" s="104">
        <f t="shared" si="248"/>
        <v>83.945178658835047</v>
      </c>
      <c r="X1530" s="105">
        <f t="shared" si="246"/>
        <v>11.16005873715125</v>
      </c>
      <c r="Y1530" s="105">
        <f t="shared" si="247"/>
        <v>4.2339696524718553</v>
      </c>
      <c r="Z1530" s="105">
        <f t="shared" si="249"/>
        <v>0.63631913852178168</v>
      </c>
      <c r="AA1530" s="105">
        <f t="shared" si="250"/>
        <v>2.4473813020068527E-2</v>
      </c>
      <c r="AB1530" s="105">
        <f t="shared" si="251"/>
        <v>16.054821341164953</v>
      </c>
    </row>
    <row r="1531" spans="1:28" s="7" customFormat="1" hidden="1">
      <c r="A1531" s="37">
        <v>2010</v>
      </c>
      <c r="B1531" s="102">
        <v>2</v>
      </c>
      <c r="C1531" s="102" t="s">
        <v>182</v>
      </c>
      <c r="D1531" s="37">
        <v>20</v>
      </c>
      <c r="E1531" s="38" t="s">
        <v>272</v>
      </c>
      <c r="F1531" s="41" t="s">
        <v>85</v>
      </c>
      <c r="G1531" s="42">
        <v>3424</v>
      </c>
      <c r="H1531" s="43">
        <v>3220</v>
      </c>
      <c r="I1531" s="42">
        <v>2309</v>
      </c>
      <c r="J1531" s="40">
        <v>0.71708074534161492</v>
      </c>
      <c r="K1531" s="40">
        <v>20.465838509316768</v>
      </c>
      <c r="L1531" s="42">
        <v>2561</v>
      </c>
      <c r="M1531" s="42">
        <v>445</v>
      </c>
      <c r="N1531" s="42">
        <v>168</v>
      </c>
      <c r="O1531" s="42"/>
      <c r="P1531" s="42"/>
      <c r="Q1531" s="42">
        <v>46</v>
      </c>
      <c r="R1531" s="42">
        <v>0</v>
      </c>
      <c r="S1531" s="43">
        <v>659</v>
      </c>
      <c r="T1531" s="42">
        <v>55</v>
      </c>
      <c r="U1531" s="42">
        <v>410</v>
      </c>
      <c r="V1531" s="42">
        <v>0</v>
      </c>
      <c r="W1531" s="104">
        <f t="shared" si="248"/>
        <v>79.534161490683232</v>
      </c>
      <c r="X1531" s="105">
        <f t="shared" si="246"/>
        <v>13.819875776397517</v>
      </c>
      <c r="Y1531" s="105">
        <f t="shared" si="247"/>
        <v>5.2173913043478262</v>
      </c>
      <c r="Z1531" s="105">
        <f t="shared" si="249"/>
        <v>1.4285714285714286</v>
      </c>
      <c r="AA1531" s="105">
        <f t="shared" si="250"/>
        <v>0</v>
      </c>
      <c r="AB1531" s="105">
        <f t="shared" si="251"/>
        <v>20.465838509316768</v>
      </c>
    </row>
    <row r="1532" spans="1:28" s="7" customFormat="1" hidden="1">
      <c r="A1532" s="37">
        <v>2010</v>
      </c>
      <c r="B1532" s="102">
        <v>2</v>
      </c>
      <c r="C1532" s="102" t="s">
        <v>182</v>
      </c>
      <c r="D1532" s="37">
        <v>21</v>
      </c>
      <c r="E1532" s="38" t="s">
        <v>273</v>
      </c>
      <c r="F1532" s="41" t="s">
        <v>86</v>
      </c>
      <c r="G1532" s="42">
        <v>3570</v>
      </c>
      <c r="H1532" s="43">
        <v>3266</v>
      </c>
      <c r="I1532" s="42">
        <v>1199</v>
      </c>
      <c r="J1532" s="40">
        <v>0.36711573790569502</v>
      </c>
      <c r="K1532" s="40">
        <v>10.502143294549908</v>
      </c>
      <c r="L1532" s="42">
        <v>2923</v>
      </c>
      <c r="M1532" s="42">
        <v>236</v>
      </c>
      <c r="N1532" s="42">
        <v>88</v>
      </c>
      <c r="O1532" s="42"/>
      <c r="P1532" s="42"/>
      <c r="Q1532" s="42">
        <v>19</v>
      </c>
      <c r="R1532" s="42">
        <v>0</v>
      </c>
      <c r="S1532" s="43">
        <v>343</v>
      </c>
      <c r="T1532" s="42">
        <v>19</v>
      </c>
      <c r="U1532" s="42">
        <v>482</v>
      </c>
      <c r="V1532" s="42">
        <v>280</v>
      </c>
      <c r="W1532" s="104">
        <f t="shared" si="248"/>
        <v>89.49785670545009</v>
      </c>
      <c r="X1532" s="105">
        <f t="shared" si="246"/>
        <v>7.2259644825474592</v>
      </c>
      <c r="Y1532" s="105">
        <f t="shared" si="247"/>
        <v>2.694427434170239</v>
      </c>
      <c r="Z1532" s="105">
        <f t="shared" si="249"/>
        <v>0.58175137783221065</v>
      </c>
      <c r="AA1532" s="105">
        <f t="shared" si="250"/>
        <v>0</v>
      </c>
      <c r="AB1532" s="105">
        <f t="shared" si="251"/>
        <v>10.502143294549908</v>
      </c>
    </row>
    <row r="1533" spans="1:28" s="7" customFormat="1" hidden="1">
      <c r="A1533" s="37">
        <v>2010</v>
      </c>
      <c r="B1533" s="102">
        <v>2</v>
      </c>
      <c r="C1533" s="102" t="s">
        <v>182</v>
      </c>
      <c r="D1533" s="37">
        <v>23</v>
      </c>
      <c r="E1533" s="38" t="s">
        <v>274</v>
      </c>
      <c r="F1533" s="41" t="s">
        <v>90</v>
      </c>
      <c r="G1533" s="42">
        <v>4422</v>
      </c>
      <c r="H1533" s="43">
        <v>4103</v>
      </c>
      <c r="I1533" s="42">
        <v>2162</v>
      </c>
      <c r="J1533" s="40">
        <v>0.52693151352668777</v>
      </c>
      <c r="K1533" s="40">
        <v>15.476480623933709</v>
      </c>
      <c r="L1533" s="42">
        <v>3468</v>
      </c>
      <c r="M1533" s="42">
        <v>444</v>
      </c>
      <c r="N1533" s="42">
        <v>154</v>
      </c>
      <c r="O1533" s="42"/>
      <c r="P1533" s="42"/>
      <c r="Q1533" s="42">
        <v>37</v>
      </c>
      <c r="R1533" s="42">
        <v>0</v>
      </c>
      <c r="S1533" s="43">
        <v>635</v>
      </c>
      <c r="T1533" s="42">
        <v>129</v>
      </c>
      <c r="U1533" s="42">
        <v>507</v>
      </c>
      <c r="V1533" s="42">
        <v>231</v>
      </c>
      <c r="W1533" s="104">
        <f t="shared" si="248"/>
        <v>84.52351937606629</v>
      </c>
      <c r="X1533" s="105">
        <f t="shared" si="246"/>
        <v>10.821350231537899</v>
      </c>
      <c r="Y1533" s="105">
        <f t="shared" si="247"/>
        <v>3.7533512064343162</v>
      </c>
      <c r="Z1533" s="105">
        <f t="shared" si="249"/>
        <v>0.90177918596149165</v>
      </c>
      <c r="AA1533" s="105">
        <f t="shared" si="250"/>
        <v>0</v>
      </c>
      <c r="AB1533" s="105">
        <f t="shared" si="251"/>
        <v>15.476480623933709</v>
      </c>
    </row>
    <row r="1534" spans="1:28" s="7" customFormat="1" hidden="1">
      <c r="A1534" s="37">
        <v>2010</v>
      </c>
      <c r="B1534" s="102">
        <v>2</v>
      </c>
      <c r="C1534" s="102" t="s">
        <v>182</v>
      </c>
      <c r="D1534" s="37">
        <v>23</v>
      </c>
      <c r="E1534" s="38" t="s">
        <v>275</v>
      </c>
      <c r="F1534" s="41" t="s">
        <v>89</v>
      </c>
      <c r="G1534" s="42">
        <v>3366</v>
      </c>
      <c r="H1534" s="43">
        <v>3119</v>
      </c>
      <c r="I1534" s="42">
        <v>2685</v>
      </c>
      <c r="J1534" s="40">
        <v>0.86085283744789998</v>
      </c>
      <c r="K1534" s="40">
        <v>22.571336966976595</v>
      </c>
      <c r="L1534" s="42">
        <v>2415</v>
      </c>
      <c r="M1534" s="42">
        <v>463</v>
      </c>
      <c r="N1534" s="42">
        <v>201</v>
      </c>
      <c r="O1534" s="42"/>
      <c r="P1534" s="42"/>
      <c r="Q1534" s="42">
        <v>40</v>
      </c>
      <c r="R1534" s="42">
        <v>0</v>
      </c>
      <c r="S1534" s="43">
        <v>704</v>
      </c>
      <c r="T1534" s="42">
        <v>133</v>
      </c>
      <c r="U1534" s="42">
        <v>470</v>
      </c>
      <c r="V1534" s="42">
        <v>79</v>
      </c>
      <c r="W1534" s="104">
        <f t="shared" si="248"/>
        <v>77.428663033023398</v>
      </c>
      <c r="X1534" s="105">
        <f t="shared" si="246"/>
        <v>14.84450144277012</v>
      </c>
      <c r="Y1534" s="105">
        <f t="shared" si="247"/>
        <v>6.4443731965373523</v>
      </c>
      <c r="Z1534" s="105">
        <f t="shared" si="249"/>
        <v>1.2824623276691247</v>
      </c>
      <c r="AA1534" s="105">
        <f t="shared" si="250"/>
        <v>0</v>
      </c>
      <c r="AB1534" s="105">
        <f t="shared" si="251"/>
        <v>22.571336966976595</v>
      </c>
    </row>
    <row r="1535" spans="1:28" s="7" customFormat="1" hidden="1">
      <c r="A1535" s="37">
        <v>2010</v>
      </c>
      <c r="B1535" s="102">
        <v>2</v>
      </c>
      <c r="C1535" s="102" t="s">
        <v>182</v>
      </c>
      <c r="D1535" s="37">
        <v>23</v>
      </c>
      <c r="E1535" s="38" t="s">
        <v>276</v>
      </c>
      <c r="F1535" s="41" t="s">
        <v>144</v>
      </c>
      <c r="G1535" s="42">
        <v>3842</v>
      </c>
      <c r="H1535" s="43">
        <v>3616</v>
      </c>
      <c r="I1535" s="42">
        <v>2275</v>
      </c>
      <c r="J1535" s="40">
        <v>0.62914823008849563</v>
      </c>
      <c r="K1535" s="40">
        <v>17.505530973451329</v>
      </c>
      <c r="L1535" s="42">
        <v>2983</v>
      </c>
      <c r="M1535" s="42">
        <v>446</v>
      </c>
      <c r="N1535" s="42">
        <v>154</v>
      </c>
      <c r="O1535" s="42"/>
      <c r="P1535" s="42"/>
      <c r="Q1535" s="42">
        <v>33</v>
      </c>
      <c r="R1535" s="42">
        <v>0</v>
      </c>
      <c r="S1535" s="43">
        <v>633</v>
      </c>
      <c r="T1535" s="42">
        <v>61</v>
      </c>
      <c r="U1535" s="42">
        <v>622</v>
      </c>
      <c r="V1535" s="42">
        <v>242</v>
      </c>
      <c r="W1535" s="104">
        <f t="shared" si="248"/>
        <v>82.494469026548671</v>
      </c>
      <c r="X1535" s="105">
        <f t="shared" si="246"/>
        <v>12.334070796460177</v>
      </c>
      <c r="Y1535" s="105">
        <f t="shared" si="247"/>
        <v>4.2588495575221232</v>
      </c>
      <c r="Z1535" s="105">
        <f t="shared" si="249"/>
        <v>0.91261061946902655</v>
      </c>
      <c r="AA1535" s="105">
        <f t="shared" si="250"/>
        <v>0</v>
      </c>
      <c r="AB1535" s="105">
        <f t="shared" si="251"/>
        <v>17.505530973451329</v>
      </c>
    </row>
    <row r="1536" spans="1:28" s="7" customFormat="1" hidden="1">
      <c r="A1536" s="37">
        <v>2010</v>
      </c>
      <c r="B1536" s="102">
        <v>2</v>
      </c>
      <c r="C1536" s="102" t="s">
        <v>182</v>
      </c>
      <c r="D1536" s="37">
        <v>25</v>
      </c>
      <c r="E1536" s="38" t="s">
        <v>277</v>
      </c>
      <c r="F1536" s="41" t="s">
        <v>153</v>
      </c>
      <c r="G1536" s="42">
        <v>3205</v>
      </c>
      <c r="H1536" s="43">
        <v>2796</v>
      </c>
      <c r="I1536" s="42">
        <v>2401</v>
      </c>
      <c r="J1536" s="40">
        <v>0.85872675250357655</v>
      </c>
      <c r="K1536" s="40">
        <v>22.42489270386266</v>
      </c>
      <c r="L1536" s="42">
        <v>2169</v>
      </c>
      <c r="M1536" s="42">
        <v>401</v>
      </c>
      <c r="N1536" s="42">
        <v>175</v>
      </c>
      <c r="O1536" s="42"/>
      <c r="P1536" s="42"/>
      <c r="Q1536" s="42">
        <v>51</v>
      </c>
      <c r="R1536" s="42">
        <v>0</v>
      </c>
      <c r="S1536" s="43">
        <v>627</v>
      </c>
      <c r="T1536" s="42">
        <v>0</v>
      </c>
      <c r="U1536" s="42">
        <v>421</v>
      </c>
      <c r="V1536" s="42">
        <v>0</v>
      </c>
      <c r="W1536" s="104">
        <f t="shared" si="248"/>
        <v>77.575107296137332</v>
      </c>
      <c r="X1536" s="105">
        <f t="shared" si="246"/>
        <v>14.341917024320457</v>
      </c>
      <c r="Y1536" s="105">
        <f t="shared" si="247"/>
        <v>6.258941344778254</v>
      </c>
      <c r="Z1536" s="105">
        <f t="shared" si="249"/>
        <v>1.8240343347639485</v>
      </c>
      <c r="AA1536" s="105">
        <f t="shared" si="250"/>
        <v>0</v>
      </c>
      <c r="AB1536" s="105">
        <f t="shared" si="251"/>
        <v>22.42489270386266</v>
      </c>
    </row>
    <row r="1537" spans="1:28" s="7" customFormat="1" hidden="1">
      <c r="A1537" s="37">
        <v>2010</v>
      </c>
      <c r="B1537" s="102">
        <v>2</v>
      </c>
      <c r="C1537" s="102" t="s">
        <v>182</v>
      </c>
      <c r="D1537" s="37">
        <v>27</v>
      </c>
      <c r="E1537" s="38" t="s">
        <v>278</v>
      </c>
      <c r="F1537" s="41" t="s">
        <v>145</v>
      </c>
      <c r="G1537" s="42">
        <v>3243</v>
      </c>
      <c r="H1537" s="43">
        <v>3038</v>
      </c>
      <c r="I1537" s="42">
        <v>2567</v>
      </c>
      <c r="J1537" s="40">
        <v>0.84496379196840021</v>
      </c>
      <c r="K1537" s="40">
        <v>23.008558262014482</v>
      </c>
      <c r="L1537" s="42">
        <v>2339</v>
      </c>
      <c r="M1537" s="42">
        <v>466</v>
      </c>
      <c r="N1537" s="42">
        <v>200</v>
      </c>
      <c r="O1537" s="42"/>
      <c r="P1537" s="42"/>
      <c r="Q1537" s="42">
        <v>33</v>
      </c>
      <c r="R1537" s="42">
        <v>0</v>
      </c>
      <c r="S1537" s="43">
        <v>699</v>
      </c>
      <c r="T1537" s="42">
        <v>57</v>
      </c>
      <c r="U1537" s="42">
        <v>281</v>
      </c>
      <c r="V1537" s="42">
        <v>160</v>
      </c>
      <c r="W1537" s="104">
        <f t="shared" si="248"/>
        <v>76.991441737985525</v>
      </c>
      <c r="X1537" s="105">
        <f t="shared" si="246"/>
        <v>15.339038841342989</v>
      </c>
      <c r="Y1537" s="105">
        <f t="shared" si="247"/>
        <v>6.5832784726793951</v>
      </c>
      <c r="Z1537" s="105">
        <f t="shared" si="249"/>
        <v>1.0862409479921</v>
      </c>
      <c r="AA1537" s="105">
        <f t="shared" si="250"/>
        <v>0</v>
      </c>
      <c r="AB1537" s="105">
        <f t="shared" si="251"/>
        <v>23.008558262014482</v>
      </c>
    </row>
    <row r="1538" spans="1:28" s="7" customFormat="1" hidden="1">
      <c r="A1538" s="37">
        <v>2010</v>
      </c>
      <c r="B1538" s="102">
        <v>2</v>
      </c>
      <c r="C1538" s="102" t="s">
        <v>182</v>
      </c>
      <c r="D1538" s="37">
        <v>27</v>
      </c>
      <c r="E1538" s="38" t="s">
        <v>279</v>
      </c>
      <c r="F1538" s="41" t="s">
        <v>14</v>
      </c>
      <c r="G1538" s="42">
        <v>4228</v>
      </c>
      <c r="H1538" s="43">
        <v>3734</v>
      </c>
      <c r="I1538" s="42">
        <v>2806</v>
      </c>
      <c r="J1538" s="40">
        <v>0.75147295125870384</v>
      </c>
      <c r="K1538" s="40">
        <v>20.674879485806105</v>
      </c>
      <c r="L1538" s="42">
        <v>2962</v>
      </c>
      <c r="M1538" s="42">
        <v>541</v>
      </c>
      <c r="N1538" s="42">
        <v>201</v>
      </c>
      <c r="O1538" s="42"/>
      <c r="P1538" s="42"/>
      <c r="Q1538" s="42">
        <v>30</v>
      </c>
      <c r="R1538" s="42">
        <v>0</v>
      </c>
      <c r="S1538" s="43">
        <v>772</v>
      </c>
      <c r="T1538" s="42">
        <v>503</v>
      </c>
      <c r="U1538" s="42">
        <v>31</v>
      </c>
      <c r="V1538" s="42">
        <v>69</v>
      </c>
      <c r="W1538" s="104">
        <f t="shared" si="248"/>
        <v>79.325120514193898</v>
      </c>
      <c r="X1538" s="105">
        <f t="shared" si="246"/>
        <v>14.488484199250134</v>
      </c>
      <c r="Y1538" s="105">
        <f t="shared" si="247"/>
        <v>5.382967327262989</v>
      </c>
      <c r="Z1538" s="105">
        <f t="shared" si="249"/>
        <v>0.80342795929298338</v>
      </c>
      <c r="AA1538" s="105">
        <f t="shared" si="250"/>
        <v>0</v>
      </c>
      <c r="AB1538" s="105">
        <f t="shared" si="251"/>
        <v>20.674879485806105</v>
      </c>
    </row>
    <row r="1539" spans="1:28" s="7" customFormat="1" hidden="1">
      <c r="A1539" s="37">
        <v>2010</v>
      </c>
      <c r="B1539" s="102">
        <v>2</v>
      </c>
      <c r="C1539" s="102" t="s">
        <v>182</v>
      </c>
      <c r="D1539" s="37">
        <v>28</v>
      </c>
      <c r="E1539" s="38" t="s">
        <v>280</v>
      </c>
      <c r="F1539" s="41" t="s">
        <v>94</v>
      </c>
      <c r="G1539" s="42">
        <v>4999</v>
      </c>
      <c r="H1539" s="43">
        <v>4910</v>
      </c>
      <c r="I1539" s="42">
        <v>3629</v>
      </c>
      <c r="J1539" s="40">
        <v>0.73910386965376784</v>
      </c>
      <c r="K1539" s="40">
        <v>20.875763747454176</v>
      </c>
      <c r="L1539" s="42">
        <v>3885</v>
      </c>
      <c r="M1539" s="42">
        <v>693</v>
      </c>
      <c r="N1539" s="42">
        <v>284</v>
      </c>
      <c r="O1539" s="42"/>
      <c r="P1539" s="42"/>
      <c r="Q1539" s="42">
        <v>48</v>
      </c>
      <c r="R1539" s="42">
        <v>0</v>
      </c>
      <c r="S1539" s="43">
        <v>1025</v>
      </c>
      <c r="T1539" s="42">
        <v>93</v>
      </c>
      <c r="U1539" s="42">
        <v>724</v>
      </c>
      <c r="V1539" s="42">
        <v>363</v>
      </c>
      <c r="W1539" s="104">
        <f t="shared" si="248"/>
        <v>79.124236252545828</v>
      </c>
      <c r="X1539" s="105">
        <f t="shared" si="246"/>
        <v>14.114052953156822</v>
      </c>
      <c r="Y1539" s="105">
        <f t="shared" si="247"/>
        <v>5.7841140529531572</v>
      </c>
      <c r="Z1539" s="105">
        <f t="shared" si="249"/>
        <v>0.97759674134419561</v>
      </c>
      <c r="AA1539" s="105">
        <f t="shared" si="250"/>
        <v>0</v>
      </c>
      <c r="AB1539" s="105">
        <f t="shared" si="251"/>
        <v>20.875763747454176</v>
      </c>
    </row>
    <row r="1540" spans="1:28" s="7" customFormat="1" hidden="1">
      <c r="A1540" s="37">
        <v>2010</v>
      </c>
      <c r="B1540" s="102">
        <v>2</v>
      </c>
      <c r="C1540" s="102" t="s">
        <v>182</v>
      </c>
      <c r="D1540" s="37">
        <v>28</v>
      </c>
      <c r="E1540" s="38" t="s">
        <v>281</v>
      </c>
      <c r="F1540" s="41" t="s">
        <v>111</v>
      </c>
      <c r="G1540" s="42">
        <v>4998</v>
      </c>
      <c r="H1540" s="43">
        <v>4587</v>
      </c>
      <c r="I1540" s="42">
        <v>2105</v>
      </c>
      <c r="J1540" s="40">
        <v>0.45890560279049486</v>
      </c>
      <c r="K1540" s="40">
        <v>14.650098103335512</v>
      </c>
      <c r="L1540" s="42">
        <v>3915</v>
      </c>
      <c r="M1540" s="42">
        <v>479</v>
      </c>
      <c r="N1540" s="42">
        <v>156</v>
      </c>
      <c r="O1540" s="42"/>
      <c r="P1540" s="42"/>
      <c r="Q1540" s="42">
        <v>37</v>
      </c>
      <c r="R1540" s="42">
        <v>0</v>
      </c>
      <c r="S1540" s="43">
        <v>672</v>
      </c>
      <c r="T1540" s="42">
        <v>108</v>
      </c>
      <c r="U1540" s="42">
        <v>511</v>
      </c>
      <c r="V1540" s="42">
        <v>276</v>
      </c>
      <c r="W1540" s="104">
        <f t="shared" si="248"/>
        <v>85.349901896664477</v>
      </c>
      <c r="X1540" s="105">
        <f t="shared" si="246"/>
        <v>10.442555046871593</v>
      </c>
      <c r="Y1540" s="105">
        <f t="shared" si="247"/>
        <v>3.4009156311314586</v>
      </c>
      <c r="Z1540" s="105">
        <f t="shared" si="249"/>
        <v>0.80662742533246135</v>
      </c>
      <c r="AA1540" s="105">
        <f t="shared" si="250"/>
        <v>0</v>
      </c>
      <c r="AB1540" s="105">
        <f t="shared" si="251"/>
        <v>14.650098103335512</v>
      </c>
    </row>
    <row r="1541" spans="1:28" s="7" customFormat="1" hidden="1">
      <c r="A1541" s="37">
        <v>2010</v>
      </c>
      <c r="B1541" s="102">
        <v>2</v>
      </c>
      <c r="C1541" s="102" t="s">
        <v>182</v>
      </c>
      <c r="D1541" s="37">
        <v>28</v>
      </c>
      <c r="E1541" s="38" t="s">
        <v>282</v>
      </c>
      <c r="F1541" s="41" t="s">
        <v>110</v>
      </c>
      <c r="G1541" s="42">
        <v>4150</v>
      </c>
      <c r="H1541" s="43">
        <v>3724</v>
      </c>
      <c r="I1541" s="42">
        <v>2344</v>
      </c>
      <c r="J1541" s="40">
        <v>0.62943071965628361</v>
      </c>
      <c r="K1541" s="40">
        <v>16.541353383458645</v>
      </c>
      <c r="L1541" s="42">
        <v>3108</v>
      </c>
      <c r="M1541" s="42">
        <v>410</v>
      </c>
      <c r="N1541" s="42">
        <v>175</v>
      </c>
      <c r="O1541" s="42"/>
      <c r="P1541" s="42"/>
      <c r="Q1541" s="42">
        <v>31</v>
      </c>
      <c r="R1541" s="42">
        <v>0</v>
      </c>
      <c r="S1541" s="43">
        <v>616</v>
      </c>
      <c r="T1541" s="42">
        <v>72</v>
      </c>
      <c r="U1541" s="42">
        <v>342</v>
      </c>
      <c r="V1541" s="42">
        <v>235</v>
      </c>
      <c r="W1541" s="104">
        <f t="shared" si="248"/>
        <v>83.458646616541358</v>
      </c>
      <c r="X1541" s="105">
        <f t="shared" si="246"/>
        <v>11.009667024704619</v>
      </c>
      <c r="Y1541" s="105">
        <f t="shared" si="247"/>
        <v>4.6992481203007515</v>
      </c>
      <c r="Z1541" s="105">
        <f t="shared" si="249"/>
        <v>0.83243823845327602</v>
      </c>
      <c r="AA1541" s="105">
        <f t="shared" si="250"/>
        <v>0</v>
      </c>
      <c r="AB1541" s="105">
        <f t="shared" si="251"/>
        <v>16.541353383458645</v>
      </c>
    </row>
    <row r="1542" spans="1:28" s="7" customFormat="1" hidden="1">
      <c r="A1542" s="37">
        <v>2010</v>
      </c>
      <c r="B1542" s="102">
        <v>2</v>
      </c>
      <c r="C1542" s="102" t="s">
        <v>182</v>
      </c>
      <c r="D1542" s="37">
        <v>29</v>
      </c>
      <c r="E1542" s="38" t="s">
        <v>283</v>
      </c>
      <c r="F1542" s="41" t="s">
        <v>146</v>
      </c>
      <c r="G1542" s="42">
        <v>2871</v>
      </c>
      <c r="H1542" s="43">
        <v>2453</v>
      </c>
      <c r="I1542" s="42">
        <v>2421</v>
      </c>
      <c r="J1542" s="40">
        <v>0.98695474928658788</v>
      </c>
      <c r="K1542" s="40">
        <v>25.519771708112515</v>
      </c>
      <c r="L1542" s="42">
        <v>1827</v>
      </c>
      <c r="M1542" s="42">
        <v>391</v>
      </c>
      <c r="N1542" s="42">
        <v>204</v>
      </c>
      <c r="O1542" s="42"/>
      <c r="P1542" s="42"/>
      <c r="Q1542" s="42">
        <v>31</v>
      </c>
      <c r="R1542" s="42">
        <v>0</v>
      </c>
      <c r="S1542" s="43">
        <v>626</v>
      </c>
      <c r="T1542" s="42">
        <v>26</v>
      </c>
      <c r="U1542" s="42">
        <v>411</v>
      </c>
      <c r="V1542" s="42">
        <v>204</v>
      </c>
      <c r="W1542" s="104">
        <f t="shared" si="248"/>
        <v>74.480228291887485</v>
      </c>
      <c r="X1542" s="105">
        <f t="shared" si="246"/>
        <v>15.939665715450468</v>
      </c>
      <c r="Y1542" s="105">
        <f t="shared" si="247"/>
        <v>8.3163473298002444</v>
      </c>
      <c r="Z1542" s="105">
        <f t="shared" si="249"/>
        <v>1.2637586628618018</v>
      </c>
      <c r="AA1542" s="105">
        <f t="shared" si="250"/>
        <v>0</v>
      </c>
      <c r="AB1542" s="105">
        <f t="shared" si="251"/>
        <v>25.519771708112515</v>
      </c>
    </row>
    <row r="1543" spans="1:28" s="7" customFormat="1" hidden="1">
      <c r="A1543" s="37">
        <v>2010</v>
      </c>
      <c r="B1543" s="102">
        <v>2</v>
      </c>
      <c r="C1543" s="102" t="s">
        <v>182</v>
      </c>
      <c r="D1543" s="37">
        <v>30</v>
      </c>
      <c r="E1543" s="38" t="s">
        <v>284</v>
      </c>
      <c r="F1543" s="41" t="s">
        <v>10</v>
      </c>
      <c r="G1543" s="42">
        <v>3014</v>
      </c>
      <c r="H1543" s="43">
        <v>2727</v>
      </c>
      <c r="I1543" s="42">
        <v>3006</v>
      </c>
      <c r="J1543" s="40">
        <v>1.1023102310231023</v>
      </c>
      <c r="K1543" s="40">
        <v>29.556288962229555</v>
      </c>
      <c r="L1543" s="42">
        <v>1921</v>
      </c>
      <c r="M1543" s="42">
        <v>536</v>
      </c>
      <c r="N1543" s="42">
        <v>237</v>
      </c>
      <c r="O1543" s="42"/>
      <c r="P1543" s="42"/>
      <c r="Q1543" s="42">
        <v>33</v>
      </c>
      <c r="R1543" s="42">
        <v>0</v>
      </c>
      <c r="S1543" s="43">
        <v>806</v>
      </c>
      <c r="T1543" s="42">
        <v>39</v>
      </c>
      <c r="U1543" s="42">
        <v>239</v>
      </c>
      <c r="V1543" s="42">
        <v>2</v>
      </c>
      <c r="W1543" s="104">
        <f t="shared" si="248"/>
        <v>70.443711037770441</v>
      </c>
      <c r="X1543" s="105">
        <f t="shared" si="246"/>
        <v>19.655298863219656</v>
      </c>
      <c r="Y1543" s="105">
        <f t="shared" si="247"/>
        <v>8.6908690869086911</v>
      </c>
      <c r="Z1543" s="105">
        <f t="shared" si="249"/>
        <v>1.21012101210121</v>
      </c>
      <c r="AA1543" s="105">
        <f t="shared" si="250"/>
        <v>0</v>
      </c>
      <c r="AB1543" s="105">
        <f t="shared" si="251"/>
        <v>29.556288962229555</v>
      </c>
    </row>
    <row r="1544" spans="1:28" s="7" customFormat="1" hidden="1">
      <c r="A1544" s="37">
        <v>2010</v>
      </c>
      <c r="B1544" s="102">
        <v>2</v>
      </c>
      <c r="C1544" s="102" t="s">
        <v>182</v>
      </c>
      <c r="D1544" s="37">
        <v>33</v>
      </c>
      <c r="E1544" s="38" t="s">
        <v>327</v>
      </c>
      <c r="F1544" s="41" t="s">
        <v>147</v>
      </c>
      <c r="G1544" s="42">
        <v>4633</v>
      </c>
      <c r="H1544" s="43">
        <v>3977</v>
      </c>
      <c r="I1544" s="42">
        <v>3092</v>
      </c>
      <c r="J1544" s="40">
        <v>0.77747045511692225</v>
      </c>
      <c r="K1544" s="40">
        <v>21.87578576816696</v>
      </c>
      <c r="L1544" s="42">
        <v>3107</v>
      </c>
      <c r="M1544" s="42">
        <v>582</v>
      </c>
      <c r="N1544" s="42">
        <v>237</v>
      </c>
      <c r="O1544" s="42"/>
      <c r="P1544" s="42"/>
      <c r="Q1544" s="42">
        <v>51</v>
      </c>
      <c r="R1544" s="42">
        <v>0</v>
      </c>
      <c r="S1544" s="43">
        <v>870</v>
      </c>
      <c r="T1544" s="42">
        <v>101</v>
      </c>
      <c r="U1544" s="42">
        <v>753</v>
      </c>
      <c r="V1544" s="42">
        <v>153</v>
      </c>
      <c r="W1544" s="104">
        <f t="shared" si="248"/>
        <v>78.124214231833051</v>
      </c>
      <c r="X1544" s="105">
        <f t="shared" si="246"/>
        <v>14.634146341463413</v>
      </c>
      <c r="Y1544" s="105">
        <f t="shared" si="247"/>
        <v>5.9592657782247924</v>
      </c>
      <c r="Z1544" s="105">
        <f t="shared" si="249"/>
        <v>1.2823736484787529</v>
      </c>
      <c r="AA1544" s="105">
        <f t="shared" si="250"/>
        <v>0</v>
      </c>
      <c r="AB1544" s="105">
        <f t="shared" si="251"/>
        <v>21.87578576816696</v>
      </c>
    </row>
    <row r="1545" spans="1:28" s="7" customFormat="1" hidden="1">
      <c r="A1545" s="37">
        <v>2010</v>
      </c>
      <c r="B1545" s="102">
        <v>2</v>
      </c>
      <c r="C1545" s="102" t="s">
        <v>182</v>
      </c>
      <c r="D1545" s="37">
        <v>34</v>
      </c>
      <c r="E1545" s="38" t="s">
        <v>328</v>
      </c>
      <c r="F1545" s="41" t="s">
        <v>100</v>
      </c>
      <c r="G1545" s="42">
        <v>4560</v>
      </c>
      <c r="H1545" s="43">
        <v>4154</v>
      </c>
      <c r="I1545" s="42">
        <v>2649</v>
      </c>
      <c r="J1545" s="40">
        <v>0.63769860375541643</v>
      </c>
      <c r="K1545" s="40">
        <v>18.295618680789598</v>
      </c>
      <c r="L1545" s="42">
        <v>3394</v>
      </c>
      <c r="M1545" s="42">
        <v>517</v>
      </c>
      <c r="N1545" s="42">
        <v>197</v>
      </c>
      <c r="O1545" s="42"/>
      <c r="P1545" s="42"/>
      <c r="Q1545" s="42">
        <v>46</v>
      </c>
      <c r="R1545" s="42">
        <v>0</v>
      </c>
      <c r="S1545" s="43">
        <v>760</v>
      </c>
      <c r="T1545" s="42">
        <v>4</v>
      </c>
      <c r="U1545" s="42">
        <v>560</v>
      </c>
      <c r="V1545" s="42">
        <v>190</v>
      </c>
      <c r="W1545" s="104">
        <f t="shared" si="248"/>
        <v>81.704381319210398</v>
      </c>
      <c r="X1545" s="105">
        <f t="shared" si="246"/>
        <v>12.445835339431872</v>
      </c>
      <c r="Y1545" s="105">
        <f t="shared" si="247"/>
        <v>4.7424169475204625</v>
      </c>
      <c r="Z1545" s="105">
        <f t="shared" si="249"/>
        <v>1.1073663938372653</v>
      </c>
      <c r="AA1545" s="105">
        <f t="shared" si="250"/>
        <v>0</v>
      </c>
      <c r="AB1545" s="105">
        <f t="shared" si="251"/>
        <v>18.295618680789598</v>
      </c>
    </row>
    <row r="1546" spans="1:28" s="7" customFormat="1" hidden="1">
      <c r="A1546" s="37">
        <v>2010</v>
      </c>
      <c r="B1546" s="102">
        <v>2</v>
      </c>
      <c r="C1546" s="102" t="s">
        <v>182</v>
      </c>
      <c r="D1546" s="37">
        <v>35</v>
      </c>
      <c r="E1546" s="38" t="s">
        <v>329</v>
      </c>
      <c r="F1546" s="41" t="s">
        <v>113</v>
      </c>
      <c r="G1546" s="42">
        <v>2229</v>
      </c>
      <c r="H1546" s="43">
        <v>1190</v>
      </c>
      <c r="I1546" s="42">
        <v>835</v>
      </c>
      <c r="J1546" s="40">
        <v>0.70168067226890751</v>
      </c>
      <c r="K1546" s="40">
        <v>23.613445378151258</v>
      </c>
      <c r="L1546" s="42">
        <v>909</v>
      </c>
      <c r="M1546" s="42">
        <v>205</v>
      </c>
      <c r="N1546" s="42">
        <v>59</v>
      </c>
      <c r="O1546" s="42"/>
      <c r="P1546" s="42"/>
      <c r="Q1546" s="42">
        <v>17</v>
      </c>
      <c r="R1546" s="42">
        <v>0</v>
      </c>
      <c r="S1546" s="43">
        <v>281</v>
      </c>
      <c r="T1546" s="42">
        <v>193</v>
      </c>
      <c r="U1546" s="42">
        <v>270</v>
      </c>
      <c r="V1546" s="42">
        <v>288</v>
      </c>
      <c r="W1546" s="104">
        <f t="shared" si="248"/>
        <v>76.386554621848731</v>
      </c>
      <c r="X1546" s="105">
        <f t="shared" si="246"/>
        <v>17.22689075630252</v>
      </c>
      <c r="Y1546" s="105">
        <f t="shared" si="247"/>
        <v>4.9579831932773111</v>
      </c>
      <c r="Z1546" s="105">
        <f t="shared" si="249"/>
        <v>1.4285714285714286</v>
      </c>
      <c r="AA1546" s="105">
        <f t="shared" si="250"/>
        <v>0</v>
      </c>
      <c r="AB1546" s="105">
        <f t="shared" si="251"/>
        <v>23.613445378151258</v>
      </c>
    </row>
    <row r="1547" spans="1:28" s="7" customFormat="1" hidden="1">
      <c r="A1547" s="37">
        <v>2010</v>
      </c>
      <c r="B1547" s="102">
        <v>2</v>
      </c>
      <c r="C1547" s="102" t="s">
        <v>182</v>
      </c>
      <c r="D1547" s="37">
        <v>37</v>
      </c>
      <c r="E1547" s="38" t="s">
        <v>285</v>
      </c>
      <c r="F1547" s="41" t="s">
        <v>101</v>
      </c>
      <c r="G1547" s="42">
        <v>4008</v>
      </c>
      <c r="H1547" s="43">
        <v>3352</v>
      </c>
      <c r="I1547" s="42">
        <v>3120</v>
      </c>
      <c r="J1547" s="40">
        <v>0.93078758949880669</v>
      </c>
      <c r="K1547" s="40">
        <v>25.924821002386633</v>
      </c>
      <c r="L1547" s="42">
        <v>2483</v>
      </c>
      <c r="M1547" s="42">
        <v>573</v>
      </c>
      <c r="N1547" s="42">
        <v>239</v>
      </c>
      <c r="O1547" s="42"/>
      <c r="P1547" s="42"/>
      <c r="Q1547" s="42">
        <v>57</v>
      </c>
      <c r="R1547" s="42">
        <v>0</v>
      </c>
      <c r="S1547" s="43">
        <v>869</v>
      </c>
      <c r="T1547" s="42">
        <v>73</v>
      </c>
      <c r="U1547" s="42">
        <v>420</v>
      </c>
      <c r="V1547" s="42">
        <v>183</v>
      </c>
      <c r="W1547" s="104">
        <f t="shared" si="248"/>
        <v>74.075178997613364</v>
      </c>
      <c r="X1547" s="105">
        <f t="shared" si="246"/>
        <v>17.094272076372317</v>
      </c>
      <c r="Y1547" s="105">
        <f t="shared" si="247"/>
        <v>7.1300715990453458</v>
      </c>
      <c r="Z1547" s="105">
        <f t="shared" si="249"/>
        <v>1.7004773269689737</v>
      </c>
      <c r="AA1547" s="105">
        <f t="shared" si="250"/>
        <v>0</v>
      </c>
      <c r="AB1547" s="105">
        <f t="shared" si="251"/>
        <v>25.924821002386633</v>
      </c>
    </row>
    <row r="1548" spans="1:28" s="7" customFormat="1" hidden="1">
      <c r="A1548" s="37">
        <v>2010</v>
      </c>
      <c r="B1548" s="102">
        <v>2</v>
      </c>
      <c r="C1548" s="102" t="s">
        <v>182</v>
      </c>
      <c r="D1548" s="37">
        <v>38</v>
      </c>
      <c r="E1548" s="38" t="s">
        <v>286</v>
      </c>
      <c r="F1548" s="41" t="s">
        <v>102</v>
      </c>
      <c r="G1548" s="42">
        <v>4538</v>
      </c>
      <c r="H1548" s="43">
        <v>3901</v>
      </c>
      <c r="I1548" s="42">
        <v>3757</v>
      </c>
      <c r="J1548" s="40">
        <v>0.96308638810561398</v>
      </c>
      <c r="K1548" s="40">
        <v>25.813893873365807</v>
      </c>
      <c r="L1548" s="42">
        <v>2894</v>
      </c>
      <c r="M1548" s="42">
        <v>665</v>
      </c>
      <c r="N1548" s="42">
        <v>274</v>
      </c>
      <c r="O1548" s="42"/>
      <c r="P1548" s="42"/>
      <c r="Q1548" s="42">
        <v>68</v>
      </c>
      <c r="R1548" s="42">
        <v>0</v>
      </c>
      <c r="S1548" s="43">
        <v>1007</v>
      </c>
      <c r="T1548" s="42">
        <v>10</v>
      </c>
      <c r="U1548" s="42">
        <v>495</v>
      </c>
      <c r="V1548" s="42">
        <v>220</v>
      </c>
      <c r="W1548" s="104">
        <f t="shared" si="248"/>
        <v>74.186106126634201</v>
      </c>
      <c r="X1548" s="105">
        <f t="shared" si="246"/>
        <v>17.046911048449115</v>
      </c>
      <c r="Y1548" s="105">
        <f t="shared" si="247"/>
        <v>7.0238400410151236</v>
      </c>
      <c r="Z1548" s="105">
        <f t="shared" si="249"/>
        <v>1.7431427839015639</v>
      </c>
      <c r="AA1548" s="105">
        <f t="shared" si="250"/>
        <v>0</v>
      </c>
      <c r="AB1548" s="105">
        <f t="shared" si="251"/>
        <v>25.813893873365807</v>
      </c>
    </row>
    <row r="1549" spans="1:28" s="7" customFormat="1" hidden="1">
      <c r="A1549" s="37">
        <v>2010</v>
      </c>
      <c r="B1549" s="102">
        <v>2</v>
      </c>
      <c r="C1549" s="102" t="s">
        <v>182</v>
      </c>
      <c r="D1549" s="37">
        <v>39</v>
      </c>
      <c r="E1549" s="38" t="s">
        <v>287</v>
      </c>
      <c r="F1549" s="41" t="s">
        <v>103</v>
      </c>
      <c r="G1549" s="42">
        <v>2991</v>
      </c>
      <c r="H1549" s="43">
        <v>2275</v>
      </c>
      <c r="I1549" s="42">
        <v>2150</v>
      </c>
      <c r="J1549" s="40">
        <v>0.94505494505494503</v>
      </c>
      <c r="K1549" s="40">
        <v>24.263736263736263</v>
      </c>
      <c r="L1549" s="42">
        <v>1723</v>
      </c>
      <c r="M1549" s="42">
        <v>365</v>
      </c>
      <c r="N1549" s="42">
        <v>151</v>
      </c>
      <c r="O1549" s="42"/>
      <c r="P1549" s="42"/>
      <c r="Q1549" s="42">
        <v>36</v>
      </c>
      <c r="R1549" s="42">
        <v>0</v>
      </c>
      <c r="S1549" s="43">
        <v>552</v>
      </c>
      <c r="T1549" s="42">
        <v>158</v>
      </c>
      <c r="U1549" s="42">
        <v>594</v>
      </c>
      <c r="V1549" s="42">
        <v>471</v>
      </c>
      <c r="W1549" s="104">
        <f t="shared" si="248"/>
        <v>75.736263736263737</v>
      </c>
      <c r="X1549" s="105">
        <f t="shared" si="246"/>
        <v>16.043956043956044</v>
      </c>
      <c r="Y1549" s="105">
        <f t="shared" si="247"/>
        <v>6.6373626373626369</v>
      </c>
      <c r="Z1549" s="105">
        <f t="shared" si="249"/>
        <v>1.5824175824175823</v>
      </c>
      <c r="AA1549" s="105">
        <f t="shared" si="250"/>
        <v>0</v>
      </c>
      <c r="AB1549" s="105">
        <f t="shared" si="251"/>
        <v>24.263736263736263</v>
      </c>
    </row>
    <row r="1550" spans="1:28" s="7" customFormat="1" hidden="1">
      <c r="A1550" s="37">
        <v>2010</v>
      </c>
      <c r="B1550" s="102">
        <v>2</v>
      </c>
      <c r="C1550" s="102" t="s">
        <v>182</v>
      </c>
      <c r="D1550" s="37">
        <v>40</v>
      </c>
      <c r="E1550" s="38" t="s">
        <v>288</v>
      </c>
      <c r="F1550" s="41" t="s">
        <v>154</v>
      </c>
      <c r="G1550" s="42">
        <v>2878</v>
      </c>
      <c r="H1550" s="43">
        <v>1954</v>
      </c>
      <c r="I1550" s="42">
        <v>1718</v>
      </c>
      <c r="J1550" s="40">
        <v>0.87922210849539406</v>
      </c>
      <c r="K1550" s="40">
        <v>22.517911975435005</v>
      </c>
      <c r="L1550" s="42">
        <v>1514</v>
      </c>
      <c r="M1550" s="42">
        <v>283</v>
      </c>
      <c r="N1550" s="42">
        <v>121</v>
      </c>
      <c r="O1550" s="42"/>
      <c r="P1550" s="42"/>
      <c r="Q1550" s="42">
        <v>36</v>
      </c>
      <c r="R1550" s="42">
        <v>0</v>
      </c>
      <c r="S1550" s="43">
        <v>440</v>
      </c>
      <c r="T1550" s="42">
        <v>119</v>
      </c>
      <c r="U1550" s="42">
        <v>129</v>
      </c>
      <c r="V1550" s="42">
        <v>73</v>
      </c>
      <c r="W1550" s="104">
        <f t="shared" si="248"/>
        <v>77.482088024565002</v>
      </c>
      <c r="X1550" s="105">
        <f t="shared" si="246"/>
        <v>14.483111566018426</v>
      </c>
      <c r="Y1550" s="105">
        <f t="shared" si="247"/>
        <v>6.1924257932446265</v>
      </c>
      <c r="Z1550" s="105">
        <f t="shared" si="249"/>
        <v>1.842374616171955</v>
      </c>
      <c r="AA1550" s="105">
        <f t="shared" si="250"/>
        <v>0</v>
      </c>
      <c r="AB1550" s="105">
        <f t="shared" si="251"/>
        <v>22.517911975435005</v>
      </c>
    </row>
    <row r="1551" spans="1:28" s="7" customFormat="1" hidden="1">
      <c r="A1551" s="37">
        <v>2010</v>
      </c>
      <c r="B1551" s="102">
        <v>2</v>
      </c>
      <c r="C1551" s="102" t="s">
        <v>182</v>
      </c>
      <c r="D1551" s="37">
        <v>42</v>
      </c>
      <c r="E1551" s="38" t="s">
        <v>289</v>
      </c>
      <c r="F1551" s="41" t="s">
        <v>104</v>
      </c>
      <c r="G1551" s="42">
        <v>3491</v>
      </c>
      <c r="H1551" s="43">
        <v>3172</v>
      </c>
      <c r="I1551" s="42">
        <v>3432</v>
      </c>
      <c r="J1551" s="40">
        <v>1.0819672131147542</v>
      </c>
      <c r="K1551" s="40">
        <v>29.854981084489278</v>
      </c>
      <c r="L1551" s="42">
        <v>2225</v>
      </c>
      <c r="M1551" s="42">
        <v>608</v>
      </c>
      <c r="N1551" s="42">
        <v>266</v>
      </c>
      <c r="O1551" s="42"/>
      <c r="P1551" s="42"/>
      <c r="Q1551" s="42">
        <v>73</v>
      </c>
      <c r="R1551" s="42">
        <v>0</v>
      </c>
      <c r="S1551" s="43">
        <v>947</v>
      </c>
      <c r="T1551" s="42">
        <v>93</v>
      </c>
      <c r="U1551" s="42">
        <v>946</v>
      </c>
      <c r="V1551" s="42">
        <v>418</v>
      </c>
      <c r="W1551" s="104">
        <f t="shared" si="248"/>
        <v>70.145018915510718</v>
      </c>
      <c r="X1551" s="105">
        <f t="shared" si="246"/>
        <v>19.167717528373267</v>
      </c>
      <c r="Y1551" s="105">
        <f t="shared" si="247"/>
        <v>8.3858764186633046</v>
      </c>
      <c r="Z1551" s="105">
        <f t="shared" si="249"/>
        <v>2.3013871374527111</v>
      </c>
      <c r="AA1551" s="105">
        <f t="shared" si="250"/>
        <v>0</v>
      </c>
      <c r="AB1551" s="105">
        <f t="shared" si="251"/>
        <v>29.854981084489278</v>
      </c>
    </row>
    <row r="1552" spans="1:28" s="7" customFormat="1" hidden="1">
      <c r="A1552" s="37">
        <v>2010</v>
      </c>
      <c r="B1552" s="102">
        <v>2</v>
      </c>
      <c r="C1552" s="102" t="s">
        <v>182</v>
      </c>
      <c r="D1552" s="37">
        <v>43</v>
      </c>
      <c r="E1552" s="38" t="s">
        <v>290</v>
      </c>
      <c r="F1552" s="41" t="s">
        <v>105</v>
      </c>
      <c r="G1552" s="42">
        <v>7108</v>
      </c>
      <c r="H1552" s="43">
        <v>6731</v>
      </c>
      <c r="I1552" s="42">
        <v>5645</v>
      </c>
      <c r="J1552" s="40">
        <v>0.83865696033278858</v>
      </c>
      <c r="K1552" s="40">
        <v>21.764968058238004</v>
      </c>
      <c r="L1552" s="42">
        <v>5266</v>
      </c>
      <c r="M1552" s="42">
        <v>953</v>
      </c>
      <c r="N1552" s="42">
        <v>416</v>
      </c>
      <c r="O1552" s="42"/>
      <c r="P1552" s="42"/>
      <c r="Q1552" s="42">
        <v>96</v>
      </c>
      <c r="R1552" s="42">
        <v>0</v>
      </c>
      <c r="S1552" s="43">
        <v>1465</v>
      </c>
      <c r="T1552" s="42">
        <v>1523</v>
      </c>
      <c r="U1552" s="42">
        <v>1650</v>
      </c>
      <c r="V1552" s="42">
        <v>691</v>
      </c>
      <c r="W1552" s="104">
        <f t="shared" si="248"/>
        <v>78.235031941762003</v>
      </c>
      <c r="X1552" s="105">
        <f t="shared" si="246"/>
        <v>14.158371712969842</v>
      </c>
      <c r="Y1552" s="105">
        <f t="shared" si="247"/>
        <v>6.1803595305303816</v>
      </c>
      <c r="Z1552" s="105">
        <f t="shared" si="249"/>
        <v>1.4262368147377804</v>
      </c>
      <c r="AA1552" s="105">
        <f t="shared" si="250"/>
        <v>0</v>
      </c>
      <c r="AB1552" s="105">
        <f t="shared" si="251"/>
        <v>21.764968058238004</v>
      </c>
    </row>
    <row r="1553" spans="1:28" s="7" customFormat="1" hidden="1">
      <c r="A1553" s="37">
        <v>2010</v>
      </c>
      <c r="B1553" s="102">
        <v>2</v>
      </c>
      <c r="C1553" s="102" t="s">
        <v>182</v>
      </c>
      <c r="D1553" s="37">
        <v>44</v>
      </c>
      <c r="E1553" s="38" t="s">
        <v>291</v>
      </c>
      <c r="F1553" s="41" t="s">
        <v>106</v>
      </c>
      <c r="G1553" s="42">
        <v>4523</v>
      </c>
      <c r="H1553" s="43">
        <v>4129</v>
      </c>
      <c r="I1553" s="42">
        <v>4800</v>
      </c>
      <c r="J1553" s="40">
        <v>1.1625090821022039</v>
      </c>
      <c r="K1553" s="40">
        <v>29.014289174134174</v>
      </c>
      <c r="L1553" s="42">
        <v>2931</v>
      </c>
      <c r="M1553" s="42">
        <v>734</v>
      </c>
      <c r="N1553" s="42">
        <v>391</v>
      </c>
      <c r="O1553" s="42"/>
      <c r="P1553" s="42"/>
      <c r="Q1553" s="42">
        <v>73</v>
      </c>
      <c r="R1553" s="42">
        <v>0</v>
      </c>
      <c r="S1553" s="43">
        <v>1198</v>
      </c>
      <c r="T1553" s="42">
        <v>158</v>
      </c>
      <c r="U1553" s="42">
        <v>467</v>
      </c>
      <c r="V1553" s="42">
        <v>245</v>
      </c>
      <c r="W1553" s="104">
        <f t="shared" si="248"/>
        <v>70.985710825865823</v>
      </c>
      <c r="X1553" s="105">
        <f t="shared" si="246"/>
        <v>17.776701380479533</v>
      </c>
      <c r="Y1553" s="105">
        <f t="shared" si="247"/>
        <v>9.4696052312908687</v>
      </c>
      <c r="Z1553" s="105">
        <f t="shared" si="249"/>
        <v>1.7679825623637686</v>
      </c>
      <c r="AA1553" s="105">
        <f t="shared" si="250"/>
        <v>0</v>
      </c>
      <c r="AB1553" s="105">
        <f t="shared" si="251"/>
        <v>29.014289174134174</v>
      </c>
    </row>
    <row r="1554" spans="1:28" s="7" customFormat="1" hidden="1">
      <c r="A1554" s="37">
        <v>2010</v>
      </c>
      <c r="B1554" s="102">
        <v>2</v>
      </c>
      <c r="C1554" s="102" t="s">
        <v>182</v>
      </c>
      <c r="D1554" s="37">
        <v>45</v>
      </c>
      <c r="E1554" s="38" t="s">
        <v>292</v>
      </c>
      <c r="F1554" s="41" t="s">
        <v>107</v>
      </c>
      <c r="G1554" s="42">
        <v>3859</v>
      </c>
      <c r="H1554" s="43">
        <v>3502</v>
      </c>
      <c r="I1554" s="42">
        <v>3485</v>
      </c>
      <c r="J1554" s="40">
        <v>0.99514563106796117</v>
      </c>
      <c r="K1554" s="40">
        <v>25.528269560251289</v>
      </c>
      <c r="L1554" s="42">
        <v>2608</v>
      </c>
      <c r="M1554" s="42">
        <v>570</v>
      </c>
      <c r="N1554" s="42">
        <v>265</v>
      </c>
      <c r="O1554" s="42"/>
      <c r="P1554" s="42"/>
      <c r="Q1554" s="42">
        <v>59</v>
      </c>
      <c r="R1554" s="42">
        <v>0</v>
      </c>
      <c r="S1554" s="43">
        <v>894</v>
      </c>
      <c r="T1554" s="42">
        <v>64</v>
      </c>
      <c r="U1554" s="42">
        <v>428</v>
      </c>
      <c r="V1554" s="42">
        <v>846</v>
      </c>
      <c r="W1554" s="104">
        <f t="shared" si="248"/>
        <v>74.471730439748711</v>
      </c>
      <c r="X1554" s="105">
        <f t="shared" si="246"/>
        <v>16.276413478012564</v>
      </c>
      <c r="Y1554" s="105">
        <f t="shared" si="247"/>
        <v>7.567104511707595</v>
      </c>
      <c r="Z1554" s="105">
        <f t="shared" si="249"/>
        <v>1.6847515705311251</v>
      </c>
      <c r="AA1554" s="105">
        <f t="shared" si="250"/>
        <v>0</v>
      </c>
      <c r="AB1554" s="105">
        <f t="shared" si="251"/>
        <v>25.528269560251289</v>
      </c>
    </row>
    <row r="1555" spans="1:28" s="7" customFormat="1" hidden="1">
      <c r="A1555" s="37">
        <v>2010</v>
      </c>
      <c r="B1555" s="102">
        <v>2</v>
      </c>
      <c r="C1555" s="102" t="s">
        <v>182</v>
      </c>
      <c r="D1555" s="37">
        <v>46</v>
      </c>
      <c r="E1555" s="38" t="s">
        <v>293</v>
      </c>
      <c r="F1555" s="41" t="s">
        <v>11</v>
      </c>
      <c r="G1555" s="42">
        <v>5722</v>
      </c>
      <c r="H1555" s="43">
        <v>5354</v>
      </c>
      <c r="I1555" s="42">
        <v>4979</v>
      </c>
      <c r="J1555" s="40">
        <v>0.9299589092267464</v>
      </c>
      <c r="K1555" s="40">
        <v>24.038102353380651</v>
      </c>
      <c r="L1555" s="42">
        <v>4067</v>
      </c>
      <c r="M1555" s="42">
        <v>818</v>
      </c>
      <c r="N1555" s="42">
        <v>349</v>
      </c>
      <c r="O1555" s="42"/>
      <c r="P1555" s="42"/>
      <c r="Q1555" s="42">
        <v>120</v>
      </c>
      <c r="R1555" s="42">
        <v>0</v>
      </c>
      <c r="S1555" s="43">
        <v>1287</v>
      </c>
      <c r="T1555" s="42">
        <v>104</v>
      </c>
      <c r="U1555" s="42">
        <v>808</v>
      </c>
      <c r="V1555" s="42">
        <v>0</v>
      </c>
      <c r="W1555" s="104">
        <f t="shared" si="248"/>
        <v>75.961897646619349</v>
      </c>
      <c r="X1555" s="105">
        <f t="shared" si="246"/>
        <v>15.278296600672395</v>
      </c>
      <c r="Y1555" s="105">
        <f t="shared" si="247"/>
        <v>6.5184908479641397</v>
      </c>
      <c r="Z1555" s="105">
        <f t="shared" si="249"/>
        <v>2.2413149047441165</v>
      </c>
      <c r="AA1555" s="105">
        <f t="shared" si="250"/>
        <v>0</v>
      </c>
      <c r="AB1555" s="105">
        <f t="shared" si="251"/>
        <v>24.038102353380651</v>
      </c>
    </row>
    <row r="1556" spans="1:28" s="7" customFormat="1" hidden="1">
      <c r="A1556" s="37">
        <v>2010</v>
      </c>
      <c r="B1556" s="102">
        <v>2</v>
      </c>
      <c r="C1556" s="102" t="s">
        <v>182</v>
      </c>
      <c r="D1556" s="37">
        <v>1</v>
      </c>
      <c r="E1556" s="38" t="s">
        <v>294</v>
      </c>
      <c r="F1556" s="41" t="s">
        <v>360</v>
      </c>
      <c r="G1556" s="42">
        <v>776</v>
      </c>
      <c r="H1556" s="43">
        <v>767</v>
      </c>
      <c r="I1556" s="42">
        <v>813</v>
      </c>
      <c r="J1556" s="40">
        <v>1.059973924380704</v>
      </c>
      <c r="K1556" s="40">
        <v>30.247718383311607</v>
      </c>
      <c r="L1556" s="42">
        <v>535</v>
      </c>
      <c r="M1556" s="42">
        <v>155</v>
      </c>
      <c r="N1556" s="42">
        <v>68</v>
      </c>
      <c r="O1556" s="42"/>
      <c r="P1556" s="42"/>
      <c r="Q1556" s="42">
        <v>9</v>
      </c>
      <c r="R1556" s="42">
        <v>0</v>
      </c>
      <c r="S1556" s="43">
        <v>232</v>
      </c>
      <c r="T1556" s="42">
        <v>13</v>
      </c>
      <c r="U1556" s="42">
        <v>157</v>
      </c>
      <c r="V1556" s="42">
        <v>79</v>
      </c>
      <c r="W1556" s="104">
        <f t="shared" si="248"/>
        <v>69.752281616688393</v>
      </c>
      <c r="X1556" s="105">
        <f t="shared" si="246"/>
        <v>20.208604954367665</v>
      </c>
      <c r="Y1556" s="105">
        <f t="shared" si="247"/>
        <v>8.865710560625816</v>
      </c>
      <c r="Z1556" s="105">
        <f t="shared" si="249"/>
        <v>1.1734028683181226</v>
      </c>
      <c r="AA1556" s="105">
        <f t="shared" si="250"/>
        <v>0</v>
      </c>
      <c r="AB1556" s="105">
        <f t="shared" si="251"/>
        <v>30.247718383311607</v>
      </c>
    </row>
    <row r="1557" spans="1:28" s="7" customFormat="1" hidden="1">
      <c r="A1557" s="37">
        <v>2010</v>
      </c>
      <c r="B1557" s="102">
        <v>2</v>
      </c>
      <c r="C1557" s="102" t="s">
        <v>182</v>
      </c>
      <c r="D1557" s="37">
        <v>13</v>
      </c>
      <c r="E1557" s="38" t="s">
        <v>295</v>
      </c>
      <c r="F1557" s="41" t="s">
        <v>361</v>
      </c>
      <c r="G1557" s="42">
        <v>4807</v>
      </c>
      <c r="H1557" s="43">
        <v>4112</v>
      </c>
      <c r="I1557" s="42">
        <v>2683</v>
      </c>
      <c r="J1557" s="40">
        <v>0.65248054474708173</v>
      </c>
      <c r="K1557" s="40">
        <v>18.75</v>
      </c>
      <c r="L1557" s="42">
        <v>3341</v>
      </c>
      <c r="M1557" s="42">
        <v>531</v>
      </c>
      <c r="N1557" s="42">
        <v>192</v>
      </c>
      <c r="O1557" s="42"/>
      <c r="P1557" s="42"/>
      <c r="Q1557" s="42">
        <v>48</v>
      </c>
      <c r="R1557" s="42">
        <v>0</v>
      </c>
      <c r="S1557" s="43">
        <v>771</v>
      </c>
      <c r="T1557" s="42">
        <v>305</v>
      </c>
      <c r="U1557" s="42">
        <v>644</v>
      </c>
      <c r="V1557" s="42">
        <v>463</v>
      </c>
      <c r="W1557" s="104">
        <f t="shared" si="248"/>
        <v>81.25</v>
      </c>
      <c r="X1557" s="105">
        <f t="shared" si="246"/>
        <v>12.91342412451362</v>
      </c>
      <c r="Y1557" s="105">
        <f t="shared" si="247"/>
        <v>4.6692607003891053</v>
      </c>
      <c r="Z1557" s="105">
        <f t="shared" si="249"/>
        <v>1.1673151750972763</v>
      </c>
      <c r="AA1557" s="105">
        <f t="shared" si="250"/>
        <v>0</v>
      </c>
      <c r="AB1557" s="105">
        <f t="shared" si="251"/>
        <v>18.75</v>
      </c>
    </row>
    <row r="1558" spans="1:28" s="7" customFormat="1" hidden="1">
      <c r="A1558" s="37">
        <v>2010</v>
      </c>
      <c r="B1558" s="102">
        <v>2</v>
      </c>
      <c r="C1558" s="102" t="s">
        <v>182</v>
      </c>
      <c r="D1558" s="37">
        <v>14</v>
      </c>
      <c r="E1558" s="38" t="s">
        <v>296</v>
      </c>
      <c r="F1558" s="41" t="s">
        <v>362</v>
      </c>
      <c r="G1558" s="42">
        <v>3839</v>
      </c>
      <c r="H1558" s="43">
        <v>3293</v>
      </c>
      <c r="I1558" s="42">
        <v>1659</v>
      </c>
      <c r="J1558" s="40">
        <v>0.50379593076222284</v>
      </c>
      <c r="K1558" s="40">
        <v>17.795323413300942</v>
      </c>
      <c r="L1558" s="42">
        <v>2707</v>
      </c>
      <c r="M1558" s="42">
        <v>421</v>
      </c>
      <c r="N1558" s="42">
        <v>137</v>
      </c>
      <c r="O1558" s="42"/>
      <c r="P1558" s="42"/>
      <c r="Q1558" s="42">
        <v>28</v>
      </c>
      <c r="R1558" s="42">
        <v>0</v>
      </c>
      <c r="S1558" s="43">
        <v>586</v>
      </c>
      <c r="T1558" s="42">
        <v>96</v>
      </c>
      <c r="U1558" s="42">
        <v>382</v>
      </c>
      <c r="V1558" s="42">
        <v>181</v>
      </c>
      <c r="W1558" s="104">
        <f t="shared" si="248"/>
        <v>82.204676586699051</v>
      </c>
      <c r="X1558" s="105">
        <f t="shared" si="246"/>
        <v>12.784694807166716</v>
      </c>
      <c r="Y1558" s="105">
        <f t="shared" si="247"/>
        <v>4.1603401153962949</v>
      </c>
      <c r="Z1558" s="105">
        <f t="shared" si="249"/>
        <v>0.850288490737929</v>
      </c>
      <c r="AA1558" s="105">
        <f t="shared" si="250"/>
        <v>0</v>
      </c>
      <c r="AB1558" s="105">
        <f t="shared" si="251"/>
        <v>17.795323413300942</v>
      </c>
    </row>
    <row r="1559" spans="1:28" s="7" customFormat="1" hidden="1">
      <c r="A1559" s="37">
        <v>2010</v>
      </c>
      <c r="B1559" s="102">
        <v>2</v>
      </c>
      <c r="C1559" s="102" t="s">
        <v>182</v>
      </c>
      <c r="D1559" s="37">
        <v>24</v>
      </c>
      <c r="E1559" s="38" t="s">
        <v>297</v>
      </c>
      <c r="F1559" s="41" t="s">
        <v>363</v>
      </c>
      <c r="G1559" s="42">
        <v>2906</v>
      </c>
      <c r="H1559" s="43">
        <v>2717</v>
      </c>
      <c r="I1559" s="42">
        <v>2118</v>
      </c>
      <c r="J1559" s="40">
        <v>0.77953625322046372</v>
      </c>
      <c r="K1559" s="40">
        <v>20.97902097902098</v>
      </c>
      <c r="L1559" s="42">
        <v>2147</v>
      </c>
      <c r="M1559" s="42">
        <v>387</v>
      </c>
      <c r="N1559" s="42">
        <v>155</v>
      </c>
      <c r="O1559" s="42"/>
      <c r="P1559" s="42"/>
      <c r="Q1559" s="42">
        <v>28</v>
      </c>
      <c r="R1559" s="42">
        <v>0</v>
      </c>
      <c r="S1559" s="43">
        <v>570</v>
      </c>
      <c r="T1559" s="42">
        <v>75</v>
      </c>
      <c r="U1559" s="42">
        <v>378</v>
      </c>
      <c r="V1559" s="42">
        <v>0</v>
      </c>
      <c r="W1559" s="104">
        <f t="shared" si="248"/>
        <v>79.020979020979027</v>
      </c>
      <c r="X1559" s="105">
        <f t="shared" si="246"/>
        <v>14.243651085756348</v>
      </c>
      <c r="Y1559" s="105">
        <f t="shared" si="247"/>
        <v>5.7048214942951789</v>
      </c>
      <c r="Z1559" s="105">
        <f t="shared" si="249"/>
        <v>1.0305483989694517</v>
      </c>
      <c r="AA1559" s="105">
        <f t="shared" si="250"/>
        <v>0</v>
      </c>
      <c r="AB1559" s="105">
        <f t="shared" si="251"/>
        <v>20.97902097902098</v>
      </c>
    </row>
    <row r="1560" spans="1:28" s="7" customFormat="1" hidden="1">
      <c r="A1560" s="37">
        <v>2010</v>
      </c>
      <c r="B1560" s="102">
        <v>2</v>
      </c>
      <c r="C1560" s="102" t="s">
        <v>182</v>
      </c>
      <c r="D1560" s="37">
        <v>34</v>
      </c>
      <c r="E1560" s="38" t="s">
        <v>298</v>
      </c>
      <c r="F1560" s="41" t="s">
        <v>364</v>
      </c>
      <c r="G1560" s="42">
        <v>1845</v>
      </c>
      <c r="H1560" s="43">
        <v>1726</v>
      </c>
      <c r="I1560" s="42">
        <v>1513</v>
      </c>
      <c r="J1560" s="40">
        <v>0.87659327925840091</v>
      </c>
      <c r="K1560" s="40">
        <v>23.81228273464658</v>
      </c>
      <c r="L1560" s="42">
        <v>1315</v>
      </c>
      <c r="M1560" s="42">
        <v>264</v>
      </c>
      <c r="N1560" s="42">
        <v>115</v>
      </c>
      <c r="O1560" s="42"/>
      <c r="P1560" s="42"/>
      <c r="Q1560" s="42">
        <v>32</v>
      </c>
      <c r="R1560" s="42">
        <v>0</v>
      </c>
      <c r="S1560" s="43">
        <v>411</v>
      </c>
      <c r="T1560" s="42">
        <v>6</v>
      </c>
      <c r="U1560" s="42">
        <v>193</v>
      </c>
      <c r="V1560" s="42">
        <v>5</v>
      </c>
      <c r="W1560" s="104">
        <f t="shared" si="248"/>
        <v>76.187717265353413</v>
      </c>
      <c r="X1560" s="105">
        <f t="shared" si="246"/>
        <v>15.295480880648899</v>
      </c>
      <c r="Y1560" s="105">
        <f t="shared" si="247"/>
        <v>6.662804171494785</v>
      </c>
      <c r="Z1560" s="105">
        <f t="shared" si="249"/>
        <v>1.8539976825028968</v>
      </c>
      <c r="AA1560" s="105">
        <f t="shared" si="250"/>
        <v>0</v>
      </c>
      <c r="AB1560" s="105">
        <f t="shared" si="251"/>
        <v>23.81228273464658</v>
      </c>
    </row>
    <row r="1561" spans="1:28" s="7" customFormat="1" hidden="1">
      <c r="A1561" s="37">
        <v>2010</v>
      </c>
      <c r="B1561" s="102">
        <v>2</v>
      </c>
      <c r="C1561" s="102" t="s">
        <v>182</v>
      </c>
      <c r="D1561" s="37">
        <v>40</v>
      </c>
      <c r="E1561" s="38" t="s">
        <v>299</v>
      </c>
      <c r="F1561" s="41" t="s">
        <v>365</v>
      </c>
      <c r="G1561" s="42">
        <v>920</v>
      </c>
      <c r="H1561" s="43">
        <v>737</v>
      </c>
      <c r="I1561" s="42">
        <v>756</v>
      </c>
      <c r="J1561" s="40">
        <v>1.0257801899592944</v>
      </c>
      <c r="K1561" s="40">
        <v>26.594301221166894</v>
      </c>
      <c r="L1561" s="42">
        <v>541</v>
      </c>
      <c r="M1561" s="42">
        <v>126</v>
      </c>
      <c r="N1561" s="42">
        <v>56</v>
      </c>
      <c r="O1561" s="42"/>
      <c r="P1561" s="42"/>
      <c r="Q1561" s="42">
        <v>14</v>
      </c>
      <c r="R1561" s="42">
        <v>0</v>
      </c>
      <c r="S1561" s="43">
        <v>196</v>
      </c>
      <c r="T1561" s="42">
        <v>65</v>
      </c>
      <c r="U1561" s="42">
        <v>141</v>
      </c>
      <c r="V1561" s="42">
        <v>89</v>
      </c>
      <c r="W1561" s="104">
        <f t="shared" si="248"/>
        <v>73.405698778833113</v>
      </c>
      <c r="X1561" s="105">
        <f t="shared" si="246"/>
        <v>17.096336499321573</v>
      </c>
      <c r="Y1561" s="105">
        <f t="shared" si="247"/>
        <v>7.5983717774762551</v>
      </c>
      <c r="Z1561" s="105">
        <f t="shared" si="249"/>
        <v>1.8995929443690638</v>
      </c>
      <c r="AA1561" s="105">
        <f t="shared" si="250"/>
        <v>0</v>
      </c>
      <c r="AB1561" s="105">
        <f t="shared" si="251"/>
        <v>26.594301221166894</v>
      </c>
    </row>
    <row r="1562" spans="1:28" s="7" customFormat="1" hidden="1">
      <c r="A1562" s="37">
        <v>2010</v>
      </c>
      <c r="B1562" s="102">
        <v>2</v>
      </c>
      <c r="C1562" s="102" t="s">
        <v>182</v>
      </c>
      <c r="D1562" s="37">
        <v>42</v>
      </c>
      <c r="E1562" s="38" t="s">
        <v>300</v>
      </c>
      <c r="F1562" s="41" t="s">
        <v>366</v>
      </c>
      <c r="G1562" s="42">
        <v>2337</v>
      </c>
      <c r="H1562" s="43">
        <v>2082</v>
      </c>
      <c r="I1562" s="42">
        <v>2540</v>
      </c>
      <c r="J1562" s="40">
        <v>1.2199807877041307</v>
      </c>
      <c r="K1562" s="40">
        <v>30.979827089337174</v>
      </c>
      <c r="L1562" s="42">
        <v>1437</v>
      </c>
      <c r="M1562" s="42">
        <v>407</v>
      </c>
      <c r="N1562" s="42">
        <v>184</v>
      </c>
      <c r="O1562" s="42"/>
      <c r="P1562" s="42"/>
      <c r="Q1562" s="42">
        <v>54</v>
      </c>
      <c r="R1562" s="42">
        <v>0</v>
      </c>
      <c r="S1562" s="43">
        <v>645</v>
      </c>
      <c r="T1562" s="42">
        <v>149</v>
      </c>
      <c r="U1562" s="42">
        <v>257</v>
      </c>
      <c r="V1562" s="42">
        <v>80</v>
      </c>
      <c r="W1562" s="104">
        <f t="shared" si="248"/>
        <v>69.020172910662822</v>
      </c>
      <c r="X1562" s="105">
        <f t="shared" si="246"/>
        <v>19.548511047070125</v>
      </c>
      <c r="Y1562" s="105">
        <f t="shared" si="247"/>
        <v>8.8376560999039384</v>
      </c>
      <c r="Z1562" s="105">
        <f t="shared" si="249"/>
        <v>2.5936599423631126</v>
      </c>
      <c r="AA1562" s="105">
        <f t="shared" si="250"/>
        <v>0</v>
      </c>
      <c r="AB1562" s="105">
        <f t="shared" si="251"/>
        <v>30.979827089337174</v>
      </c>
    </row>
    <row r="1563" spans="1:28" s="7" customFormat="1" hidden="1">
      <c r="A1563" s="37">
        <v>2010</v>
      </c>
      <c r="B1563" s="102">
        <v>2</v>
      </c>
      <c r="C1563" s="102" t="s">
        <v>182</v>
      </c>
      <c r="D1563" s="37">
        <v>13</v>
      </c>
      <c r="E1563" s="38" t="s">
        <v>301</v>
      </c>
      <c r="F1563" s="41" t="s">
        <v>367</v>
      </c>
      <c r="G1563" s="42">
        <v>348</v>
      </c>
      <c r="H1563" s="43">
        <v>305</v>
      </c>
      <c r="I1563" s="42">
        <v>107</v>
      </c>
      <c r="J1563" s="40">
        <v>0.35081967213114756</v>
      </c>
      <c r="K1563" s="40">
        <v>10.163934426229508</v>
      </c>
      <c r="L1563" s="42">
        <v>274</v>
      </c>
      <c r="M1563" s="42">
        <v>21</v>
      </c>
      <c r="N1563" s="42">
        <v>9</v>
      </c>
      <c r="O1563" s="42"/>
      <c r="P1563" s="42"/>
      <c r="Q1563" s="42">
        <v>1</v>
      </c>
      <c r="R1563" s="42">
        <v>0</v>
      </c>
      <c r="S1563" s="43">
        <v>31</v>
      </c>
      <c r="T1563" s="42">
        <v>0</v>
      </c>
      <c r="U1563" s="42">
        <v>44</v>
      </c>
      <c r="V1563" s="42">
        <v>9</v>
      </c>
      <c r="W1563" s="104">
        <f t="shared" si="248"/>
        <v>89.836065573770497</v>
      </c>
      <c r="X1563" s="105">
        <f t="shared" si="246"/>
        <v>6.8852459016393448</v>
      </c>
      <c r="Y1563" s="105">
        <f t="shared" si="247"/>
        <v>2.9508196721311477</v>
      </c>
      <c r="Z1563" s="105">
        <f t="shared" si="249"/>
        <v>0.32786885245901637</v>
      </c>
      <c r="AA1563" s="105">
        <f t="shared" si="250"/>
        <v>0</v>
      </c>
      <c r="AB1563" s="105">
        <f t="shared" si="251"/>
        <v>10.163934426229508</v>
      </c>
    </row>
    <row r="1564" spans="1:28" s="7" customFormat="1" hidden="1">
      <c r="A1564" s="37">
        <v>2010</v>
      </c>
      <c r="B1564" s="102">
        <v>2</v>
      </c>
      <c r="C1564" s="102" t="s">
        <v>182</v>
      </c>
      <c r="D1564" s="37">
        <v>13</v>
      </c>
      <c r="E1564" s="38" t="s">
        <v>302</v>
      </c>
      <c r="F1564" s="41" t="s">
        <v>368</v>
      </c>
      <c r="G1564" s="42">
        <v>1109</v>
      </c>
      <c r="H1564" s="43">
        <v>948</v>
      </c>
      <c r="I1564" s="42">
        <v>245</v>
      </c>
      <c r="J1564" s="40">
        <v>0.25843881856540085</v>
      </c>
      <c r="K1564" s="40">
        <v>9.3881856540084385</v>
      </c>
      <c r="L1564" s="42">
        <v>859</v>
      </c>
      <c r="M1564" s="42">
        <v>74</v>
      </c>
      <c r="N1564" s="42">
        <v>14</v>
      </c>
      <c r="O1564" s="42"/>
      <c r="P1564" s="42"/>
      <c r="Q1564" s="42">
        <v>1</v>
      </c>
      <c r="R1564" s="42">
        <v>0</v>
      </c>
      <c r="S1564" s="43">
        <v>89</v>
      </c>
      <c r="T1564" s="42">
        <v>5</v>
      </c>
      <c r="U1564" s="42">
        <v>92</v>
      </c>
      <c r="V1564" s="42">
        <v>35</v>
      </c>
      <c r="W1564" s="104">
        <f t="shared" si="248"/>
        <v>90.611814345991561</v>
      </c>
      <c r="X1564" s="105">
        <f t="shared" si="246"/>
        <v>7.8059071729957807</v>
      </c>
      <c r="Y1564" s="105">
        <f t="shared" si="247"/>
        <v>1.4767932489451476</v>
      </c>
      <c r="Z1564" s="105">
        <f t="shared" si="249"/>
        <v>0.10548523206751054</v>
      </c>
      <c r="AA1564" s="105">
        <f t="shared" si="250"/>
        <v>0</v>
      </c>
      <c r="AB1564" s="105">
        <f t="shared" si="251"/>
        <v>9.3881856540084385</v>
      </c>
    </row>
    <row r="1565" spans="1:28" s="7" customFormat="1" hidden="1">
      <c r="A1565" s="37">
        <v>2010</v>
      </c>
      <c r="B1565" s="102">
        <v>2</v>
      </c>
      <c r="C1565" s="102" t="s">
        <v>182</v>
      </c>
      <c r="D1565" s="37">
        <v>13</v>
      </c>
      <c r="E1565" s="38" t="s">
        <v>303</v>
      </c>
      <c r="F1565" s="41" t="s">
        <v>369</v>
      </c>
      <c r="G1565" s="42">
        <v>2175</v>
      </c>
      <c r="H1565" s="43">
        <v>1432</v>
      </c>
      <c r="I1565" s="42">
        <v>441</v>
      </c>
      <c r="J1565" s="40">
        <v>0.30796089385474862</v>
      </c>
      <c r="K1565" s="40">
        <v>10.963687150837989</v>
      </c>
      <c r="L1565" s="42">
        <v>1275</v>
      </c>
      <c r="M1565" s="42">
        <v>127</v>
      </c>
      <c r="N1565" s="42">
        <v>22</v>
      </c>
      <c r="O1565" s="42"/>
      <c r="P1565" s="42"/>
      <c r="Q1565" s="42">
        <v>8</v>
      </c>
      <c r="R1565" s="42">
        <v>0</v>
      </c>
      <c r="S1565" s="43">
        <v>157</v>
      </c>
      <c r="T1565" s="42">
        <v>27</v>
      </c>
      <c r="U1565" s="42">
        <v>160</v>
      </c>
      <c r="V1565" s="42">
        <v>147</v>
      </c>
      <c r="W1565" s="104">
        <f t="shared" si="248"/>
        <v>89.036312849162016</v>
      </c>
      <c r="X1565" s="105">
        <f t="shared" si="246"/>
        <v>8.8687150837988824</v>
      </c>
      <c r="Y1565" s="105">
        <f t="shared" si="247"/>
        <v>1.5363128491620111</v>
      </c>
      <c r="Z1565" s="105">
        <f t="shared" si="249"/>
        <v>0.55865921787709494</v>
      </c>
      <c r="AA1565" s="105">
        <f t="shared" si="250"/>
        <v>0</v>
      </c>
      <c r="AB1565" s="105">
        <f t="shared" si="251"/>
        <v>10.963687150837989</v>
      </c>
    </row>
    <row r="1566" spans="1:28" s="7" customFormat="1" hidden="1">
      <c r="A1566" s="37">
        <v>2010</v>
      </c>
      <c r="B1566" s="102">
        <v>2</v>
      </c>
      <c r="C1566" s="102" t="s">
        <v>182</v>
      </c>
      <c r="D1566" s="37">
        <v>13</v>
      </c>
      <c r="E1566" s="38" t="s">
        <v>304</v>
      </c>
      <c r="F1566" s="41" t="s">
        <v>370</v>
      </c>
      <c r="G1566" s="42">
        <v>1902</v>
      </c>
      <c r="H1566" s="43">
        <v>1538</v>
      </c>
      <c r="I1566" s="42">
        <v>703</v>
      </c>
      <c r="J1566" s="40">
        <v>0.45708712613784136</v>
      </c>
      <c r="K1566" s="40">
        <v>15.539661898569571</v>
      </c>
      <c r="L1566" s="42">
        <v>1299</v>
      </c>
      <c r="M1566" s="42">
        <v>185</v>
      </c>
      <c r="N1566" s="42">
        <v>44</v>
      </c>
      <c r="O1566" s="42"/>
      <c r="P1566" s="42"/>
      <c r="Q1566" s="42">
        <v>10</v>
      </c>
      <c r="R1566" s="42">
        <v>0</v>
      </c>
      <c r="S1566" s="43">
        <v>239</v>
      </c>
      <c r="T1566" s="42">
        <v>65</v>
      </c>
      <c r="U1566" s="42">
        <v>233</v>
      </c>
      <c r="V1566" s="42">
        <v>148</v>
      </c>
      <c r="W1566" s="104">
        <f t="shared" si="248"/>
        <v>84.460338101430438</v>
      </c>
      <c r="X1566" s="105">
        <f t="shared" ref="X1566:X1629" si="252">M1566/$H1566*100</f>
        <v>12.028608582574773</v>
      </c>
      <c r="Y1566" s="105">
        <f t="shared" ref="Y1566:Y1629" si="253">N1566/$H1566*100</f>
        <v>2.860858257477243</v>
      </c>
      <c r="Z1566" s="105">
        <f t="shared" si="249"/>
        <v>0.65019505851755521</v>
      </c>
      <c r="AA1566" s="105">
        <f t="shared" si="250"/>
        <v>0</v>
      </c>
      <c r="AB1566" s="105">
        <f t="shared" si="251"/>
        <v>15.539661898569571</v>
      </c>
    </row>
    <row r="1567" spans="1:28" s="7" customFormat="1" hidden="1">
      <c r="A1567" s="37">
        <v>2010</v>
      </c>
      <c r="B1567" s="102">
        <v>2</v>
      </c>
      <c r="C1567" s="102" t="s">
        <v>182</v>
      </c>
      <c r="D1567" s="37">
        <v>13</v>
      </c>
      <c r="E1567" s="38" t="s">
        <v>305</v>
      </c>
      <c r="F1567" s="41" t="s">
        <v>371</v>
      </c>
      <c r="G1567" s="42">
        <v>1421</v>
      </c>
      <c r="H1567" s="43">
        <v>1287</v>
      </c>
      <c r="I1567" s="42">
        <v>473</v>
      </c>
      <c r="J1567" s="40">
        <v>0.36752136752136755</v>
      </c>
      <c r="K1567" s="40">
        <v>12.432012432012431</v>
      </c>
      <c r="L1567" s="42">
        <v>1127</v>
      </c>
      <c r="M1567" s="42">
        <v>128</v>
      </c>
      <c r="N1567" s="42">
        <v>29</v>
      </c>
      <c r="O1567" s="42"/>
      <c r="P1567" s="42"/>
      <c r="Q1567" s="42">
        <v>3</v>
      </c>
      <c r="R1567" s="42">
        <v>0</v>
      </c>
      <c r="S1567" s="43">
        <v>160</v>
      </c>
      <c r="T1567" s="42">
        <v>52</v>
      </c>
      <c r="U1567" s="42">
        <v>195</v>
      </c>
      <c r="V1567" s="42">
        <v>107</v>
      </c>
      <c r="W1567" s="104">
        <f t="shared" si="248"/>
        <v>87.567987567987572</v>
      </c>
      <c r="X1567" s="105">
        <f t="shared" si="252"/>
        <v>9.9456099456099452</v>
      </c>
      <c r="Y1567" s="105">
        <f t="shared" si="253"/>
        <v>2.2533022533022531</v>
      </c>
      <c r="Z1567" s="105">
        <f t="shared" si="249"/>
        <v>0.23310023310023309</v>
      </c>
      <c r="AA1567" s="105">
        <f t="shared" si="250"/>
        <v>0</v>
      </c>
      <c r="AB1567" s="105">
        <f t="shared" si="251"/>
        <v>12.432012432012431</v>
      </c>
    </row>
    <row r="1568" spans="1:28" s="7" customFormat="1" hidden="1">
      <c r="A1568" s="37">
        <v>2010</v>
      </c>
      <c r="B1568" s="102">
        <v>2</v>
      </c>
      <c r="C1568" s="102" t="s">
        <v>182</v>
      </c>
      <c r="D1568" s="37">
        <v>13</v>
      </c>
      <c r="E1568" s="38" t="s">
        <v>306</v>
      </c>
      <c r="F1568" s="41" t="s">
        <v>372</v>
      </c>
      <c r="G1568" s="42">
        <v>1200</v>
      </c>
      <c r="H1568" s="43">
        <v>1032</v>
      </c>
      <c r="I1568" s="42">
        <v>535</v>
      </c>
      <c r="J1568" s="40">
        <v>0.51841085271317833</v>
      </c>
      <c r="K1568" s="40">
        <v>15.988372093023257</v>
      </c>
      <c r="L1568" s="42">
        <v>867</v>
      </c>
      <c r="M1568" s="42">
        <v>112</v>
      </c>
      <c r="N1568" s="42">
        <v>39</v>
      </c>
      <c r="O1568" s="42"/>
      <c r="P1568" s="42"/>
      <c r="Q1568" s="42">
        <v>14</v>
      </c>
      <c r="R1568" s="42">
        <v>0</v>
      </c>
      <c r="S1568" s="43">
        <v>165</v>
      </c>
      <c r="T1568" s="42">
        <v>32</v>
      </c>
      <c r="U1568" s="42">
        <v>175</v>
      </c>
      <c r="V1568" s="42">
        <v>105</v>
      </c>
      <c r="W1568" s="104">
        <f t="shared" si="248"/>
        <v>84.011627906976756</v>
      </c>
      <c r="X1568" s="105">
        <f t="shared" si="252"/>
        <v>10.852713178294573</v>
      </c>
      <c r="Y1568" s="105">
        <f t="shared" si="253"/>
        <v>3.7790697674418601</v>
      </c>
      <c r="Z1568" s="105">
        <f t="shared" si="249"/>
        <v>1.3565891472868217</v>
      </c>
      <c r="AA1568" s="105">
        <f t="shared" si="250"/>
        <v>0</v>
      </c>
      <c r="AB1568" s="105">
        <f t="shared" si="251"/>
        <v>15.988372093023257</v>
      </c>
    </row>
    <row r="1569" spans="1:28" s="7" customFormat="1" hidden="1">
      <c r="A1569" s="37">
        <v>2010</v>
      </c>
      <c r="B1569" s="102">
        <v>2</v>
      </c>
      <c r="C1569" s="102" t="s">
        <v>182</v>
      </c>
      <c r="D1569" s="37">
        <v>13</v>
      </c>
      <c r="E1569" s="38" t="s">
        <v>307</v>
      </c>
      <c r="F1569" s="41" t="s">
        <v>373</v>
      </c>
      <c r="G1569" s="42">
        <v>1882</v>
      </c>
      <c r="H1569" s="43">
        <v>1710</v>
      </c>
      <c r="I1569" s="42">
        <v>753</v>
      </c>
      <c r="J1569" s="40">
        <v>0.44035087719298244</v>
      </c>
      <c r="K1569" s="40">
        <v>13.157894736842104</v>
      </c>
      <c r="L1569" s="42">
        <v>1485</v>
      </c>
      <c r="M1569" s="42">
        <v>156</v>
      </c>
      <c r="N1569" s="42">
        <v>62</v>
      </c>
      <c r="O1569" s="42"/>
      <c r="P1569" s="42"/>
      <c r="Q1569" s="42">
        <v>7</v>
      </c>
      <c r="R1569" s="42">
        <v>0</v>
      </c>
      <c r="S1569" s="43">
        <v>225</v>
      </c>
      <c r="T1569" s="42">
        <v>11</v>
      </c>
      <c r="U1569" s="42">
        <v>60</v>
      </c>
      <c r="V1569" s="42">
        <v>95</v>
      </c>
      <c r="W1569" s="104">
        <f t="shared" si="248"/>
        <v>86.842105263157904</v>
      </c>
      <c r="X1569" s="105">
        <f t="shared" si="252"/>
        <v>9.1228070175438596</v>
      </c>
      <c r="Y1569" s="105">
        <f t="shared" si="253"/>
        <v>3.6257309941520468</v>
      </c>
      <c r="Z1569" s="105">
        <f t="shared" si="249"/>
        <v>0.40935672514619886</v>
      </c>
      <c r="AA1569" s="105">
        <f t="shared" si="250"/>
        <v>0</v>
      </c>
      <c r="AB1569" s="105">
        <f t="shared" si="251"/>
        <v>13.157894736842104</v>
      </c>
    </row>
    <row r="1570" spans="1:28" s="7" customFormat="1" hidden="1">
      <c r="A1570" s="37">
        <v>2010</v>
      </c>
      <c r="B1570" s="102">
        <v>2</v>
      </c>
      <c r="C1570" s="102" t="s">
        <v>182</v>
      </c>
      <c r="D1570" s="37">
        <v>13</v>
      </c>
      <c r="E1570" s="38" t="s">
        <v>308</v>
      </c>
      <c r="F1570" s="41" t="s">
        <v>374</v>
      </c>
      <c r="G1570" s="42">
        <v>4331</v>
      </c>
      <c r="H1570" s="43">
        <v>3870</v>
      </c>
      <c r="I1570" s="42">
        <v>1660</v>
      </c>
      <c r="J1570" s="40">
        <v>0.4289405684754522</v>
      </c>
      <c r="K1570" s="40">
        <v>12.816537467700259</v>
      </c>
      <c r="L1570" s="42">
        <v>3374</v>
      </c>
      <c r="M1570" s="42">
        <v>353</v>
      </c>
      <c r="N1570" s="42">
        <v>122</v>
      </c>
      <c r="O1570" s="42"/>
      <c r="P1570" s="42"/>
      <c r="Q1570" s="42">
        <v>21</v>
      </c>
      <c r="R1570" s="42">
        <v>0</v>
      </c>
      <c r="S1570" s="43">
        <v>496</v>
      </c>
      <c r="T1570" s="42">
        <v>152</v>
      </c>
      <c r="U1570" s="42">
        <v>542</v>
      </c>
      <c r="V1570" s="42">
        <v>335</v>
      </c>
      <c r="W1570" s="104">
        <f t="shared" si="248"/>
        <v>87.183462532299743</v>
      </c>
      <c r="X1570" s="105">
        <f t="shared" si="252"/>
        <v>9.1214470284237716</v>
      </c>
      <c r="Y1570" s="105">
        <f t="shared" si="253"/>
        <v>3.1524547803617566</v>
      </c>
      <c r="Z1570" s="105">
        <f t="shared" si="249"/>
        <v>0.54263565891472865</v>
      </c>
      <c r="AA1570" s="105">
        <f t="shared" si="250"/>
        <v>0</v>
      </c>
      <c r="AB1570" s="105">
        <f t="shared" si="251"/>
        <v>12.816537467700259</v>
      </c>
    </row>
    <row r="1571" spans="1:28" s="7" customFormat="1" hidden="1">
      <c r="A1571" s="37">
        <v>2010</v>
      </c>
      <c r="B1571" s="102">
        <v>2</v>
      </c>
      <c r="C1571" s="102" t="s">
        <v>182</v>
      </c>
      <c r="D1571" s="37">
        <v>13</v>
      </c>
      <c r="E1571" s="38" t="s">
        <v>309</v>
      </c>
      <c r="F1571" s="41" t="s">
        <v>375</v>
      </c>
      <c r="G1571" s="42">
        <v>2787</v>
      </c>
      <c r="H1571" s="43">
        <v>2452</v>
      </c>
      <c r="I1571" s="42">
        <v>878</v>
      </c>
      <c r="J1571" s="40">
        <v>0.35807504078303426</v>
      </c>
      <c r="K1571" s="40">
        <v>12.601957585644371</v>
      </c>
      <c r="L1571" s="42">
        <v>2143</v>
      </c>
      <c r="M1571" s="42">
        <v>242</v>
      </c>
      <c r="N1571" s="42">
        <v>61</v>
      </c>
      <c r="O1571" s="42"/>
      <c r="P1571" s="42"/>
      <c r="Q1571" s="42">
        <v>6</v>
      </c>
      <c r="R1571" s="42">
        <v>0</v>
      </c>
      <c r="S1571" s="43">
        <v>309</v>
      </c>
      <c r="T1571" s="42">
        <v>53</v>
      </c>
      <c r="U1571" s="42">
        <v>318</v>
      </c>
      <c r="V1571" s="42">
        <v>228</v>
      </c>
      <c r="W1571" s="104">
        <f t="shared" si="248"/>
        <v>87.398042414355629</v>
      </c>
      <c r="X1571" s="105">
        <f t="shared" si="252"/>
        <v>9.8694942903752043</v>
      </c>
      <c r="Y1571" s="105">
        <f t="shared" si="253"/>
        <v>2.4877650897226751</v>
      </c>
      <c r="Z1571" s="105">
        <f t="shared" si="249"/>
        <v>0.24469820554649263</v>
      </c>
      <c r="AA1571" s="105">
        <f t="shared" si="250"/>
        <v>0</v>
      </c>
      <c r="AB1571" s="105">
        <f t="shared" si="251"/>
        <v>12.601957585644371</v>
      </c>
    </row>
    <row r="1572" spans="1:28" s="7" customFormat="1" hidden="1">
      <c r="A1572" s="37">
        <v>2010</v>
      </c>
      <c r="B1572" s="102">
        <v>2</v>
      </c>
      <c r="C1572" s="102" t="s">
        <v>182</v>
      </c>
      <c r="D1572" s="37">
        <v>13</v>
      </c>
      <c r="E1572" s="38" t="s">
        <v>310</v>
      </c>
      <c r="F1572" s="41" t="s">
        <v>376</v>
      </c>
      <c r="G1572" s="42">
        <v>1841</v>
      </c>
      <c r="H1572" s="43">
        <v>1433</v>
      </c>
      <c r="I1572" s="42">
        <v>763</v>
      </c>
      <c r="J1572" s="40">
        <v>0.53244940683879971</v>
      </c>
      <c r="K1572" s="40">
        <v>17.794836008374041</v>
      </c>
      <c r="L1572" s="42">
        <v>1178</v>
      </c>
      <c r="M1572" s="42">
        <v>197</v>
      </c>
      <c r="N1572" s="42">
        <v>49</v>
      </c>
      <c r="O1572" s="42"/>
      <c r="P1572" s="42"/>
      <c r="Q1572" s="42">
        <v>9</v>
      </c>
      <c r="R1572" s="42">
        <v>0</v>
      </c>
      <c r="S1572" s="43">
        <v>255</v>
      </c>
      <c r="T1572" s="42">
        <v>40</v>
      </c>
      <c r="U1572" s="42">
        <v>357</v>
      </c>
      <c r="V1572" s="42">
        <v>416</v>
      </c>
      <c r="W1572" s="104">
        <f t="shared" si="248"/>
        <v>82.205163991625966</v>
      </c>
      <c r="X1572" s="105">
        <f t="shared" si="252"/>
        <v>13.747383112351711</v>
      </c>
      <c r="Y1572" s="105">
        <f t="shared" si="253"/>
        <v>3.4193998604326583</v>
      </c>
      <c r="Z1572" s="105">
        <f t="shared" si="249"/>
        <v>0.62805303558967207</v>
      </c>
      <c r="AA1572" s="105">
        <f t="shared" si="250"/>
        <v>0</v>
      </c>
      <c r="AB1572" s="105">
        <f t="shared" si="251"/>
        <v>17.794836008374041</v>
      </c>
    </row>
    <row r="1573" spans="1:28" s="7" customFormat="1" hidden="1">
      <c r="A1573" s="37">
        <v>2010</v>
      </c>
      <c r="B1573" s="102">
        <v>2</v>
      </c>
      <c r="C1573" s="102" t="s">
        <v>182</v>
      </c>
      <c r="D1573" s="37">
        <v>13</v>
      </c>
      <c r="E1573" s="38" t="s">
        <v>311</v>
      </c>
      <c r="F1573" s="41" t="s">
        <v>377</v>
      </c>
      <c r="G1573" s="42">
        <v>5265</v>
      </c>
      <c r="H1573" s="43">
        <v>4793</v>
      </c>
      <c r="I1573" s="42">
        <v>2909</v>
      </c>
      <c r="J1573" s="40">
        <v>0.60692676820363034</v>
      </c>
      <c r="K1573" s="40">
        <v>17.734195702065509</v>
      </c>
      <c r="L1573" s="42">
        <v>3943</v>
      </c>
      <c r="M1573" s="42">
        <v>596</v>
      </c>
      <c r="N1573" s="42">
        <v>204</v>
      </c>
      <c r="O1573" s="42"/>
      <c r="P1573" s="42"/>
      <c r="Q1573" s="42">
        <v>50</v>
      </c>
      <c r="R1573" s="42">
        <v>0</v>
      </c>
      <c r="S1573" s="43">
        <v>850</v>
      </c>
      <c r="T1573" s="42">
        <v>234</v>
      </c>
      <c r="U1573" s="42">
        <v>777</v>
      </c>
      <c r="V1573" s="42">
        <v>866</v>
      </c>
      <c r="W1573" s="104">
        <f t="shared" si="248"/>
        <v>82.26580429793448</v>
      </c>
      <c r="X1573" s="105">
        <f t="shared" si="252"/>
        <v>12.434800751095347</v>
      </c>
      <c r="Y1573" s="105">
        <f t="shared" si="253"/>
        <v>4.2562069684957233</v>
      </c>
      <c r="Z1573" s="105">
        <f t="shared" si="249"/>
        <v>1.0431879824744419</v>
      </c>
      <c r="AA1573" s="105">
        <f t="shared" si="250"/>
        <v>0</v>
      </c>
      <c r="AB1573" s="105">
        <f t="shared" si="251"/>
        <v>17.734195702065509</v>
      </c>
    </row>
    <row r="1574" spans="1:28" s="7" customFormat="1" hidden="1">
      <c r="A1574" s="37">
        <v>2010</v>
      </c>
      <c r="B1574" s="102">
        <v>2</v>
      </c>
      <c r="C1574" s="102" t="s">
        <v>182</v>
      </c>
      <c r="D1574" s="37">
        <v>13</v>
      </c>
      <c r="E1574" s="38" t="s">
        <v>312</v>
      </c>
      <c r="F1574" s="41" t="s">
        <v>378</v>
      </c>
      <c r="G1574" s="42">
        <v>6742</v>
      </c>
      <c r="H1574" s="43">
        <v>5856</v>
      </c>
      <c r="I1574" s="42">
        <v>2107</v>
      </c>
      <c r="J1574" s="40">
        <v>0.35980191256830601</v>
      </c>
      <c r="K1574" s="40">
        <v>11.919398907103824</v>
      </c>
      <c r="L1574" s="42">
        <v>5158</v>
      </c>
      <c r="M1574" s="42">
        <v>520</v>
      </c>
      <c r="N1574" s="42">
        <v>152</v>
      </c>
      <c r="O1574" s="42"/>
      <c r="P1574" s="42"/>
      <c r="Q1574" s="42">
        <v>26</v>
      </c>
      <c r="R1574" s="42">
        <v>0</v>
      </c>
      <c r="S1574" s="43">
        <v>698</v>
      </c>
      <c r="T1574" s="42">
        <v>183</v>
      </c>
      <c r="U1574" s="42">
        <v>840</v>
      </c>
      <c r="V1574" s="42">
        <v>67</v>
      </c>
      <c r="W1574" s="104">
        <f t="shared" si="248"/>
        <v>88.080601092896174</v>
      </c>
      <c r="X1574" s="105">
        <f t="shared" si="252"/>
        <v>8.8797814207650276</v>
      </c>
      <c r="Y1574" s="105">
        <f t="shared" si="253"/>
        <v>2.5956284153005464</v>
      </c>
      <c r="Z1574" s="105">
        <f t="shared" si="249"/>
        <v>0.44398907103825136</v>
      </c>
      <c r="AA1574" s="105">
        <f t="shared" si="250"/>
        <v>0</v>
      </c>
      <c r="AB1574" s="105">
        <f t="shared" si="251"/>
        <v>11.919398907103824</v>
      </c>
    </row>
    <row r="1575" spans="1:28" s="7" customFormat="1" hidden="1">
      <c r="A1575" s="37">
        <v>2010</v>
      </c>
      <c r="B1575" s="102">
        <v>2</v>
      </c>
      <c r="C1575" s="102" t="s">
        <v>182</v>
      </c>
      <c r="D1575" s="37">
        <v>13</v>
      </c>
      <c r="E1575" s="38" t="s">
        <v>313</v>
      </c>
      <c r="F1575" s="41" t="s">
        <v>379</v>
      </c>
      <c r="G1575" s="42">
        <v>1423</v>
      </c>
      <c r="H1575" s="43">
        <v>1122</v>
      </c>
      <c r="I1575" s="42">
        <v>619</v>
      </c>
      <c r="J1575" s="40">
        <v>0.55169340463458105</v>
      </c>
      <c r="K1575" s="40">
        <v>15.953654188948308</v>
      </c>
      <c r="L1575" s="42">
        <v>943</v>
      </c>
      <c r="M1575" s="42">
        <v>130</v>
      </c>
      <c r="N1575" s="42">
        <v>40</v>
      </c>
      <c r="O1575" s="42"/>
      <c r="P1575" s="42"/>
      <c r="Q1575" s="42">
        <v>9</v>
      </c>
      <c r="R1575" s="42">
        <v>0</v>
      </c>
      <c r="S1575" s="43">
        <v>179</v>
      </c>
      <c r="T1575" s="42">
        <v>178</v>
      </c>
      <c r="U1575" s="42">
        <v>283</v>
      </c>
      <c r="V1575" s="42">
        <v>427</v>
      </c>
      <c r="W1575" s="104">
        <f t="shared" si="248"/>
        <v>84.046345811051694</v>
      </c>
      <c r="X1575" s="105">
        <f t="shared" si="252"/>
        <v>11.586452762923351</v>
      </c>
      <c r="Y1575" s="105">
        <f t="shared" si="253"/>
        <v>3.5650623885918007</v>
      </c>
      <c r="Z1575" s="105">
        <f t="shared" si="249"/>
        <v>0.80213903743315518</v>
      </c>
      <c r="AA1575" s="105">
        <f t="shared" si="250"/>
        <v>0</v>
      </c>
      <c r="AB1575" s="105">
        <f t="shared" si="251"/>
        <v>15.953654188948308</v>
      </c>
    </row>
    <row r="1576" spans="1:28" s="7" customFormat="1" hidden="1">
      <c r="A1576" s="37">
        <v>2010</v>
      </c>
      <c r="B1576" s="102">
        <v>2</v>
      </c>
      <c r="C1576" s="102" t="s">
        <v>182</v>
      </c>
      <c r="D1576" s="37">
        <v>13</v>
      </c>
      <c r="E1576" s="38" t="s">
        <v>314</v>
      </c>
      <c r="F1576" s="41" t="s">
        <v>380</v>
      </c>
      <c r="G1576" s="42">
        <v>1848</v>
      </c>
      <c r="H1576" s="43">
        <v>1646</v>
      </c>
      <c r="I1576" s="42">
        <v>719</v>
      </c>
      <c r="J1576" s="40">
        <v>0.43681652490886996</v>
      </c>
      <c r="K1576" s="40">
        <v>14.641555285540706</v>
      </c>
      <c r="L1576" s="42">
        <v>1405</v>
      </c>
      <c r="M1576" s="42">
        <v>177</v>
      </c>
      <c r="N1576" s="42">
        <v>59</v>
      </c>
      <c r="O1576" s="42"/>
      <c r="P1576" s="42"/>
      <c r="Q1576" s="42">
        <v>5</v>
      </c>
      <c r="R1576" s="42">
        <v>0</v>
      </c>
      <c r="S1576" s="43">
        <v>241</v>
      </c>
      <c r="T1576" s="42">
        <v>13</v>
      </c>
      <c r="U1576" s="42">
        <v>248</v>
      </c>
      <c r="V1576" s="42">
        <v>248</v>
      </c>
      <c r="W1576" s="104">
        <f t="shared" si="248"/>
        <v>85.358444714459296</v>
      </c>
      <c r="X1576" s="105">
        <f t="shared" si="252"/>
        <v>10.753341433778859</v>
      </c>
      <c r="Y1576" s="105">
        <f t="shared" si="253"/>
        <v>3.5844471445929527</v>
      </c>
      <c r="Z1576" s="105">
        <f t="shared" si="249"/>
        <v>0.30376670716889431</v>
      </c>
      <c r="AA1576" s="105">
        <f t="shared" si="250"/>
        <v>0</v>
      </c>
      <c r="AB1576" s="105">
        <f t="shared" si="251"/>
        <v>14.641555285540706</v>
      </c>
    </row>
    <row r="1577" spans="1:28" s="7" customFormat="1" hidden="1">
      <c r="A1577" s="37">
        <v>2010</v>
      </c>
      <c r="B1577" s="102">
        <v>2</v>
      </c>
      <c r="C1577" s="102" t="s">
        <v>182</v>
      </c>
      <c r="D1577" s="37">
        <v>13</v>
      </c>
      <c r="E1577" s="38" t="s">
        <v>331</v>
      </c>
      <c r="F1577" s="41" t="s">
        <v>381</v>
      </c>
      <c r="G1577" s="42">
        <v>3614</v>
      </c>
      <c r="H1577" s="43">
        <v>3397</v>
      </c>
      <c r="I1577" s="42">
        <v>481</v>
      </c>
      <c r="J1577" s="40">
        <v>0.1415955254636444</v>
      </c>
      <c r="K1577" s="40">
        <v>14.15955254636444</v>
      </c>
      <c r="L1577" s="42">
        <v>2916</v>
      </c>
      <c r="M1577" s="42">
        <v>357</v>
      </c>
      <c r="N1577" s="42">
        <v>105</v>
      </c>
      <c r="O1577" s="42"/>
      <c r="P1577" s="42"/>
      <c r="Q1577" s="42">
        <v>19</v>
      </c>
      <c r="R1577" s="42">
        <v>0</v>
      </c>
      <c r="S1577" s="43">
        <v>481</v>
      </c>
      <c r="T1577" s="42">
        <v>36</v>
      </c>
      <c r="U1577" s="42">
        <v>287</v>
      </c>
      <c r="V1577" s="42">
        <v>289</v>
      </c>
      <c r="W1577" s="104">
        <f t="shared" si="248"/>
        <v>85.840447453635562</v>
      </c>
      <c r="X1577" s="105">
        <f t="shared" si="252"/>
        <v>10.509272887842213</v>
      </c>
      <c r="Y1577" s="105">
        <f t="shared" si="253"/>
        <v>3.0909626140712394</v>
      </c>
      <c r="Z1577" s="105">
        <f t="shared" si="249"/>
        <v>0.55931704445098618</v>
      </c>
      <c r="AA1577" s="105">
        <f t="shared" si="250"/>
        <v>0</v>
      </c>
      <c r="AB1577" s="105">
        <f t="shared" si="251"/>
        <v>14.15955254636444</v>
      </c>
    </row>
    <row r="1578" spans="1:28" s="7" customFormat="1" hidden="1">
      <c r="A1578" s="37">
        <v>2010</v>
      </c>
      <c r="B1578" s="102">
        <v>2</v>
      </c>
      <c r="C1578" s="102" t="s">
        <v>182</v>
      </c>
      <c r="D1578" s="37">
        <v>13</v>
      </c>
      <c r="E1578" s="38" t="s">
        <v>333</v>
      </c>
      <c r="F1578" s="41" t="s">
        <v>382</v>
      </c>
      <c r="G1578" s="42">
        <v>1529</v>
      </c>
      <c r="H1578" s="43">
        <v>1303</v>
      </c>
      <c r="I1578" s="42">
        <v>618</v>
      </c>
      <c r="J1578" s="40">
        <v>0.47429009976976211</v>
      </c>
      <c r="K1578" s="40">
        <v>14.735226400613968</v>
      </c>
      <c r="L1578" s="42">
        <v>1111</v>
      </c>
      <c r="M1578" s="42">
        <v>147</v>
      </c>
      <c r="N1578" s="42">
        <v>36</v>
      </c>
      <c r="O1578" s="42"/>
      <c r="P1578" s="42"/>
      <c r="Q1578" s="42">
        <v>9</v>
      </c>
      <c r="R1578" s="42">
        <v>0</v>
      </c>
      <c r="S1578" s="43">
        <v>192</v>
      </c>
      <c r="T1578" s="42">
        <v>8</v>
      </c>
      <c r="U1578" s="42">
        <v>80</v>
      </c>
      <c r="V1578" s="42">
        <v>64</v>
      </c>
      <c r="W1578" s="104">
        <f t="shared" si="248"/>
        <v>85.264773599386032</v>
      </c>
      <c r="X1578" s="105">
        <f t="shared" si="252"/>
        <v>11.28165771297007</v>
      </c>
      <c r="Y1578" s="105">
        <f t="shared" si="253"/>
        <v>2.7628549501151189</v>
      </c>
      <c r="Z1578" s="105">
        <f t="shared" si="249"/>
        <v>0.69071373752877974</v>
      </c>
      <c r="AA1578" s="105">
        <f t="shared" si="250"/>
        <v>0</v>
      </c>
      <c r="AB1578" s="105">
        <f t="shared" si="251"/>
        <v>14.735226400613968</v>
      </c>
    </row>
    <row r="1579" spans="1:28" s="7" customFormat="1" hidden="1">
      <c r="A1579" s="37">
        <v>2010</v>
      </c>
      <c r="B1579" s="102">
        <v>2</v>
      </c>
      <c r="C1579" s="102" t="s">
        <v>182</v>
      </c>
      <c r="D1579" s="37">
        <v>13</v>
      </c>
      <c r="E1579" s="38" t="s">
        <v>340</v>
      </c>
      <c r="F1579" s="41" t="s">
        <v>383</v>
      </c>
      <c r="G1579" s="42">
        <v>2251</v>
      </c>
      <c r="H1579" s="43">
        <v>2061</v>
      </c>
      <c r="I1579" s="42">
        <v>1015</v>
      </c>
      <c r="J1579" s="40">
        <v>0.49247937894226101</v>
      </c>
      <c r="K1579" s="40">
        <v>15.477923338185349</v>
      </c>
      <c r="L1579" s="42">
        <v>1742</v>
      </c>
      <c r="M1579" s="42">
        <v>224</v>
      </c>
      <c r="N1579" s="42">
        <v>82</v>
      </c>
      <c r="O1579" s="42"/>
      <c r="P1579" s="42"/>
      <c r="Q1579" s="42">
        <v>13</v>
      </c>
      <c r="R1579" s="42">
        <v>0</v>
      </c>
      <c r="S1579" s="43">
        <v>319</v>
      </c>
      <c r="T1579" s="42">
        <v>1</v>
      </c>
      <c r="U1579" s="42">
        <v>219</v>
      </c>
      <c r="V1579" s="42">
        <v>199</v>
      </c>
      <c r="W1579" s="104">
        <f t="shared" si="248"/>
        <v>84.522076661814651</v>
      </c>
      <c r="X1579" s="105">
        <f t="shared" si="252"/>
        <v>10.868510431829209</v>
      </c>
      <c r="Y1579" s="105">
        <f t="shared" si="253"/>
        <v>3.9786511402231923</v>
      </c>
      <c r="Z1579" s="105">
        <f t="shared" si="249"/>
        <v>0.63076176613294521</v>
      </c>
      <c r="AA1579" s="105">
        <f t="shared" si="250"/>
        <v>0</v>
      </c>
      <c r="AB1579" s="105">
        <f t="shared" si="251"/>
        <v>15.477923338185349</v>
      </c>
    </row>
    <row r="1580" spans="1:28" s="7" customFormat="1" hidden="1">
      <c r="A1580" s="37">
        <v>2010</v>
      </c>
      <c r="B1580" s="102">
        <v>2</v>
      </c>
      <c r="C1580" s="102" t="s">
        <v>182</v>
      </c>
      <c r="D1580" s="37">
        <v>13</v>
      </c>
      <c r="E1580" s="38" t="s">
        <v>341</v>
      </c>
      <c r="F1580" s="41" t="s">
        <v>384</v>
      </c>
      <c r="G1580" s="42">
        <v>1654</v>
      </c>
      <c r="H1580" s="43">
        <v>1491</v>
      </c>
      <c r="I1580" s="42">
        <v>822</v>
      </c>
      <c r="J1580" s="40">
        <v>0.55130784708249492</v>
      </c>
      <c r="K1580" s="40">
        <v>15.761234071093225</v>
      </c>
      <c r="L1580" s="42">
        <v>1256</v>
      </c>
      <c r="M1580" s="42">
        <v>160</v>
      </c>
      <c r="N1580" s="42">
        <v>64</v>
      </c>
      <c r="O1580" s="42"/>
      <c r="P1580" s="42"/>
      <c r="Q1580" s="42">
        <v>11</v>
      </c>
      <c r="R1580" s="42">
        <v>0</v>
      </c>
      <c r="S1580" s="43">
        <v>235</v>
      </c>
      <c r="T1580" s="42">
        <v>46</v>
      </c>
      <c r="U1580" s="42">
        <v>146</v>
      </c>
      <c r="V1580" s="42">
        <v>81</v>
      </c>
      <c r="W1580" s="104">
        <f t="shared" si="248"/>
        <v>84.238765928906773</v>
      </c>
      <c r="X1580" s="105">
        <f t="shared" si="252"/>
        <v>10.731052984574111</v>
      </c>
      <c r="Y1580" s="105">
        <f t="shared" si="253"/>
        <v>4.2924211938296448</v>
      </c>
      <c r="Z1580" s="105">
        <f t="shared" si="249"/>
        <v>0.73775989268947018</v>
      </c>
      <c r="AA1580" s="105">
        <f t="shared" si="250"/>
        <v>0</v>
      </c>
      <c r="AB1580" s="105">
        <f t="shared" si="251"/>
        <v>15.761234071093225</v>
      </c>
    </row>
    <row r="1581" spans="1:28" s="7" customFormat="1" hidden="1">
      <c r="A1581" s="37">
        <v>2010</v>
      </c>
      <c r="B1581" s="102">
        <v>2</v>
      </c>
      <c r="C1581" s="102" t="s">
        <v>182</v>
      </c>
      <c r="D1581" s="37">
        <v>13</v>
      </c>
      <c r="E1581" s="38" t="s">
        <v>342</v>
      </c>
      <c r="F1581" s="41" t="s">
        <v>385</v>
      </c>
      <c r="G1581" s="42">
        <v>4085</v>
      </c>
      <c r="H1581" s="43">
        <v>3642</v>
      </c>
      <c r="I1581" s="42">
        <v>1776</v>
      </c>
      <c r="J1581" s="40">
        <v>0.48764415156507412</v>
      </c>
      <c r="K1581" s="40">
        <v>15.238879736408567</v>
      </c>
      <c r="L1581" s="42">
        <v>3087</v>
      </c>
      <c r="M1581" s="42">
        <v>396</v>
      </c>
      <c r="N1581" s="42">
        <v>141</v>
      </c>
      <c r="O1581" s="42"/>
      <c r="P1581" s="42"/>
      <c r="Q1581" s="42">
        <v>18</v>
      </c>
      <c r="R1581" s="42">
        <v>0</v>
      </c>
      <c r="S1581" s="43">
        <v>555</v>
      </c>
      <c r="T1581" s="42">
        <v>20</v>
      </c>
      <c r="U1581" s="42">
        <v>222</v>
      </c>
      <c r="V1581" s="42">
        <v>214</v>
      </c>
      <c r="W1581" s="104">
        <f t="shared" si="248"/>
        <v>84.761120263591437</v>
      </c>
      <c r="X1581" s="105">
        <f t="shared" si="252"/>
        <v>10.873146622734762</v>
      </c>
      <c r="Y1581" s="105">
        <f t="shared" si="253"/>
        <v>3.8714991762767705</v>
      </c>
      <c r="Z1581" s="105">
        <f t="shared" si="249"/>
        <v>0.49423393739703458</v>
      </c>
      <c r="AA1581" s="105">
        <f t="shared" si="250"/>
        <v>0</v>
      </c>
      <c r="AB1581" s="105">
        <f t="shared" si="251"/>
        <v>15.238879736408567</v>
      </c>
    </row>
    <row r="1582" spans="1:28" s="7" customFormat="1" hidden="1">
      <c r="A1582" s="37">
        <v>2010</v>
      </c>
      <c r="B1582" s="102">
        <v>2</v>
      </c>
      <c r="C1582" s="102" t="s">
        <v>182</v>
      </c>
      <c r="D1582" s="37">
        <v>13</v>
      </c>
      <c r="E1582" s="38" t="s">
        <v>343</v>
      </c>
      <c r="F1582" s="41" t="s">
        <v>386</v>
      </c>
      <c r="G1582" s="42">
        <v>5892</v>
      </c>
      <c r="H1582" s="43">
        <v>5234</v>
      </c>
      <c r="I1582" s="42">
        <v>2883</v>
      </c>
      <c r="J1582" s="40">
        <v>0.55082155139472677</v>
      </c>
      <c r="K1582" s="40">
        <v>16.335498662590751</v>
      </c>
      <c r="L1582" s="42">
        <v>4379</v>
      </c>
      <c r="M1582" s="42">
        <v>597</v>
      </c>
      <c r="N1582" s="42">
        <v>219</v>
      </c>
      <c r="O1582" s="42"/>
      <c r="P1582" s="42"/>
      <c r="Q1582" s="42">
        <v>39</v>
      </c>
      <c r="R1582" s="42">
        <v>0</v>
      </c>
      <c r="S1582" s="43">
        <v>855</v>
      </c>
      <c r="T1582" s="42">
        <v>60</v>
      </c>
      <c r="U1582" s="42">
        <v>423</v>
      </c>
      <c r="V1582" s="42">
        <v>349</v>
      </c>
      <c r="W1582" s="104">
        <f t="shared" si="248"/>
        <v>83.664501337409249</v>
      </c>
      <c r="X1582" s="105">
        <f t="shared" si="252"/>
        <v>11.406190294230035</v>
      </c>
      <c r="Y1582" s="105">
        <f t="shared" si="253"/>
        <v>4.184180359189912</v>
      </c>
      <c r="Z1582" s="105">
        <f t="shared" si="249"/>
        <v>0.74512800917080624</v>
      </c>
      <c r="AA1582" s="105">
        <f t="shared" si="250"/>
        <v>0</v>
      </c>
      <c r="AB1582" s="105">
        <f t="shared" si="251"/>
        <v>16.335498662590751</v>
      </c>
    </row>
    <row r="1583" spans="1:28" s="7" customFormat="1" hidden="1">
      <c r="A1583" s="37">
        <v>2010</v>
      </c>
      <c r="B1583" s="102">
        <v>2</v>
      </c>
      <c r="C1583" s="102" t="s">
        <v>182</v>
      </c>
      <c r="D1583" s="37">
        <v>13</v>
      </c>
      <c r="E1583" s="38" t="s">
        <v>344</v>
      </c>
      <c r="F1583" s="41" t="s">
        <v>387</v>
      </c>
      <c r="G1583" s="42">
        <v>5666</v>
      </c>
      <c r="H1583" s="43">
        <v>5176</v>
      </c>
      <c r="I1583" s="42">
        <v>3920</v>
      </c>
      <c r="J1583" s="40">
        <v>0.75734157650695522</v>
      </c>
      <c r="K1583" s="40">
        <v>19.377897990726431</v>
      </c>
      <c r="L1583" s="42">
        <v>4173</v>
      </c>
      <c r="M1583" s="42">
        <v>658</v>
      </c>
      <c r="N1583" s="42">
        <v>275</v>
      </c>
      <c r="O1583" s="42"/>
      <c r="P1583" s="42"/>
      <c r="Q1583" s="42">
        <v>70</v>
      </c>
      <c r="R1583" s="42">
        <v>0</v>
      </c>
      <c r="S1583" s="43">
        <v>1003</v>
      </c>
      <c r="T1583" s="42">
        <v>117</v>
      </c>
      <c r="U1583" s="42">
        <v>504</v>
      </c>
      <c r="V1583" s="42">
        <v>684</v>
      </c>
      <c r="W1583" s="104">
        <f t="shared" si="248"/>
        <v>80.622102009273561</v>
      </c>
      <c r="X1583" s="105">
        <f t="shared" si="252"/>
        <v>12.712519319938176</v>
      </c>
      <c r="Y1583" s="105">
        <f t="shared" si="253"/>
        <v>5.3129829984544044</v>
      </c>
      <c r="Z1583" s="105">
        <f t="shared" si="249"/>
        <v>1.3523956723338484</v>
      </c>
      <c r="AA1583" s="105">
        <f t="shared" si="250"/>
        <v>0</v>
      </c>
      <c r="AB1583" s="105">
        <f t="shared" si="251"/>
        <v>19.377897990726431</v>
      </c>
    </row>
    <row r="1584" spans="1:28" s="7" customFormat="1" hidden="1">
      <c r="A1584" s="37">
        <v>2010</v>
      </c>
      <c r="B1584" s="102">
        <v>2</v>
      </c>
      <c r="C1584" s="102" t="s">
        <v>182</v>
      </c>
      <c r="D1584" s="37">
        <v>13</v>
      </c>
      <c r="E1584" s="38" t="s">
        <v>358</v>
      </c>
      <c r="F1584" s="41" t="s">
        <v>388</v>
      </c>
      <c r="G1584" s="42">
        <v>3767</v>
      </c>
      <c r="H1584" s="43">
        <v>3387</v>
      </c>
      <c r="I1584" s="42">
        <v>1975</v>
      </c>
      <c r="J1584" s="40">
        <v>0.5831118984351934</v>
      </c>
      <c r="K1584" s="40">
        <v>17.330971361086508</v>
      </c>
      <c r="L1584" s="42">
        <v>2800</v>
      </c>
      <c r="M1584" s="42">
        <v>428</v>
      </c>
      <c r="N1584" s="42">
        <v>130</v>
      </c>
      <c r="O1584" s="42"/>
      <c r="P1584" s="42"/>
      <c r="Q1584" s="42">
        <v>29</v>
      </c>
      <c r="R1584" s="42">
        <v>0</v>
      </c>
      <c r="S1584" s="43">
        <v>587</v>
      </c>
      <c r="T1584" s="42">
        <v>35</v>
      </c>
      <c r="U1584" s="42">
        <v>284</v>
      </c>
      <c r="V1584" s="42">
        <v>194</v>
      </c>
      <c r="W1584" s="104">
        <f t="shared" si="248"/>
        <v>82.669028638913488</v>
      </c>
      <c r="X1584" s="105">
        <f t="shared" si="252"/>
        <v>12.636551520519635</v>
      </c>
      <c r="Y1584" s="105">
        <f t="shared" si="253"/>
        <v>3.8382049010924124</v>
      </c>
      <c r="Z1584" s="105">
        <f t="shared" si="249"/>
        <v>0.85621493947446115</v>
      </c>
      <c r="AA1584" s="105">
        <f t="shared" si="250"/>
        <v>0</v>
      </c>
      <c r="AB1584" s="105">
        <f t="shared" si="251"/>
        <v>17.330971361086508</v>
      </c>
    </row>
    <row r="1585" spans="1:28" s="7" customFormat="1" hidden="1">
      <c r="A1585" s="37">
        <v>2010</v>
      </c>
      <c r="B1585" s="102">
        <v>2</v>
      </c>
      <c r="C1585" s="102" t="s">
        <v>182</v>
      </c>
      <c r="D1585" s="37">
        <v>13</v>
      </c>
      <c r="E1585" s="38" t="s">
        <v>359</v>
      </c>
      <c r="F1585" s="41" t="s">
        <v>389</v>
      </c>
      <c r="G1585" s="42">
        <v>6700</v>
      </c>
      <c r="H1585" s="43">
        <v>5912</v>
      </c>
      <c r="I1585" s="42">
        <v>2874</v>
      </c>
      <c r="J1585" s="40">
        <v>0.48612990527740191</v>
      </c>
      <c r="K1585" s="40">
        <v>14.69891745602165</v>
      </c>
      <c r="L1585" s="42">
        <v>5043</v>
      </c>
      <c r="M1585" s="42">
        <v>595</v>
      </c>
      <c r="N1585" s="42">
        <v>222</v>
      </c>
      <c r="O1585" s="42"/>
      <c r="P1585" s="42"/>
      <c r="Q1585" s="42">
        <v>52</v>
      </c>
      <c r="R1585" s="42">
        <v>0</v>
      </c>
      <c r="S1585" s="43">
        <v>869</v>
      </c>
      <c r="T1585" s="42">
        <v>227</v>
      </c>
      <c r="U1585" s="42">
        <v>842</v>
      </c>
      <c r="V1585" s="42">
        <v>55</v>
      </c>
      <c r="W1585" s="104">
        <f t="shared" si="248"/>
        <v>85.301082543978339</v>
      </c>
      <c r="X1585" s="105">
        <f t="shared" si="252"/>
        <v>10.064276048714479</v>
      </c>
      <c r="Y1585" s="105">
        <f t="shared" si="253"/>
        <v>3.7550744248985115</v>
      </c>
      <c r="Z1585" s="105">
        <f t="shared" si="249"/>
        <v>0.87956698240866038</v>
      </c>
      <c r="AA1585" s="105">
        <f t="shared" si="250"/>
        <v>0</v>
      </c>
      <c r="AB1585" s="105">
        <f t="shared" si="251"/>
        <v>14.69891745602165</v>
      </c>
    </row>
    <row r="1586" spans="1:28" s="7" customFormat="1" hidden="1">
      <c r="A1586" s="37">
        <v>2010</v>
      </c>
      <c r="B1586" s="102">
        <v>2</v>
      </c>
      <c r="C1586" s="102" t="s">
        <v>182</v>
      </c>
      <c r="D1586" s="37"/>
      <c r="E1586" s="37"/>
      <c r="F1586" s="37" t="s">
        <v>155</v>
      </c>
      <c r="G1586" s="43">
        <v>466335</v>
      </c>
      <c r="H1586" s="43">
        <v>414898</v>
      </c>
      <c r="I1586" s="43">
        <v>290101</v>
      </c>
      <c r="J1586" s="40">
        <v>0.69921040834132731</v>
      </c>
      <c r="K1586" s="40">
        <v>19.522147612184199</v>
      </c>
      <c r="L1586" s="43">
        <v>333901</v>
      </c>
      <c r="M1586" s="43">
        <v>54561</v>
      </c>
      <c r="N1586" s="43">
        <v>21803</v>
      </c>
      <c r="O1586" s="43"/>
      <c r="P1586" s="43"/>
      <c r="Q1586" s="43">
        <v>4523</v>
      </c>
      <c r="R1586" s="43">
        <v>110</v>
      </c>
      <c r="S1586" s="43">
        <v>80997</v>
      </c>
      <c r="T1586" s="43">
        <v>13032</v>
      </c>
      <c r="U1586" s="43">
        <v>57550</v>
      </c>
      <c r="V1586" s="43">
        <v>27711</v>
      </c>
      <c r="W1586" s="104">
        <f t="shared" si="248"/>
        <v>80.477852387815801</v>
      </c>
      <c r="X1586" s="105">
        <f t="shared" si="252"/>
        <v>13.150461077180415</v>
      </c>
      <c r="Y1586" s="105">
        <f t="shared" si="253"/>
        <v>5.2550265366427409</v>
      </c>
      <c r="Z1586" s="105">
        <f t="shared" si="249"/>
        <v>1.0901474579294188</v>
      </c>
      <c r="AA1586" s="105">
        <f t="shared" si="250"/>
        <v>2.6512540431624158E-2</v>
      </c>
      <c r="AB1586" s="105">
        <f t="shared" si="251"/>
        <v>19.522147612184199</v>
      </c>
    </row>
    <row r="1587" spans="1:28" s="122" customFormat="1" hidden="1">
      <c r="A1587" s="37">
        <v>2010</v>
      </c>
      <c r="B1587" s="102">
        <v>1</v>
      </c>
      <c r="C1587" s="102" t="s">
        <v>181</v>
      </c>
      <c r="D1587" s="30">
        <v>1</v>
      </c>
      <c r="E1587" s="109" t="s">
        <v>315</v>
      </c>
      <c r="F1587" s="110" t="s">
        <v>20</v>
      </c>
      <c r="G1587" s="20">
        <v>41464</v>
      </c>
      <c r="H1587" s="112">
        <v>38356</v>
      </c>
      <c r="I1587" s="20">
        <v>37108</v>
      </c>
      <c r="J1587" s="111">
        <v>0.97</v>
      </c>
      <c r="K1587" s="111">
        <v>23.61</v>
      </c>
      <c r="L1587" s="20">
        <v>29302</v>
      </c>
      <c r="M1587" s="20">
        <v>5588</v>
      </c>
      <c r="N1587" s="20">
        <v>2778</v>
      </c>
      <c r="O1587" s="20"/>
      <c r="P1587" s="20"/>
      <c r="Q1587" s="20">
        <v>623</v>
      </c>
      <c r="R1587" s="20">
        <v>65</v>
      </c>
      <c r="S1587" s="112">
        <v>9054</v>
      </c>
      <c r="T1587" s="20">
        <v>955</v>
      </c>
      <c r="U1587" s="20">
        <v>5094</v>
      </c>
      <c r="V1587" s="20">
        <v>1236</v>
      </c>
      <c r="W1587" s="104">
        <f t="shared" si="248"/>
        <v>76.394827406403166</v>
      </c>
      <c r="X1587" s="105">
        <f t="shared" si="252"/>
        <v>14.568776723328813</v>
      </c>
      <c r="Y1587" s="105">
        <f t="shared" si="253"/>
        <v>7.2426738971738445</v>
      </c>
      <c r="Z1587" s="105">
        <f t="shared" si="249"/>
        <v>1.6242569611012618</v>
      </c>
      <c r="AA1587" s="105">
        <f t="shared" si="250"/>
        <v>0.16946501199290853</v>
      </c>
      <c r="AB1587" s="105">
        <f t="shared" si="251"/>
        <v>23.60517259359683</v>
      </c>
    </row>
    <row r="1588" spans="1:28" s="122" customFormat="1" hidden="1">
      <c r="A1588" s="37">
        <v>2010</v>
      </c>
      <c r="B1588" s="102">
        <v>1</v>
      </c>
      <c r="C1588" s="102" t="s">
        <v>181</v>
      </c>
      <c r="D1588" s="30">
        <v>2</v>
      </c>
      <c r="E1588" s="109" t="s">
        <v>316</v>
      </c>
      <c r="F1588" s="110" t="s">
        <v>21</v>
      </c>
      <c r="G1588" s="20">
        <v>10250</v>
      </c>
      <c r="H1588" s="112">
        <v>9775</v>
      </c>
      <c r="I1588" s="20">
        <v>14932</v>
      </c>
      <c r="J1588" s="111">
        <v>1.53</v>
      </c>
      <c r="K1588" s="111">
        <v>37.450000000000003</v>
      </c>
      <c r="L1588" s="20">
        <v>6114</v>
      </c>
      <c r="M1588" s="20">
        <v>2170</v>
      </c>
      <c r="N1588" s="20">
        <v>1202</v>
      </c>
      <c r="O1588" s="20"/>
      <c r="P1588" s="20"/>
      <c r="Q1588" s="20">
        <v>281</v>
      </c>
      <c r="R1588" s="20">
        <v>8</v>
      </c>
      <c r="S1588" s="112">
        <v>3661</v>
      </c>
      <c r="T1588" s="20">
        <v>121</v>
      </c>
      <c r="U1588" s="20">
        <v>917</v>
      </c>
      <c r="V1588" s="20">
        <v>1030</v>
      </c>
      <c r="W1588" s="104">
        <f t="shared" si="248"/>
        <v>62.547314578005121</v>
      </c>
      <c r="X1588" s="105">
        <f t="shared" si="252"/>
        <v>22.199488491048594</v>
      </c>
      <c r="Y1588" s="105">
        <f t="shared" si="253"/>
        <v>12.296675191815856</v>
      </c>
      <c r="Z1588" s="105">
        <f t="shared" si="249"/>
        <v>2.874680306905371</v>
      </c>
      <c r="AA1588" s="105">
        <f t="shared" si="250"/>
        <v>8.1841432225063945E-2</v>
      </c>
      <c r="AB1588" s="105">
        <f t="shared" si="251"/>
        <v>37.452685421994886</v>
      </c>
    </row>
    <row r="1589" spans="1:28" s="122" customFormat="1" hidden="1">
      <c r="A1589" s="37">
        <v>2010</v>
      </c>
      <c r="B1589" s="102">
        <v>1</v>
      </c>
      <c r="C1589" s="102" t="s">
        <v>181</v>
      </c>
      <c r="D1589" s="30">
        <v>3</v>
      </c>
      <c r="E1589" s="109" t="s">
        <v>317</v>
      </c>
      <c r="F1589" s="110" t="s">
        <v>492</v>
      </c>
      <c r="G1589" s="20">
        <v>2450</v>
      </c>
      <c r="H1589" s="112">
        <v>2376</v>
      </c>
      <c r="I1589" s="20">
        <v>2153</v>
      </c>
      <c r="J1589" s="111">
        <v>0.91</v>
      </c>
      <c r="K1589" s="111">
        <v>25.08</v>
      </c>
      <c r="L1589" s="20">
        <v>1780</v>
      </c>
      <c r="M1589" s="20">
        <v>397</v>
      </c>
      <c r="N1589" s="20">
        <v>163</v>
      </c>
      <c r="O1589" s="20"/>
      <c r="P1589" s="20"/>
      <c r="Q1589" s="20">
        <v>36</v>
      </c>
      <c r="R1589" s="20">
        <v>0</v>
      </c>
      <c r="S1589" s="112">
        <v>596</v>
      </c>
      <c r="T1589" s="20">
        <v>30</v>
      </c>
      <c r="U1589" s="20">
        <v>215</v>
      </c>
      <c r="V1589" s="20">
        <v>174</v>
      </c>
      <c r="W1589" s="104">
        <f t="shared" ref="W1589:W1652" si="254">L1589/$H1589*100</f>
        <v>74.915824915824913</v>
      </c>
      <c r="X1589" s="105">
        <f t="shared" si="252"/>
        <v>16.708754208754208</v>
      </c>
      <c r="Y1589" s="105">
        <f t="shared" si="253"/>
        <v>6.8602693602693607</v>
      </c>
      <c r="Z1589" s="105">
        <f t="shared" ref="Z1589:Z1652" si="255">Q1589/$H1589*100</f>
        <v>1.5151515151515151</v>
      </c>
      <c r="AA1589" s="105">
        <f t="shared" ref="AA1589:AA1652" si="256">R1589/$H1589*100</f>
        <v>0</v>
      </c>
      <c r="AB1589" s="105">
        <f t="shared" ref="AB1589:AB1652" si="257">S1589/$H1589*100</f>
        <v>25.084175084175087</v>
      </c>
    </row>
    <row r="1590" spans="1:28" s="122" customFormat="1" hidden="1">
      <c r="A1590" s="37">
        <v>2010</v>
      </c>
      <c r="B1590" s="102">
        <v>1</v>
      </c>
      <c r="C1590" s="102" t="s">
        <v>181</v>
      </c>
      <c r="D1590" s="30">
        <v>4</v>
      </c>
      <c r="E1590" s="109" t="s">
        <v>190</v>
      </c>
      <c r="F1590" s="110" t="s">
        <v>493</v>
      </c>
      <c r="G1590" s="20">
        <v>8786</v>
      </c>
      <c r="H1590" s="112">
        <v>7821</v>
      </c>
      <c r="I1590" s="20">
        <v>7992</v>
      </c>
      <c r="J1590" s="111">
        <v>1.02</v>
      </c>
      <c r="K1590" s="111">
        <v>26.4</v>
      </c>
      <c r="L1590" s="20">
        <v>5756</v>
      </c>
      <c r="M1590" s="20">
        <v>1296</v>
      </c>
      <c r="N1590" s="20">
        <v>629</v>
      </c>
      <c r="O1590" s="20"/>
      <c r="P1590" s="20"/>
      <c r="Q1590" s="20">
        <v>140</v>
      </c>
      <c r="R1590" s="20">
        <v>0</v>
      </c>
      <c r="S1590" s="112">
        <v>2065</v>
      </c>
      <c r="T1590" s="20">
        <v>77</v>
      </c>
      <c r="U1590" s="20">
        <v>856</v>
      </c>
      <c r="V1590" s="20">
        <v>900</v>
      </c>
      <c r="W1590" s="104">
        <f t="shared" si="254"/>
        <v>73.596726761283719</v>
      </c>
      <c r="X1590" s="105">
        <f t="shared" si="252"/>
        <v>16.570771001150746</v>
      </c>
      <c r="Y1590" s="105">
        <f t="shared" si="253"/>
        <v>8.0424498146017136</v>
      </c>
      <c r="Z1590" s="105">
        <f t="shared" si="255"/>
        <v>1.7900524229638153</v>
      </c>
      <c r="AA1590" s="105">
        <f t="shared" si="256"/>
        <v>0</v>
      </c>
      <c r="AB1590" s="105">
        <f t="shared" si="257"/>
        <v>26.403273238716281</v>
      </c>
    </row>
    <row r="1591" spans="1:28" s="122" customFormat="1" hidden="1">
      <c r="A1591" s="37">
        <v>2010</v>
      </c>
      <c r="B1591" s="102">
        <v>1</v>
      </c>
      <c r="C1591" s="102" t="s">
        <v>181</v>
      </c>
      <c r="D1591" s="30">
        <v>5</v>
      </c>
      <c r="E1591" s="109" t="s">
        <v>191</v>
      </c>
      <c r="F1591" s="110" t="s">
        <v>24</v>
      </c>
      <c r="G1591" s="20">
        <v>7608</v>
      </c>
      <c r="H1591" s="112">
        <v>7299</v>
      </c>
      <c r="I1591" s="20">
        <v>9727</v>
      </c>
      <c r="J1591" s="111">
        <v>1.33</v>
      </c>
      <c r="K1591" s="111">
        <v>32.33</v>
      </c>
      <c r="L1591" s="20">
        <v>4939</v>
      </c>
      <c r="M1591" s="20">
        <v>1474</v>
      </c>
      <c r="N1591" s="20">
        <v>706</v>
      </c>
      <c r="O1591" s="20"/>
      <c r="P1591" s="20"/>
      <c r="Q1591" s="20">
        <v>178</v>
      </c>
      <c r="R1591" s="20">
        <v>2</v>
      </c>
      <c r="S1591" s="112">
        <v>2360</v>
      </c>
      <c r="T1591" s="20">
        <v>106</v>
      </c>
      <c r="U1591" s="20">
        <v>724</v>
      </c>
      <c r="V1591" s="20">
        <v>159</v>
      </c>
      <c r="W1591" s="104">
        <f t="shared" si="254"/>
        <v>67.666803671735849</v>
      </c>
      <c r="X1591" s="105">
        <f t="shared" si="252"/>
        <v>20.194547198246333</v>
      </c>
      <c r="Y1591" s="105">
        <f t="shared" si="253"/>
        <v>9.6725578846417317</v>
      </c>
      <c r="Z1591" s="105">
        <f t="shared" si="255"/>
        <v>2.4386902315385672</v>
      </c>
      <c r="AA1591" s="105">
        <f t="shared" si="256"/>
        <v>2.7401013837511989E-2</v>
      </c>
      <c r="AB1591" s="105">
        <f t="shared" si="257"/>
        <v>32.333196328264144</v>
      </c>
    </row>
    <row r="1592" spans="1:28" s="122" customFormat="1" hidden="1">
      <c r="A1592" s="37">
        <v>2010</v>
      </c>
      <c r="B1592" s="102">
        <v>1</v>
      </c>
      <c r="C1592" s="102" t="s">
        <v>181</v>
      </c>
      <c r="D1592" s="30">
        <v>6</v>
      </c>
      <c r="E1592" s="109" t="s">
        <v>192</v>
      </c>
      <c r="F1592" s="110" t="s">
        <v>25</v>
      </c>
      <c r="G1592" s="20">
        <v>9076</v>
      </c>
      <c r="H1592" s="112">
        <v>8873</v>
      </c>
      <c r="I1592" s="20">
        <v>11219</v>
      </c>
      <c r="J1592" s="111">
        <v>1.26</v>
      </c>
      <c r="K1592" s="111">
        <v>29.76</v>
      </c>
      <c r="L1592" s="20">
        <v>6232</v>
      </c>
      <c r="M1592" s="20">
        <v>1606</v>
      </c>
      <c r="N1592" s="20">
        <v>885</v>
      </c>
      <c r="O1592" s="20"/>
      <c r="P1592" s="20"/>
      <c r="Q1592" s="20">
        <v>150</v>
      </c>
      <c r="R1592" s="20">
        <v>0</v>
      </c>
      <c r="S1592" s="112">
        <v>2641</v>
      </c>
      <c r="T1592" s="20">
        <v>74</v>
      </c>
      <c r="U1592" s="20">
        <v>802</v>
      </c>
      <c r="V1592" s="20">
        <v>203</v>
      </c>
      <c r="W1592" s="104">
        <f t="shared" si="254"/>
        <v>70.235546038543902</v>
      </c>
      <c r="X1592" s="105">
        <f t="shared" si="252"/>
        <v>18.099853488109996</v>
      </c>
      <c r="Y1592" s="105">
        <f t="shared" si="253"/>
        <v>9.9740786656147868</v>
      </c>
      <c r="Z1592" s="105">
        <f t="shared" si="255"/>
        <v>1.6905218077313198</v>
      </c>
      <c r="AA1592" s="105">
        <f t="shared" si="256"/>
        <v>0</v>
      </c>
      <c r="AB1592" s="105">
        <f t="shared" si="257"/>
        <v>29.764453961456105</v>
      </c>
    </row>
    <row r="1593" spans="1:28" s="122" customFormat="1" hidden="1">
      <c r="A1593" s="37">
        <v>2010</v>
      </c>
      <c r="B1593" s="102">
        <v>1</v>
      </c>
      <c r="C1593" s="102" t="s">
        <v>181</v>
      </c>
      <c r="D1593" s="30">
        <v>7</v>
      </c>
      <c r="E1593" s="109" t="s">
        <v>193</v>
      </c>
      <c r="F1593" s="110" t="s">
        <v>494</v>
      </c>
      <c r="G1593" s="20">
        <v>6071</v>
      </c>
      <c r="H1593" s="112">
        <v>5612</v>
      </c>
      <c r="I1593" s="20">
        <v>6818</v>
      </c>
      <c r="J1593" s="111">
        <v>1.21</v>
      </c>
      <c r="K1593" s="111">
        <v>29.26</v>
      </c>
      <c r="L1593" s="20">
        <v>3970</v>
      </c>
      <c r="M1593" s="20">
        <v>1018</v>
      </c>
      <c r="N1593" s="20">
        <v>540</v>
      </c>
      <c r="O1593" s="20"/>
      <c r="P1593" s="20"/>
      <c r="Q1593" s="20">
        <v>84</v>
      </c>
      <c r="R1593" s="20">
        <v>0</v>
      </c>
      <c r="S1593" s="112">
        <v>1642</v>
      </c>
      <c r="T1593" s="20">
        <v>186</v>
      </c>
      <c r="U1593" s="20">
        <v>630</v>
      </c>
      <c r="V1593" s="20">
        <v>179</v>
      </c>
      <c r="W1593" s="104">
        <f t="shared" si="254"/>
        <v>70.741268709907345</v>
      </c>
      <c r="X1593" s="105">
        <f t="shared" si="252"/>
        <v>18.139700641482538</v>
      </c>
      <c r="Y1593" s="105">
        <f t="shared" si="253"/>
        <v>9.6222380612972191</v>
      </c>
      <c r="Z1593" s="105">
        <f t="shared" si="255"/>
        <v>1.4967925873129011</v>
      </c>
      <c r="AA1593" s="105">
        <f t="shared" si="256"/>
        <v>0</v>
      </c>
      <c r="AB1593" s="105">
        <f t="shared" si="257"/>
        <v>29.258731290092658</v>
      </c>
    </row>
    <row r="1594" spans="1:28" s="122" customFormat="1" hidden="1">
      <c r="A1594" s="37">
        <v>2010</v>
      </c>
      <c r="B1594" s="102">
        <v>1</v>
      </c>
      <c r="C1594" s="102" t="s">
        <v>181</v>
      </c>
      <c r="D1594" s="30">
        <v>8</v>
      </c>
      <c r="E1594" s="109" t="s">
        <v>194</v>
      </c>
      <c r="F1594" s="110" t="s">
        <v>27</v>
      </c>
      <c r="G1594" s="20">
        <v>25366</v>
      </c>
      <c r="H1594" s="112">
        <v>22711</v>
      </c>
      <c r="I1594" s="20">
        <v>22597</v>
      </c>
      <c r="J1594" s="111">
        <v>0.99</v>
      </c>
      <c r="K1594" s="111">
        <v>24.53</v>
      </c>
      <c r="L1594" s="20">
        <v>17140</v>
      </c>
      <c r="M1594" s="20">
        <v>3535</v>
      </c>
      <c r="N1594" s="20">
        <v>1673</v>
      </c>
      <c r="O1594" s="20"/>
      <c r="P1594" s="20"/>
      <c r="Q1594" s="20">
        <v>295</v>
      </c>
      <c r="R1594" s="20">
        <v>68</v>
      </c>
      <c r="S1594" s="112">
        <v>5571</v>
      </c>
      <c r="T1594" s="20">
        <v>442</v>
      </c>
      <c r="U1594" s="20">
        <v>2510</v>
      </c>
      <c r="V1594" s="20">
        <v>231</v>
      </c>
      <c r="W1594" s="104">
        <f t="shared" si="254"/>
        <v>75.470036546167051</v>
      </c>
      <c r="X1594" s="105">
        <f t="shared" si="252"/>
        <v>15.565144643564793</v>
      </c>
      <c r="Y1594" s="105">
        <f t="shared" si="253"/>
        <v>7.3664743956672982</v>
      </c>
      <c r="Z1594" s="105">
        <f t="shared" si="255"/>
        <v>1.2989300339042755</v>
      </c>
      <c r="AA1594" s="105">
        <f t="shared" si="256"/>
        <v>0.29941438069657877</v>
      </c>
      <c r="AB1594" s="105">
        <f t="shared" si="257"/>
        <v>24.529963453832945</v>
      </c>
    </row>
    <row r="1595" spans="1:28" s="122" customFormat="1" hidden="1">
      <c r="A1595" s="37">
        <v>2010</v>
      </c>
      <c r="B1595" s="102">
        <v>1</v>
      </c>
      <c r="C1595" s="102" t="s">
        <v>181</v>
      </c>
      <c r="D1595" s="30">
        <v>9</v>
      </c>
      <c r="E1595" s="109" t="s">
        <v>195</v>
      </c>
      <c r="F1595" s="110" t="s">
        <v>28</v>
      </c>
      <c r="G1595" s="20">
        <v>17381</v>
      </c>
      <c r="H1595" s="112">
        <v>16138</v>
      </c>
      <c r="I1595" s="20">
        <v>13798</v>
      </c>
      <c r="J1595" s="111">
        <v>0.86</v>
      </c>
      <c r="K1595" s="111">
        <v>24.14</v>
      </c>
      <c r="L1595" s="20">
        <v>12243</v>
      </c>
      <c r="M1595" s="20">
        <v>2548</v>
      </c>
      <c r="N1595" s="20">
        <v>1100</v>
      </c>
      <c r="O1595" s="20"/>
      <c r="P1595" s="20"/>
      <c r="Q1595" s="20">
        <v>207</v>
      </c>
      <c r="R1595" s="20">
        <v>40</v>
      </c>
      <c r="S1595" s="112">
        <v>3895</v>
      </c>
      <c r="T1595" s="20">
        <v>422</v>
      </c>
      <c r="U1595" s="20">
        <v>1792</v>
      </c>
      <c r="V1595" s="20">
        <v>490</v>
      </c>
      <c r="W1595" s="104">
        <f t="shared" si="254"/>
        <v>75.864419382823144</v>
      </c>
      <c r="X1595" s="105">
        <f t="shared" si="252"/>
        <v>15.788821415293096</v>
      </c>
      <c r="Y1595" s="105">
        <f t="shared" si="253"/>
        <v>6.8162101871359528</v>
      </c>
      <c r="Z1595" s="105">
        <f t="shared" si="255"/>
        <v>1.2826868261246747</v>
      </c>
      <c r="AA1595" s="105">
        <f t="shared" si="256"/>
        <v>0.24786218862312553</v>
      </c>
      <c r="AB1595" s="105">
        <f t="shared" si="257"/>
        <v>24.135580617176849</v>
      </c>
    </row>
    <row r="1596" spans="1:28" s="122" customFormat="1" hidden="1">
      <c r="A1596" s="37">
        <v>2010</v>
      </c>
      <c r="B1596" s="102">
        <v>1</v>
      </c>
      <c r="C1596" s="102" t="s">
        <v>181</v>
      </c>
      <c r="D1596" s="30">
        <v>10</v>
      </c>
      <c r="E1596" s="109" t="s">
        <v>196</v>
      </c>
      <c r="F1596" s="110" t="s">
        <v>29</v>
      </c>
      <c r="G1596" s="20">
        <v>17296</v>
      </c>
      <c r="H1596" s="112">
        <v>15902</v>
      </c>
      <c r="I1596" s="20">
        <v>13918</v>
      </c>
      <c r="J1596" s="111">
        <v>0.88</v>
      </c>
      <c r="K1596" s="111">
        <v>22.67</v>
      </c>
      <c r="L1596" s="20">
        <v>12297</v>
      </c>
      <c r="M1596" s="20">
        <v>2395</v>
      </c>
      <c r="N1596" s="20">
        <v>1012</v>
      </c>
      <c r="O1596" s="20"/>
      <c r="P1596" s="20"/>
      <c r="Q1596" s="20">
        <v>176</v>
      </c>
      <c r="R1596" s="20">
        <v>22</v>
      </c>
      <c r="S1596" s="112">
        <v>3605</v>
      </c>
      <c r="T1596" s="20">
        <v>217</v>
      </c>
      <c r="U1596" s="20">
        <v>1713</v>
      </c>
      <c r="V1596" s="20">
        <v>372</v>
      </c>
      <c r="W1596" s="104">
        <f t="shared" si="254"/>
        <v>77.329895610615011</v>
      </c>
      <c r="X1596" s="105">
        <f t="shared" si="252"/>
        <v>15.060998616526222</v>
      </c>
      <c r="Y1596" s="105">
        <f t="shared" si="253"/>
        <v>6.3639793736636907</v>
      </c>
      <c r="Z1596" s="105">
        <f t="shared" si="255"/>
        <v>1.1067790215067288</v>
      </c>
      <c r="AA1596" s="105">
        <f t="shared" si="256"/>
        <v>0.1383473776883411</v>
      </c>
      <c r="AB1596" s="105">
        <f t="shared" si="257"/>
        <v>22.670104389384981</v>
      </c>
    </row>
    <row r="1597" spans="1:28" s="122" customFormat="1" hidden="1">
      <c r="A1597" s="37">
        <v>2010</v>
      </c>
      <c r="B1597" s="102">
        <v>1</v>
      </c>
      <c r="C1597" s="102" t="s">
        <v>181</v>
      </c>
      <c r="D1597" s="30">
        <v>11</v>
      </c>
      <c r="E1597" s="109" t="s">
        <v>197</v>
      </c>
      <c r="F1597" s="110" t="s">
        <v>30</v>
      </c>
      <c r="G1597" s="20">
        <v>66419</v>
      </c>
      <c r="H1597" s="112">
        <v>57114</v>
      </c>
      <c r="I1597" s="20">
        <v>44714</v>
      </c>
      <c r="J1597" s="111">
        <v>0.78</v>
      </c>
      <c r="K1597" s="111">
        <v>20.96</v>
      </c>
      <c r="L1597" s="20">
        <v>45144</v>
      </c>
      <c r="M1597" s="20">
        <v>8171</v>
      </c>
      <c r="N1597" s="20">
        <v>3227</v>
      </c>
      <c r="O1597" s="20"/>
      <c r="P1597" s="20"/>
      <c r="Q1597" s="20">
        <v>559</v>
      </c>
      <c r="R1597" s="20">
        <v>13</v>
      </c>
      <c r="S1597" s="112">
        <v>11970</v>
      </c>
      <c r="T1597" s="20">
        <v>930</v>
      </c>
      <c r="U1597" s="20">
        <v>5520</v>
      </c>
      <c r="V1597" s="20">
        <v>1678</v>
      </c>
      <c r="W1597" s="104">
        <f t="shared" si="254"/>
        <v>79.041916167664667</v>
      </c>
      <c r="X1597" s="105">
        <f t="shared" si="252"/>
        <v>14.306474769758729</v>
      </c>
      <c r="Y1597" s="105">
        <f t="shared" si="253"/>
        <v>5.6501033021675946</v>
      </c>
      <c r="Z1597" s="105">
        <f t="shared" si="255"/>
        <v>0.97874426585425645</v>
      </c>
      <c r="AA1597" s="105">
        <f t="shared" si="256"/>
        <v>2.2761494554750149E-2</v>
      </c>
      <c r="AB1597" s="105">
        <f t="shared" si="257"/>
        <v>20.958083832335326</v>
      </c>
    </row>
    <row r="1598" spans="1:28" s="122" customFormat="1" hidden="1">
      <c r="A1598" s="37">
        <v>2010</v>
      </c>
      <c r="B1598" s="102">
        <v>1</v>
      </c>
      <c r="C1598" s="102" t="s">
        <v>181</v>
      </c>
      <c r="D1598" s="30">
        <v>12</v>
      </c>
      <c r="E1598" s="109" t="s">
        <v>198</v>
      </c>
      <c r="F1598" s="110" t="s">
        <v>31</v>
      </c>
      <c r="G1598" s="20">
        <v>54311</v>
      </c>
      <c r="H1598" s="112">
        <v>47377</v>
      </c>
      <c r="I1598" s="20">
        <v>39571</v>
      </c>
      <c r="J1598" s="111">
        <v>0.84</v>
      </c>
      <c r="K1598" s="111">
        <v>22.7</v>
      </c>
      <c r="L1598" s="20">
        <v>36621</v>
      </c>
      <c r="M1598" s="20">
        <v>7099</v>
      </c>
      <c r="N1598" s="20">
        <v>3059</v>
      </c>
      <c r="O1598" s="20"/>
      <c r="P1598" s="20"/>
      <c r="Q1598" s="20">
        <v>597</v>
      </c>
      <c r="R1598" s="20">
        <v>1</v>
      </c>
      <c r="S1598" s="112">
        <v>10756</v>
      </c>
      <c r="T1598" s="20">
        <v>716</v>
      </c>
      <c r="U1598" s="20">
        <v>5696</v>
      </c>
      <c r="V1598" s="20">
        <v>2855</v>
      </c>
      <c r="W1598" s="104">
        <f t="shared" si="254"/>
        <v>77.297000654325942</v>
      </c>
      <c r="X1598" s="105">
        <f t="shared" si="252"/>
        <v>14.984063997298266</v>
      </c>
      <c r="Y1598" s="105">
        <f t="shared" si="253"/>
        <v>6.4567195052451609</v>
      </c>
      <c r="Z1598" s="105">
        <f t="shared" si="255"/>
        <v>1.2601051142959663</v>
      </c>
      <c r="AA1598" s="105">
        <f t="shared" si="256"/>
        <v>2.1107288346666102E-3</v>
      </c>
      <c r="AB1598" s="105">
        <f t="shared" si="257"/>
        <v>22.702999345674062</v>
      </c>
    </row>
    <row r="1599" spans="1:28" s="122" customFormat="1" hidden="1">
      <c r="A1599" s="37">
        <v>2010</v>
      </c>
      <c r="B1599" s="102">
        <v>1</v>
      </c>
      <c r="C1599" s="102" t="s">
        <v>181</v>
      </c>
      <c r="D1599" s="30">
        <v>13</v>
      </c>
      <c r="E1599" s="109" t="s">
        <v>199</v>
      </c>
      <c r="F1599" s="110" t="s">
        <v>32</v>
      </c>
      <c r="G1599" s="20">
        <v>105005</v>
      </c>
      <c r="H1599" s="112">
        <v>93291</v>
      </c>
      <c r="I1599" s="20">
        <v>46942</v>
      </c>
      <c r="J1599" s="111">
        <v>0.5</v>
      </c>
      <c r="K1599" s="111">
        <v>15.32</v>
      </c>
      <c r="L1599" s="20">
        <v>78999</v>
      </c>
      <c r="M1599" s="20">
        <v>10225</v>
      </c>
      <c r="N1599" s="20">
        <v>3375</v>
      </c>
      <c r="O1599" s="20"/>
      <c r="P1599" s="20"/>
      <c r="Q1599" s="20">
        <v>692</v>
      </c>
      <c r="R1599" s="20">
        <v>0</v>
      </c>
      <c r="S1599" s="112">
        <v>14292</v>
      </c>
      <c r="T1599" s="20">
        <v>2500</v>
      </c>
      <c r="U1599" s="20">
        <v>11123</v>
      </c>
      <c r="V1599" s="20">
        <v>8750</v>
      </c>
      <c r="W1599" s="104">
        <f t="shared" si="254"/>
        <v>84.680194230954754</v>
      </c>
      <c r="X1599" s="105">
        <f t="shared" si="252"/>
        <v>10.960328434682873</v>
      </c>
      <c r="Y1599" s="105">
        <f t="shared" si="253"/>
        <v>3.6177123195163521</v>
      </c>
      <c r="Z1599" s="105">
        <f t="shared" si="255"/>
        <v>0.74176501484601942</v>
      </c>
      <c r="AA1599" s="105">
        <f t="shared" si="256"/>
        <v>0</v>
      </c>
      <c r="AB1599" s="105">
        <f t="shared" si="257"/>
        <v>15.319805769045244</v>
      </c>
    </row>
    <row r="1600" spans="1:28" s="122" customFormat="1" hidden="1">
      <c r="A1600" s="37">
        <v>2010</v>
      </c>
      <c r="B1600" s="102">
        <v>1</v>
      </c>
      <c r="C1600" s="102" t="s">
        <v>181</v>
      </c>
      <c r="D1600" s="30">
        <v>14</v>
      </c>
      <c r="E1600" s="109" t="s">
        <v>200</v>
      </c>
      <c r="F1600" s="110" t="s">
        <v>2</v>
      </c>
      <c r="G1600" s="20">
        <v>79545</v>
      </c>
      <c r="H1600" s="112">
        <v>73331</v>
      </c>
      <c r="I1600" s="20">
        <v>44391</v>
      </c>
      <c r="J1600" s="111">
        <v>0.61</v>
      </c>
      <c r="K1600" s="111">
        <v>17.510000000000002</v>
      </c>
      <c r="L1600" s="20">
        <v>60489</v>
      </c>
      <c r="M1600" s="20">
        <v>8850</v>
      </c>
      <c r="N1600" s="20">
        <v>3298</v>
      </c>
      <c r="O1600" s="20"/>
      <c r="P1600" s="20"/>
      <c r="Q1600" s="20">
        <v>542</v>
      </c>
      <c r="R1600" s="20">
        <v>152</v>
      </c>
      <c r="S1600" s="112">
        <v>12842</v>
      </c>
      <c r="T1600" s="20">
        <v>2419</v>
      </c>
      <c r="U1600" s="20">
        <v>10282</v>
      </c>
      <c r="V1600" s="20">
        <v>4651</v>
      </c>
      <c r="W1600" s="104">
        <f t="shared" si="254"/>
        <v>82.487624606237475</v>
      </c>
      <c r="X1600" s="105">
        <f t="shared" si="252"/>
        <v>12.0685658180033</v>
      </c>
      <c r="Y1600" s="105">
        <f t="shared" si="253"/>
        <v>4.4974158268672184</v>
      </c>
      <c r="Z1600" s="105">
        <f t="shared" si="255"/>
        <v>0.73911442636811175</v>
      </c>
      <c r="AA1600" s="105">
        <f t="shared" si="256"/>
        <v>0.2072793225238985</v>
      </c>
      <c r="AB1600" s="105">
        <f t="shared" si="257"/>
        <v>17.512375393762529</v>
      </c>
    </row>
    <row r="1601" spans="1:28" s="122" customFormat="1" hidden="1">
      <c r="A1601" s="37">
        <v>2010</v>
      </c>
      <c r="B1601" s="102">
        <v>1</v>
      </c>
      <c r="C1601" s="102" t="s">
        <v>181</v>
      </c>
      <c r="D1601" s="30">
        <v>15</v>
      </c>
      <c r="E1601" s="109" t="s">
        <v>201</v>
      </c>
      <c r="F1601" s="110" t="s">
        <v>33</v>
      </c>
      <c r="G1601" s="20">
        <v>18835</v>
      </c>
      <c r="H1601" s="112">
        <v>18141</v>
      </c>
      <c r="I1601" s="20">
        <v>12560</v>
      </c>
      <c r="J1601" s="111">
        <v>0.69</v>
      </c>
      <c r="K1601" s="111">
        <v>19.25</v>
      </c>
      <c r="L1601" s="20">
        <v>14649</v>
      </c>
      <c r="M1601" s="20">
        <v>2408</v>
      </c>
      <c r="N1601" s="20">
        <v>871</v>
      </c>
      <c r="O1601" s="20"/>
      <c r="P1601" s="20"/>
      <c r="Q1601" s="20">
        <v>208</v>
      </c>
      <c r="R1601" s="20">
        <v>5</v>
      </c>
      <c r="S1601" s="112">
        <v>3492</v>
      </c>
      <c r="T1601" s="20">
        <v>152</v>
      </c>
      <c r="U1601" s="20">
        <v>1007</v>
      </c>
      <c r="V1601" s="113">
        <v>680</v>
      </c>
      <c r="W1601" s="104">
        <f t="shared" si="254"/>
        <v>80.750785513477766</v>
      </c>
      <c r="X1601" s="105">
        <f t="shared" si="252"/>
        <v>13.273799680282233</v>
      </c>
      <c r="Y1601" s="105">
        <f t="shared" si="253"/>
        <v>4.8012788710655423</v>
      </c>
      <c r="Z1601" s="105">
        <f t="shared" si="255"/>
        <v>1.1465740587619204</v>
      </c>
      <c r="AA1601" s="105">
        <f t="shared" si="256"/>
        <v>2.7561876412546166E-2</v>
      </c>
      <c r="AB1601" s="105">
        <f t="shared" si="257"/>
        <v>19.249214486522241</v>
      </c>
    </row>
    <row r="1602" spans="1:28" s="122" customFormat="1" hidden="1">
      <c r="A1602" s="37">
        <v>2010</v>
      </c>
      <c r="B1602" s="102">
        <v>1</v>
      </c>
      <c r="C1602" s="102" t="s">
        <v>181</v>
      </c>
      <c r="D1602" s="30">
        <v>16</v>
      </c>
      <c r="E1602" s="109" t="s">
        <v>203</v>
      </c>
      <c r="F1602" s="110" t="s">
        <v>34</v>
      </c>
      <c r="G1602" s="20">
        <v>8941</v>
      </c>
      <c r="H1602" s="112">
        <v>8590</v>
      </c>
      <c r="I1602" s="20">
        <v>7773</v>
      </c>
      <c r="J1602" s="111">
        <v>0.9</v>
      </c>
      <c r="K1602" s="111">
        <v>23.45</v>
      </c>
      <c r="L1602" s="20">
        <v>6576</v>
      </c>
      <c r="M1602" s="20">
        <v>1359</v>
      </c>
      <c r="N1602" s="20">
        <v>543</v>
      </c>
      <c r="O1602" s="20"/>
      <c r="P1602" s="20"/>
      <c r="Q1602" s="20">
        <v>112</v>
      </c>
      <c r="R1602" s="20">
        <v>0</v>
      </c>
      <c r="S1602" s="112">
        <v>2014</v>
      </c>
      <c r="T1602" s="20">
        <v>152</v>
      </c>
      <c r="U1602" s="20">
        <v>1174</v>
      </c>
      <c r="V1602" s="20">
        <v>522</v>
      </c>
      <c r="W1602" s="104">
        <f t="shared" si="254"/>
        <v>76.554132712456351</v>
      </c>
      <c r="X1602" s="105">
        <f t="shared" si="252"/>
        <v>15.820721769499418</v>
      </c>
      <c r="Y1602" s="105">
        <f t="shared" si="253"/>
        <v>6.3213038416763681</v>
      </c>
      <c r="Z1602" s="105">
        <f t="shared" si="255"/>
        <v>1.3038416763678695</v>
      </c>
      <c r="AA1602" s="105">
        <f t="shared" si="256"/>
        <v>0</v>
      </c>
      <c r="AB1602" s="105">
        <f t="shared" si="257"/>
        <v>23.445867287543656</v>
      </c>
    </row>
    <row r="1603" spans="1:28" s="122" customFormat="1" hidden="1">
      <c r="A1603" s="37">
        <v>2010</v>
      </c>
      <c r="B1603" s="102">
        <v>1</v>
      </c>
      <c r="C1603" s="102" t="s">
        <v>181</v>
      </c>
      <c r="D1603" s="30">
        <v>17</v>
      </c>
      <c r="E1603" s="109" t="s">
        <v>204</v>
      </c>
      <c r="F1603" s="110" t="s">
        <v>35</v>
      </c>
      <c r="G1603" s="20">
        <v>10457</v>
      </c>
      <c r="H1603" s="112">
        <v>9998</v>
      </c>
      <c r="I1603" s="20">
        <v>6967</v>
      </c>
      <c r="J1603" s="111">
        <v>0.7</v>
      </c>
      <c r="K1603" s="111">
        <v>20.78</v>
      </c>
      <c r="L1603" s="20">
        <v>7920</v>
      </c>
      <c r="M1603" s="20">
        <v>1434</v>
      </c>
      <c r="N1603" s="20">
        <v>549</v>
      </c>
      <c r="O1603" s="20"/>
      <c r="P1603" s="20"/>
      <c r="Q1603" s="20">
        <v>89</v>
      </c>
      <c r="R1603" s="20">
        <v>6</v>
      </c>
      <c r="S1603" s="112">
        <v>2078</v>
      </c>
      <c r="T1603" s="20">
        <v>134</v>
      </c>
      <c r="U1603" s="20">
        <v>1191</v>
      </c>
      <c r="V1603" s="20">
        <v>678</v>
      </c>
      <c r="W1603" s="104">
        <f t="shared" si="254"/>
        <v>79.215843168633725</v>
      </c>
      <c r="X1603" s="105">
        <f t="shared" si="252"/>
        <v>14.342868573714743</v>
      </c>
      <c r="Y1603" s="105">
        <f t="shared" si="253"/>
        <v>5.4910982196439289</v>
      </c>
      <c r="Z1603" s="105">
        <f t="shared" si="255"/>
        <v>0.89017803560712139</v>
      </c>
      <c r="AA1603" s="105">
        <f t="shared" si="256"/>
        <v>6.0012002400480095E-2</v>
      </c>
      <c r="AB1603" s="105">
        <f t="shared" si="257"/>
        <v>20.784156831366275</v>
      </c>
    </row>
    <row r="1604" spans="1:28" s="122" customFormat="1" hidden="1">
      <c r="A1604" s="37">
        <v>2010</v>
      </c>
      <c r="B1604" s="102">
        <v>1</v>
      </c>
      <c r="C1604" s="102" t="s">
        <v>181</v>
      </c>
      <c r="D1604" s="30">
        <v>18</v>
      </c>
      <c r="E1604" s="109" t="s">
        <v>205</v>
      </c>
      <c r="F1604" s="110" t="s">
        <v>36</v>
      </c>
      <c r="G1604" s="20">
        <v>7371</v>
      </c>
      <c r="H1604" s="112">
        <v>7061</v>
      </c>
      <c r="I1604" s="20">
        <v>4879</v>
      </c>
      <c r="J1604" s="111">
        <v>0.69</v>
      </c>
      <c r="K1604" s="111">
        <v>21.23</v>
      </c>
      <c r="L1604" s="20">
        <v>5562</v>
      </c>
      <c r="M1604" s="20">
        <v>1022</v>
      </c>
      <c r="N1604" s="20">
        <v>368</v>
      </c>
      <c r="O1604" s="20"/>
      <c r="P1604" s="20"/>
      <c r="Q1604" s="20">
        <v>104</v>
      </c>
      <c r="R1604" s="20">
        <v>5</v>
      </c>
      <c r="S1604" s="112">
        <v>1499</v>
      </c>
      <c r="T1604" s="20">
        <v>37</v>
      </c>
      <c r="U1604" s="20">
        <v>562</v>
      </c>
      <c r="V1604" s="20">
        <v>457</v>
      </c>
      <c r="W1604" s="104">
        <f t="shared" si="254"/>
        <v>78.770712363687863</v>
      </c>
      <c r="X1604" s="105">
        <f t="shared" si="252"/>
        <v>14.473870556578389</v>
      </c>
      <c r="Y1604" s="105">
        <f t="shared" si="253"/>
        <v>5.2117263843648214</v>
      </c>
      <c r="Z1604" s="105">
        <f t="shared" si="255"/>
        <v>1.4728791955813625</v>
      </c>
      <c r="AA1604" s="105">
        <f t="shared" si="256"/>
        <v>7.0811499787565499E-2</v>
      </c>
      <c r="AB1604" s="105">
        <f t="shared" si="257"/>
        <v>21.229287636312137</v>
      </c>
    </row>
    <row r="1605" spans="1:28" s="122" customFormat="1" hidden="1">
      <c r="A1605" s="37">
        <v>2010</v>
      </c>
      <c r="B1605" s="102">
        <v>1</v>
      </c>
      <c r="C1605" s="102" t="s">
        <v>181</v>
      </c>
      <c r="D1605" s="30">
        <v>19</v>
      </c>
      <c r="E1605" s="109" t="s">
        <v>206</v>
      </c>
      <c r="F1605" s="110" t="s">
        <v>37</v>
      </c>
      <c r="G1605" s="20">
        <v>6586</v>
      </c>
      <c r="H1605" s="112">
        <v>5921</v>
      </c>
      <c r="I1605" s="20">
        <v>6666</v>
      </c>
      <c r="J1605" s="111">
        <v>1.1299999999999999</v>
      </c>
      <c r="K1605" s="111">
        <v>27.92</v>
      </c>
      <c r="L1605" s="20">
        <v>4268</v>
      </c>
      <c r="M1605" s="20">
        <v>1027</v>
      </c>
      <c r="N1605" s="20">
        <v>491</v>
      </c>
      <c r="O1605" s="20"/>
      <c r="P1605" s="20"/>
      <c r="Q1605" s="20">
        <v>102</v>
      </c>
      <c r="R1605" s="20">
        <v>33</v>
      </c>
      <c r="S1605" s="112">
        <v>1653</v>
      </c>
      <c r="T1605" s="20">
        <v>194</v>
      </c>
      <c r="U1605" s="20">
        <v>756</v>
      </c>
      <c r="V1605" s="20">
        <v>149</v>
      </c>
      <c r="W1605" s="104">
        <f t="shared" si="254"/>
        <v>72.082418510386759</v>
      </c>
      <c r="X1605" s="105">
        <f t="shared" si="252"/>
        <v>17.345043067049485</v>
      </c>
      <c r="Y1605" s="105">
        <f t="shared" si="253"/>
        <v>8.2925181557169392</v>
      </c>
      <c r="Z1605" s="105">
        <f t="shared" si="255"/>
        <v>1.7226819793953723</v>
      </c>
      <c r="AA1605" s="105">
        <f t="shared" si="256"/>
        <v>0.55733828745144398</v>
      </c>
      <c r="AB1605" s="105">
        <f t="shared" si="257"/>
        <v>27.917581489613241</v>
      </c>
    </row>
    <row r="1606" spans="1:28" s="122" customFormat="1" hidden="1">
      <c r="A1606" s="37">
        <v>2010</v>
      </c>
      <c r="B1606" s="102">
        <v>1</v>
      </c>
      <c r="C1606" s="102" t="s">
        <v>181</v>
      </c>
      <c r="D1606" s="30">
        <v>20</v>
      </c>
      <c r="E1606" s="109" t="s">
        <v>207</v>
      </c>
      <c r="F1606" s="110" t="s">
        <v>38</v>
      </c>
      <c r="G1606" s="20">
        <v>22495</v>
      </c>
      <c r="H1606" s="112">
        <v>20835</v>
      </c>
      <c r="I1606" s="20">
        <v>16206</v>
      </c>
      <c r="J1606" s="111">
        <v>0.78</v>
      </c>
      <c r="K1606" s="111">
        <v>20.96</v>
      </c>
      <c r="L1606" s="20">
        <v>16467</v>
      </c>
      <c r="M1606" s="20">
        <v>2985</v>
      </c>
      <c r="N1606" s="20">
        <v>1073</v>
      </c>
      <c r="O1606" s="20"/>
      <c r="P1606" s="20"/>
      <c r="Q1606" s="20">
        <v>310</v>
      </c>
      <c r="R1606" s="20">
        <v>0</v>
      </c>
      <c r="S1606" s="112">
        <v>4368</v>
      </c>
      <c r="T1606" s="20">
        <v>332</v>
      </c>
      <c r="U1606" s="20">
        <v>2292</v>
      </c>
      <c r="V1606" s="20">
        <v>101</v>
      </c>
      <c r="W1606" s="104">
        <f t="shared" si="254"/>
        <v>79.035277177825776</v>
      </c>
      <c r="X1606" s="105">
        <f t="shared" si="252"/>
        <v>14.326853851691865</v>
      </c>
      <c r="Y1606" s="105">
        <f t="shared" si="253"/>
        <v>5.1499880009599233</v>
      </c>
      <c r="Z1606" s="105">
        <f t="shared" si="255"/>
        <v>1.4878809695224382</v>
      </c>
      <c r="AA1606" s="105">
        <f t="shared" si="256"/>
        <v>0</v>
      </c>
      <c r="AB1606" s="105">
        <f t="shared" si="257"/>
        <v>20.964722822174224</v>
      </c>
    </row>
    <row r="1607" spans="1:28" s="122" customFormat="1" hidden="1">
      <c r="A1607" s="37">
        <v>2010</v>
      </c>
      <c r="B1607" s="102">
        <v>1</v>
      </c>
      <c r="C1607" s="102" t="s">
        <v>181</v>
      </c>
      <c r="D1607" s="30">
        <v>21</v>
      </c>
      <c r="E1607" s="109" t="s">
        <v>208</v>
      </c>
      <c r="F1607" s="110" t="s">
        <v>39</v>
      </c>
      <c r="G1607" s="20">
        <v>18348</v>
      </c>
      <c r="H1607" s="112">
        <v>17196</v>
      </c>
      <c r="I1607" s="20">
        <v>9225</v>
      </c>
      <c r="J1607" s="111">
        <v>0.54</v>
      </c>
      <c r="K1607" s="111">
        <v>15.33</v>
      </c>
      <c r="L1607" s="20">
        <v>14559</v>
      </c>
      <c r="M1607" s="20">
        <v>1818</v>
      </c>
      <c r="N1607" s="20">
        <v>654</v>
      </c>
      <c r="O1607" s="20"/>
      <c r="P1607" s="20"/>
      <c r="Q1607" s="20">
        <v>165</v>
      </c>
      <c r="R1607" s="20">
        <v>0</v>
      </c>
      <c r="S1607" s="112">
        <v>2637</v>
      </c>
      <c r="T1607" s="20">
        <v>259</v>
      </c>
      <c r="U1607" s="20">
        <v>1956</v>
      </c>
      <c r="V1607" s="20">
        <v>794</v>
      </c>
      <c r="W1607" s="104">
        <f t="shared" si="254"/>
        <v>84.665038381018846</v>
      </c>
      <c r="X1607" s="105">
        <f t="shared" si="252"/>
        <v>10.572226099092813</v>
      </c>
      <c r="Y1607" s="105">
        <f t="shared" si="253"/>
        <v>3.8032100488485696</v>
      </c>
      <c r="Z1607" s="105">
        <f t="shared" si="255"/>
        <v>0.95952547103977681</v>
      </c>
      <c r="AA1607" s="105">
        <f t="shared" si="256"/>
        <v>0</v>
      </c>
      <c r="AB1607" s="105">
        <f t="shared" si="257"/>
        <v>15.334961618981158</v>
      </c>
    </row>
    <row r="1608" spans="1:28" s="122" customFormat="1" hidden="1">
      <c r="A1608" s="37">
        <v>2010</v>
      </c>
      <c r="B1608" s="102">
        <v>1</v>
      </c>
      <c r="C1608" s="102" t="s">
        <v>181</v>
      </c>
      <c r="D1608" s="30">
        <v>22</v>
      </c>
      <c r="E1608" s="109" t="s">
        <v>209</v>
      </c>
      <c r="F1608" s="110" t="s">
        <v>40</v>
      </c>
      <c r="G1608" s="20">
        <v>34505</v>
      </c>
      <c r="H1608" s="112">
        <v>30262</v>
      </c>
      <c r="I1608" s="20">
        <v>16729</v>
      </c>
      <c r="J1608" s="111">
        <v>0.55000000000000004</v>
      </c>
      <c r="K1608" s="111">
        <v>15.87</v>
      </c>
      <c r="L1608" s="20">
        <v>25460</v>
      </c>
      <c r="M1608" s="20">
        <v>3309</v>
      </c>
      <c r="N1608" s="20">
        <v>1212</v>
      </c>
      <c r="O1608" s="20"/>
      <c r="P1608" s="20"/>
      <c r="Q1608" s="20">
        <v>264</v>
      </c>
      <c r="R1608" s="20">
        <v>17</v>
      </c>
      <c r="S1608" s="112">
        <v>4802</v>
      </c>
      <c r="T1608" s="20">
        <v>364</v>
      </c>
      <c r="U1608" s="20">
        <v>3865</v>
      </c>
      <c r="V1608" s="20">
        <v>997</v>
      </c>
      <c r="W1608" s="104">
        <f t="shared" si="254"/>
        <v>84.131914612385174</v>
      </c>
      <c r="X1608" s="105">
        <f t="shared" si="252"/>
        <v>10.934505320203556</v>
      </c>
      <c r="Y1608" s="105">
        <f t="shared" si="253"/>
        <v>4.0050228008723812</v>
      </c>
      <c r="Z1608" s="105">
        <f t="shared" si="255"/>
        <v>0.87238120415041964</v>
      </c>
      <c r="AA1608" s="105">
        <f t="shared" si="256"/>
        <v>5.6176062388473988E-2</v>
      </c>
      <c r="AB1608" s="105">
        <f t="shared" si="257"/>
        <v>15.86808538761483</v>
      </c>
    </row>
    <row r="1609" spans="1:28" s="122" customFormat="1" hidden="1">
      <c r="A1609" s="37">
        <v>2010</v>
      </c>
      <c r="B1609" s="102">
        <v>1</v>
      </c>
      <c r="C1609" s="102" t="s">
        <v>181</v>
      </c>
      <c r="D1609" s="30">
        <v>23</v>
      </c>
      <c r="E1609" s="109" t="s">
        <v>210</v>
      </c>
      <c r="F1609" s="110" t="s">
        <v>41</v>
      </c>
      <c r="G1609" s="20">
        <v>71135</v>
      </c>
      <c r="H1609" s="112">
        <v>67245</v>
      </c>
      <c r="I1609" s="20">
        <v>34285</v>
      </c>
      <c r="J1609" s="111">
        <v>0.51</v>
      </c>
      <c r="K1609" s="111">
        <v>14.29</v>
      </c>
      <c r="L1609" s="20">
        <v>57635</v>
      </c>
      <c r="M1609" s="20">
        <v>6619</v>
      </c>
      <c r="N1609" s="20">
        <v>2464</v>
      </c>
      <c r="O1609" s="20"/>
      <c r="P1609" s="20"/>
      <c r="Q1609" s="20">
        <v>527</v>
      </c>
      <c r="R1609" s="20">
        <v>0</v>
      </c>
      <c r="S1609" s="112">
        <v>9610</v>
      </c>
      <c r="T1609" s="20">
        <v>2219</v>
      </c>
      <c r="U1609" s="20">
        <v>10168</v>
      </c>
      <c r="V1609" s="20">
        <v>4731</v>
      </c>
      <c r="W1609" s="104">
        <f t="shared" si="254"/>
        <v>85.70897464495502</v>
      </c>
      <c r="X1609" s="105">
        <f t="shared" si="252"/>
        <v>9.8431110119711498</v>
      </c>
      <c r="Y1609" s="105">
        <f t="shared" si="253"/>
        <v>3.6642129526358835</v>
      </c>
      <c r="Z1609" s="105">
        <f t="shared" si="255"/>
        <v>0.78370139043795073</v>
      </c>
      <c r="AA1609" s="105">
        <f t="shared" si="256"/>
        <v>0</v>
      </c>
      <c r="AB1609" s="105">
        <f t="shared" si="257"/>
        <v>14.291025355044983</v>
      </c>
    </row>
    <row r="1610" spans="1:28" s="122" customFormat="1" hidden="1">
      <c r="A1610" s="37">
        <v>2010</v>
      </c>
      <c r="B1610" s="102">
        <v>1</v>
      </c>
      <c r="C1610" s="102" t="s">
        <v>181</v>
      </c>
      <c r="D1610" s="30">
        <v>24</v>
      </c>
      <c r="E1610" s="109" t="s">
        <v>211</v>
      </c>
      <c r="F1610" s="110" t="s">
        <v>42</v>
      </c>
      <c r="G1610" s="20">
        <v>16462</v>
      </c>
      <c r="H1610" s="112">
        <v>15564</v>
      </c>
      <c r="I1610" s="20">
        <v>15572</v>
      </c>
      <c r="J1610" s="111">
        <v>1</v>
      </c>
      <c r="K1610" s="111">
        <v>24.96</v>
      </c>
      <c r="L1610" s="20">
        <v>11680</v>
      </c>
      <c r="M1610" s="20">
        <v>2568</v>
      </c>
      <c r="N1610" s="20">
        <v>1107</v>
      </c>
      <c r="O1610" s="20"/>
      <c r="P1610" s="20"/>
      <c r="Q1610" s="20">
        <v>207</v>
      </c>
      <c r="R1610" s="20">
        <v>2</v>
      </c>
      <c r="S1610" s="112">
        <v>3884</v>
      </c>
      <c r="T1610" s="20">
        <v>355</v>
      </c>
      <c r="U1610" s="20">
        <v>2105</v>
      </c>
      <c r="V1610" s="20">
        <v>232</v>
      </c>
      <c r="W1610" s="104">
        <f t="shared" si="254"/>
        <v>75.044975584682604</v>
      </c>
      <c r="X1610" s="105">
        <f t="shared" si="252"/>
        <v>16.499614494988435</v>
      </c>
      <c r="Y1610" s="105">
        <f t="shared" si="253"/>
        <v>7.1125674633770242</v>
      </c>
      <c r="Z1610" s="105">
        <f t="shared" si="255"/>
        <v>1.3299922898997687</v>
      </c>
      <c r="AA1610" s="105">
        <f t="shared" si="256"/>
        <v>1.2850167052171679E-2</v>
      </c>
      <c r="AB1610" s="105">
        <f t="shared" si="257"/>
        <v>24.955024415317396</v>
      </c>
    </row>
    <row r="1611" spans="1:28" s="122" customFormat="1" hidden="1">
      <c r="A1611" s="37">
        <v>2010</v>
      </c>
      <c r="B1611" s="102">
        <v>1</v>
      </c>
      <c r="C1611" s="102" t="s">
        <v>181</v>
      </c>
      <c r="D1611" s="30">
        <v>25</v>
      </c>
      <c r="E1611" s="109" t="s">
        <v>212</v>
      </c>
      <c r="F1611" s="110" t="s">
        <v>43</v>
      </c>
      <c r="G1611" s="20">
        <v>14317</v>
      </c>
      <c r="H1611" s="112">
        <v>12810</v>
      </c>
      <c r="I1611" s="20">
        <v>10579</v>
      </c>
      <c r="J1611" s="111">
        <v>0.83</v>
      </c>
      <c r="K1611" s="111">
        <v>22.69</v>
      </c>
      <c r="L1611" s="20">
        <v>9903</v>
      </c>
      <c r="M1611" s="20">
        <v>1924</v>
      </c>
      <c r="N1611" s="20">
        <v>822</v>
      </c>
      <c r="O1611" s="20"/>
      <c r="P1611" s="20"/>
      <c r="Q1611" s="20">
        <v>159</v>
      </c>
      <c r="R1611" s="20">
        <v>2</v>
      </c>
      <c r="S1611" s="112">
        <v>2907</v>
      </c>
      <c r="T1611" s="20">
        <v>60</v>
      </c>
      <c r="U1611" s="20">
        <v>1642</v>
      </c>
      <c r="V1611" s="20">
        <v>0</v>
      </c>
      <c r="W1611" s="104">
        <f t="shared" si="254"/>
        <v>77.306791569086656</v>
      </c>
      <c r="X1611" s="105">
        <f t="shared" si="252"/>
        <v>15.019516003122559</v>
      </c>
      <c r="Y1611" s="105">
        <f t="shared" si="253"/>
        <v>6.4168618266978923</v>
      </c>
      <c r="Z1611" s="105">
        <f t="shared" si="255"/>
        <v>1.2412177985948478</v>
      </c>
      <c r="AA1611" s="105">
        <f t="shared" si="256"/>
        <v>1.56128024980484E-2</v>
      </c>
      <c r="AB1611" s="105">
        <f t="shared" si="257"/>
        <v>22.693208430913351</v>
      </c>
    </row>
    <row r="1612" spans="1:28" s="122" customFormat="1" hidden="1">
      <c r="A1612" s="37">
        <v>2010</v>
      </c>
      <c r="B1612" s="102">
        <v>1</v>
      </c>
      <c r="C1612" s="102" t="s">
        <v>181</v>
      </c>
      <c r="D1612" s="30">
        <v>26</v>
      </c>
      <c r="E1612" s="109" t="s">
        <v>213</v>
      </c>
      <c r="F1612" s="110" t="s">
        <v>44</v>
      </c>
      <c r="G1612" s="20">
        <v>21869</v>
      </c>
      <c r="H1612" s="112">
        <v>20464</v>
      </c>
      <c r="I1612" s="20">
        <v>14372</v>
      </c>
      <c r="J1612" s="111">
        <v>0.7</v>
      </c>
      <c r="K1612" s="111">
        <v>20.49</v>
      </c>
      <c r="L1612" s="20">
        <v>16270</v>
      </c>
      <c r="M1612" s="20">
        <v>2834</v>
      </c>
      <c r="N1612" s="20">
        <v>1132</v>
      </c>
      <c r="O1612" s="20"/>
      <c r="P1612" s="20"/>
      <c r="Q1612" s="20">
        <v>118</v>
      </c>
      <c r="R1612" s="20">
        <v>110</v>
      </c>
      <c r="S1612" s="112">
        <v>4194</v>
      </c>
      <c r="T1612" s="20">
        <v>724</v>
      </c>
      <c r="U1612" s="20">
        <v>2885</v>
      </c>
      <c r="V1612" s="20">
        <v>1200</v>
      </c>
      <c r="W1612" s="104">
        <f t="shared" si="254"/>
        <v>79.505473025801408</v>
      </c>
      <c r="X1612" s="105">
        <f t="shared" si="252"/>
        <v>13.848709929632525</v>
      </c>
      <c r="Y1612" s="105">
        <f t="shared" si="253"/>
        <v>5.5316653635652857</v>
      </c>
      <c r="Z1612" s="105">
        <f t="shared" si="255"/>
        <v>0.57662236121970289</v>
      </c>
      <c r="AA1612" s="105">
        <f t="shared" si="256"/>
        <v>0.53752931978107898</v>
      </c>
      <c r="AB1612" s="105">
        <f t="shared" si="257"/>
        <v>20.494526974198592</v>
      </c>
    </row>
    <row r="1613" spans="1:28" s="122" customFormat="1" hidden="1">
      <c r="A1613" s="37">
        <v>2010</v>
      </c>
      <c r="B1613" s="102">
        <v>1</v>
      </c>
      <c r="C1613" s="102" t="s">
        <v>181</v>
      </c>
      <c r="D1613" s="30">
        <v>27</v>
      </c>
      <c r="E1613" s="109" t="s">
        <v>214</v>
      </c>
      <c r="F1613" s="110" t="s">
        <v>45</v>
      </c>
      <c r="G1613" s="20">
        <v>76632</v>
      </c>
      <c r="H1613" s="112">
        <v>66707</v>
      </c>
      <c r="I1613" s="20">
        <v>53560</v>
      </c>
      <c r="J1613" s="111">
        <v>0.8</v>
      </c>
      <c r="K1613" s="111">
        <v>22.59</v>
      </c>
      <c r="L1613" s="20">
        <v>51639</v>
      </c>
      <c r="M1613" s="20">
        <v>10054</v>
      </c>
      <c r="N1613" s="20">
        <v>4181</v>
      </c>
      <c r="O1613" s="20"/>
      <c r="P1613" s="20"/>
      <c r="Q1613" s="20">
        <v>821</v>
      </c>
      <c r="R1613" s="20">
        <v>12</v>
      </c>
      <c r="S1613" s="112">
        <v>15068</v>
      </c>
      <c r="T1613" s="20">
        <v>2370</v>
      </c>
      <c r="U1613" s="20">
        <v>7806</v>
      </c>
      <c r="V1613" s="20">
        <v>3157</v>
      </c>
      <c r="W1613" s="104">
        <f t="shared" si="254"/>
        <v>77.411665942105017</v>
      </c>
      <c r="X1613" s="105">
        <f t="shared" si="252"/>
        <v>15.071881511685431</v>
      </c>
      <c r="Y1613" s="105">
        <f t="shared" si="253"/>
        <v>6.2677080366378339</v>
      </c>
      <c r="Z1613" s="105">
        <f t="shared" si="255"/>
        <v>1.2307553929872428</v>
      </c>
      <c r="AA1613" s="105">
        <f t="shared" si="256"/>
        <v>1.7989116584466398E-2</v>
      </c>
      <c r="AB1613" s="105">
        <f t="shared" si="257"/>
        <v>22.588334057894972</v>
      </c>
    </row>
    <row r="1614" spans="1:28" s="122" customFormat="1" hidden="1">
      <c r="A1614" s="37">
        <v>2010</v>
      </c>
      <c r="B1614" s="102">
        <v>1</v>
      </c>
      <c r="C1614" s="102" t="s">
        <v>181</v>
      </c>
      <c r="D1614" s="30">
        <v>28</v>
      </c>
      <c r="E1614" s="109" t="s">
        <v>215</v>
      </c>
      <c r="F1614" s="110" t="s">
        <v>46</v>
      </c>
      <c r="G1614" s="20">
        <v>49704</v>
      </c>
      <c r="H1614" s="112">
        <v>47174</v>
      </c>
      <c r="I1614" s="20">
        <v>30487</v>
      </c>
      <c r="J1614" s="111">
        <v>0.65</v>
      </c>
      <c r="K1614" s="111">
        <v>18.07</v>
      </c>
      <c r="L1614" s="20">
        <v>38649</v>
      </c>
      <c r="M1614" s="20">
        <v>5765</v>
      </c>
      <c r="N1614" s="20">
        <v>2296</v>
      </c>
      <c r="O1614" s="20"/>
      <c r="P1614" s="20"/>
      <c r="Q1614" s="20">
        <v>464</v>
      </c>
      <c r="R1614" s="20">
        <v>0</v>
      </c>
      <c r="S1614" s="112">
        <v>8525</v>
      </c>
      <c r="T1614" s="20">
        <v>1398</v>
      </c>
      <c r="U1614" s="20">
        <v>6896</v>
      </c>
      <c r="V1614" s="20">
        <v>2835</v>
      </c>
      <c r="W1614" s="104">
        <f t="shared" si="254"/>
        <v>81.9286047398991</v>
      </c>
      <c r="X1614" s="105">
        <f t="shared" si="252"/>
        <v>12.220714800525712</v>
      </c>
      <c r="Y1614" s="105">
        <f t="shared" si="253"/>
        <v>4.8670878026031286</v>
      </c>
      <c r="Z1614" s="105">
        <f t="shared" si="255"/>
        <v>0.98359265697206089</v>
      </c>
      <c r="AA1614" s="105">
        <f t="shared" si="256"/>
        <v>0</v>
      </c>
      <c r="AB1614" s="105">
        <f t="shared" si="257"/>
        <v>18.071395260100903</v>
      </c>
    </row>
    <row r="1615" spans="1:28" s="122" customFormat="1" hidden="1">
      <c r="A1615" s="37">
        <v>2010</v>
      </c>
      <c r="B1615" s="102">
        <v>1</v>
      </c>
      <c r="C1615" s="102" t="s">
        <v>181</v>
      </c>
      <c r="D1615" s="30">
        <v>29</v>
      </c>
      <c r="E1615" s="109" t="s">
        <v>216</v>
      </c>
      <c r="F1615" s="110" t="s">
        <v>47</v>
      </c>
      <c r="G1615" s="20">
        <v>11638</v>
      </c>
      <c r="H1615" s="112">
        <v>9794</v>
      </c>
      <c r="I1615" s="20">
        <v>9222</v>
      </c>
      <c r="J1615" s="111">
        <v>0.94</v>
      </c>
      <c r="K1615" s="111">
        <v>25.05</v>
      </c>
      <c r="L1615" s="20">
        <v>7341</v>
      </c>
      <c r="M1615" s="20">
        <v>1584</v>
      </c>
      <c r="N1615" s="20">
        <v>748</v>
      </c>
      <c r="O1615" s="20"/>
      <c r="P1615" s="20"/>
      <c r="Q1615" s="20">
        <v>121</v>
      </c>
      <c r="R1615" s="20">
        <v>0</v>
      </c>
      <c r="S1615" s="112">
        <v>2453</v>
      </c>
      <c r="T1615" s="20">
        <v>144</v>
      </c>
      <c r="U1615" s="20">
        <v>1284</v>
      </c>
      <c r="V1615" s="20">
        <v>476</v>
      </c>
      <c r="W1615" s="104">
        <f t="shared" si="254"/>
        <v>74.954053502144163</v>
      </c>
      <c r="X1615" s="105">
        <f t="shared" si="252"/>
        <v>16.173167245252195</v>
      </c>
      <c r="Y1615" s="105">
        <f t="shared" si="253"/>
        <v>7.637328976924648</v>
      </c>
      <c r="Z1615" s="105">
        <f t="shared" si="255"/>
        <v>1.2354502756789871</v>
      </c>
      <c r="AA1615" s="105">
        <f t="shared" si="256"/>
        <v>0</v>
      </c>
      <c r="AB1615" s="105">
        <f t="shared" si="257"/>
        <v>25.04594649785583</v>
      </c>
    </row>
    <row r="1616" spans="1:28" s="122" customFormat="1" hidden="1">
      <c r="A1616" s="37">
        <v>2010</v>
      </c>
      <c r="B1616" s="102">
        <v>1</v>
      </c>
      <c r="C1616" s="102" t="s">
        <v>181</v>
      </c>
      <c r="D1616" s="30">
        <v>30</v>
      </c>
      <c r="E1616" s="109" t="s">
        <v>217</v>
      </c>
      <c r="F1616" s="110" t="s">
        <v>3</v>
      </c>
      <c r="G1616" s="20">
        <v>7736</v>
      </c>
      <c r="H1616" s="112">
        <v>7168</v>
      </c>
      <c r="I1616" s="20">
        <v>7889</v>
      </c>
      <c r="J1616" s="111">
        <v>1.1000000000000001</v>
      </c>
      <c r="K1616" s="111">
        <v>27.99</v>
      </c>
      <c r="L1616" s="20">
        <v>5162</v>
      </c>
      <c r="M1616" s="20">
        <v>1304</v>
      </c>
      <c r="N1616" s="20">
        <v>557</v>
      </c>
      <c r="O1616" s="20"/>
      <c r="P1616" s="20"/>
      <c r="Q1616" s="20">
        <v>145</v>
      </c>
      <c r="R1616" s="20">
        <v>0</v>
      </c>
      <c r="S1616" s="112">
        <v>2006</v>
      </c>
      <c r="T1616" s="20">
        <v>73</v>
      </c>
      <c r="U1616" s="20">
        <v>668</v>
      </c>
      <c r="V1616" s="20">
        <v>18</v>
      </c>
      <c r="W1616" s="104">
        <f t="shared" si="254"/>
        <v>72.014508928571431</v>
      </c>
      <c r="X1616" s="105">
        <f t="shared" si="252"/>
        <v>18.191964285714285</v>
      </c>
      <c r="Y1616" s="105">
        <f t="shared" si="253"/>
        <v>7.7706473214285712</v>
      </c>
      <c r="Z1616" s="105">
        <f t="shared" si="255"/>
        <v>2.0228794642857144</v>
      </c>
      <c r="AA1616" s="105">
        <f t="shared" si="256"/>
        <v>0</v>
      </c>
      <c r="AB1616" s="105">
        <f t="shared" si="257"/>
        <v>27.985491071428569</v>
      </c>
    </row>
    <row r="1617" spans="1:28" s="122" customFormat="1" hidden="1">
      <c r="A1617" s="37">
        <v>2010</v>
      </c>
      <c r="B1617" s="102">
        <v>1</v>
      </c>
      <c r="C1617" s="102" t="s">
        <v>181</v>
      </c>
      <c r="D1617" s="30">
        <v>31</v>
      </c>
      <c r="E1617" s="109" t="s">
        <v>218</v>
      </c>
      <c r="F1617" s="110" t="s">
        <v>48</v>
      </c>
      <c r="G1617" s="20">
        <v>5125</v>
      </c>
      <c r="H1617" s="112">
        <v>4960</v>
      </c>
      <c r="I1617" s="20">
        <v>3338</v>
      </c>
      <c r="J1617" s="111">
        <v>0.67</v>
      </c>
      <c r="K1617" s="111">
        <v>19.03</v>
      </c>
      <c r="L1617" s="20">
        <v>4016</v>
      </c>
      <c r="M1617" s="20">
        <v>639</v>
      </c>
      <c r="N1617" s="20">
        <v>245</v>
      </c>
      <c r="O1617" s="20"/>
      <c r="P1617" s="20"/>
      <c r="Q1617" s="20">
        <v>54</v>
      </c>
      <c r="R1617" s="20">
        <v>6</v>
      </c>
      <c r="S1617" s="112">
        <v>944</v>
      </c>
      <c r="T1617" s="20">
        <v>200</v>
      </c>
      <c r="U1617" s="20">
        <v>594</v>
      </c>
      <c r="V1617" s="20">
        <v>881</v>
      </c>
      <c r="W1617" s="104">
        <f t="shared" si="254"/>
        <v>80.967741935483872</v>
      </c>
      <c r="X1617" s="105">
        <f t="shared" si="252"/>
        <v>12.883064516129034</v>
      </c>
      <c r="Y1617" s="105">
        <f t="shared" si="253"/>
        <v>4.939516129032258</v>
      </c>
      <c r="Z1617" s="105">
        <f t="shared" si="255"/>
        <v>1.0887096774193548</v>
      </c>
      <c r="AA1617" s="105">
        <f t="shared" si="256"/>
        <v>0.12096774193548387</v>
      </c>
      <c r="AB1617" s="105">
        <f t="shared" si="257"/>
        <v>19.032258064516128</v>
      </c>
    </row>
    <row r="1618" spans="1:28" s="122" customFormat="1" hidden="1">
      <c r="A1618" s="37">
        <v>2010</v>
      </c>
      <c r="B1618" s="102">
        <v>1</v>
      </c>
      <c r="C1618" s="102" t="s">
        <v>181</v>
      </c>
      <c r="D1618" s="30">
        <v>32</v>
      </c>
      <c r="E1618" s="109" t="s">
        <v>219</v>
      </c>
      <c r="F1618" s="110" t="s">
        <v>49</v>
      </c>
      <c r="G1618" s="20">
        <v>5976</v>
      </c>
      <c r="H1618" s="112">
        <v>5755</v>
      </c>
      <c r="I1618" s="20">
        <v>4429</v>
      </c>
      <c r="J1618" s="111">
        <v>0.77</v>
      </c>
      <c r="K1618" s="111">
        <v>22.28</v>
      </c>
      <c r="L1618" s="20">
        <v>4473</v>
      </c>
      <c r="M1618" s="20">
        <v>884</v>
      </c>
      <c r="N1618" s="20">
        <v>308</v>
      </c>
      <c r="O1618" s="20"/>
      <c r="P1618" s="20"/>
      <c r="Q1618" s="20">
        <v>75</v>
      </c>
      <c r="R1618" s="20">
        <v>15</v>
      </c>
      <c r="S1618" s="112">
        <v>1282</v>
      </c>
      <c r="T1618" s="20">
        <v>79</v>
      </c>
      <c r="U1618" s="20">
        <v>803</v>
      </c>
      <c r="V1618" s="20">
        <v>409</v>
      </c>
      <c r="W1618" s="104">
        <f t="shared" si="254"/>
        <v>77.72371850564727</v>
      </c>
      <c r="X1618" s="105">
        <f t="shared" si="252"/>
        <v>15.360556038227626</v>
      </c>
      <c r="Y1618" s="105">
        <f t="shared" si="253"/>
        <v>5.351867940920938</v>
      </c>
      <c r="Z1618" s="105">
        <f t="shared" si="255"/>
        <v>1.3032145960034751</v>
      </c>
      <c r="AA1618" s="105">
        <f t="shared" si="256"/>
        <v>0.26064291920069504</v>
      </c>
      <c r="AB1618" s="105">
        <f t="shared" si="257"/>
        <v>22.276281494352737</v>
      </c>
    </row>
    <row r="1619" spans="1:28" s="122" customFormat="1" hidden="1">
      <c r="A1619" s="37">
        <v>2010</v>
      </c>
      <c r="B1619" s="102">
        <v>1</v>
      </c>
      <c r="C1619" s="102" t="s">
        <v>181</v>
      </c>
      <c r="D1619" s="30">
        <v>33</v>
      </c>
      <c r="E1619" s="109" t="s">
        <v>220</v>
      </c>
      <c r="F1619" s="110" t="s">
        <v>50</v>
      </c>
      <c r="G1619" s="20">
        <v>17307</v>
      </c>
      <c r="H1619" s="112">
        <v>15090</v>
      </c>
      <c r="I1619" s="20">
        <v>12095</v>
      </c>
      <c r="J1619" s="111">
        <v>0.8</v>
      </c>
      <c r="K1619" s="111">
        <v>21.99</v>
      </c>
      <c r="L1619" s="20">
        <v>11771</v>
      </c>
      <c r="M1619" s="20">
        <v>2161</v>
      </c>
      <c r="N1619" s="20">
        <v>945</v>
      </c>
      <c r="O1619" s="20"/>
      <c r="P1619" s="20"/>
      <c r="Q1619" s="20">
        <v>208</v>
      </c>
      <c r="R1619" s="20">
        <v>5</v>
      </c>
      <c r="S1619" s="112">
        <v>3319</v>
      </c>
      <c r="T1619" s="20">
        <v>513</v>
      </c>
      <c r="U1619" s="20">
        <v>2917</v>
      </c>
      <c r="V1619" s="20">
        <v>362</v>
      </c>
      <c r="W1619" s="104">
        <f t="shared" si="254"/>
        <v>78.005301524188212</v>
      </c>
      <c r="X1619" s="105">
        <f t="shared" si="252"/>
        <v>14.320742213386348</v>
      </c>
      <c r="Y1619" s="105">
        <f t="shared" si="253"/>
        <v>6.2624254473161027</v>
      </c>
      <c r="Z1619" s="105">
        <f t="shared" si="255"/>
        <v>1.3783962889330683</v>
      </c>
      <c r="AA1619" s="105">
        <f t="shared" si="256"/>
        <v>3.3134526176275679E-2</v>
      </c>
      <c r="AB1619" s="105">
        <f t="shared" si="257"/>
        <v>21.994698475811798</v>
      </c>
    </row>
    <row r="1620" spans="1:28" s="122" customFormat="1" hidden="1">
      <c r="A1620" s="37">
        <v>2010</v>
      </c>
      <c r="B1620" s="102">
        <v>1</v>
      </c>
      <c r="C1620" s="102" t="s">
        <v>181</v>
      </c>
      <c r="D1620" s="30">
        <v>34</v>
      </c>
      <c r="E1620" s="109" t="s">
        <v>221</v>
      </c>
      <c r="F1620" s="110" t="s">
        <v>51</v>
      </c>
      <c r="G1620" s="20">
        <v>26214</v>
      </c>
      <c r="H1620" s="112">
        <v>23055</v>
      </c>
      <c r="I1620" s="20">
        <v>14681</v>
      </c>
      <c r="J1620" s="111">
        <v>0.64</v>
      </c>
      <c r="K1620" s="111">
        <v>19.05</v>
      </c>
      <c r="L1620" s="20">
        <v>18664</v>
      </c>
      <c r="M1620" s="20">
        <v>3000</v>
      </c>
      <c r="N1620" s="20">
        <v>1048</v>
      </c>
      <c r="O1620" s="20"/>
      <c r="P1620" s="20"/>
      <c r="Q1620" s="20">
        <v>320</v>
      </c>
      <c r="R1620" s="20">
        <v>23</v>
      </c>
      <c r="S1620" s="112">
        <v>4391</v>
      </c>
      <c r="T1620" s="20">
        <v>216</v>
      </c>
      <c r="U1620" s="20">
        <v>2169</v>
      </c>
      <c r="V1620" s="20">
        <v>318</v>
      </c>
      <c r="W1620" s="104">
        <f t="shared" si="254"/>
        <v>80.954239861201472</v>
      </c>
      <c r="X1620" s="105">
        <f t="shared" si="252"/>
        <v>13.012361743656472</v>
      </c>
      <c r="Y1620" s="105">
        <f t="shared" si="253"/>
        <v>4.5456517024506615</v>
      </c>
      <c r="Z1620" s="105">
        <f t="shared" si="255"/>
        <v>1.3879852526566905</v>
      </c>
      <c r="AA1620" s="105">
        <f t="shared" si="256"/>
        <v>9.9761440034699639E-2</v>
      </c>
      <c r="AB1620" s="105">
        <f t="shared" si="257"/>
        <v>19.045760138798524</v>
      </c>
    </row>
    <row r="1621" spans="1:28" s="122" customFormat="1" hidden="1">
      <c r="A1621" s="37">
        <v>2010</v>
      </c>
      <c r="B1621" s="102">
        <v>1</v>
      </c>
      <c r="C1621" s="102" t="s">
        <v>181</v>
      </c>
      <c r="D1621" s="30">
        <v>35</v>
      </c>
      <c r="E1621" s="109" t="s">
        <v>222</v>
      </c>
      <c r="F1621" s="110" t="s">
        <v>52</v>
      </c>
      <c r="G1621" s="20">
        <v>13521</v>
      </c>
      <c r="H1621" s="112">
        <v>10840</v>
      </c>
      <c r="I1621" s="20">
        <v>8763</v>
      </c>
      <c r="J1621" s="111">
        <v>0.81</v>
      </c>
      <c r="K1621" s="111">
        <v>23.87</v>
      </c>
      <c r="L1621" s="20">
        <v>8253</v>
      </c>
      <c r="M1621" s="20">
        <v>1778</v>
      </c>
      <c r="N1621" s="20">
        <v>642</v>
      </c>
      <c r="O1621" s="20"/>
      <c r="P1621" s="20"/>
      <c r="Q1621" s="20">
        <v>167</v>
      </c>
      <c r="R1621" s="20">
        <v>0</v>
      </c>
      <c r="S1621" s="112">
        <v>2587</v>
      </c>
      <c r="T1621" s="20">
        <v>424</v>
      </c>
      <c r="U1621" s="20">
        <v>1292</v>
      </c>
      <c r="V1621" s="20">
        <v>710</v>
      </c>
      <c r="W1621" s="104">
        <f t="shared" si="254"/>
        <v>76.134686346863461</v>
      </c>
      <c r="X1621" s="105">
        <f t="shared" si="252"/>
        <v>16.402214022140221</v>
      </c>
      <c r="Y1621" s="105">
        <f t="shared" si="253"/>
        <v>5.9225092250922513</v>
      </c>
      <c r="Z1621" s="105">
        <f t="shared" si="255"/>
        <v>1.5405904059040589</v>
      </c>
      <c r="AA1621" s="105">
        <f t="shared" si="256"/>
        <v>0</v>
      </c>
      <c r="AB1621" s="105">
        <f t="shared" si="257"/>
        <v>23.865313653136528</v>
      </c>
    </row>
    <row r="1622" spans="1:28" s="122" customFormat="1" hidden="1">
      <c r="A1622" s="37">
        <v>2010</v>
      </c>
      <c r="B1622" s="102">
        <v>1</v>
      </c>
      <c r="C1622" s="102" t="s">
        <v>181</v>
      </c>
      <c r="D1622" s="30">
        <v>36</v>
      </c>
      <c r="E1622" s="109" t="s">
        <v>223</v>
      </c>
      <c r="F1622" s="110" t="s">
        <v>53</v>
      </c>
      <c r="G1622" s="20">
        <v>6136</v>
      </c>
      <c r="H1622" s="112">
        <v>5646</v>
      </c>
      <c r="I1622" s="20">
        <v>5834</v>
      </c>
      <c r="J1622" s="111">
        <v>1.03</v>
      </c>
      <c r="K1622" s="111">
        <v>28.66</v>
      </c>
      <c r="L1622" s="20">
        <v>4028</v>
      </c>
      <c r="M1622" s="20">
        <v>998</v>
      </c>
      <c r="N1622" s="20">
        <v>491</v>
      </c>
      <c r="O1622" s="20"/>
      <c r="P1622" s="20"/>
      <c r="Q1622" s="20">
        <v>117</v>
      </c>
      <c r="R1622" s="20">
        <v>12</v>
      </c>
      <c r="S1622" s="112">
        <v>1618</v>
      </c>
      <c r="T1622" s="20">
        <v>243</v>
      </c>
      <c r="U1622" s="20">
        <v>1297</v>
      </c>
      <c r="V1622" s="20">
        <v>539</v>
      </c>
      <c r="W1622" s="104">
        <f t="shared" si="254"/>
        <v>71.342543393552958</v>
      </c>
      <c r="X1622" s="105">
        <f t="shared" si="252"/>
        <v>17.676230959971662</v>
      </c>
      <c r="Y1622" s="105">
        <f t="shared" si="253"/>
        <v>8.6964222458377609</v>
      </c>
      <c r="Z1622" s="105">
        <f t="shared" si="255"/>
        <v>2.0722635494155153</v>
      </c>
      <c r="AA1622" s="105">
        <f t="shared" si="256"/>
        <v>0.21253985122210414</v>
      </c>
      <c r="AB1622" s="105">
        <f t="shared" si="257"/>
        <v>28.657456606447042</v>
      </c>
    </row>
    <row r="1623" spans="1:28" s="122" customFormat="1" hidden="1">
      <c r="A1623" s="37">
        <v>2010</v>
      </c>
      <c r="B1623" s="102">
        <v>1</v>
      </c>
      <c r="C1623" s="102" t="s">
        <v>181</v>
      </c>
      <c r="D1623" s="30">
        <v>37</v>
      </c>
      <c r="E1623" s="109" t="s">
        <v>224</v>
      </c>
      <c r="F1623" s="110" t="s">
        <v>54</v>
      </c>
      <c r="G1623" s="20">
        <v>8767</v>
      </c>
      <c r="H1623" s="112">
        <v>7818</v>
      </c>
      <c r="I1623" s="20">
        <v>8193</v>
      </c>
      <c r="J1623" s="111">
        <v>1.05</v>
      </c>
      <c r="K1623" s="111">
        <v>27.73</v>
      </c>
      <c r="L1623" s="20">
        <v>5650</v>
      </c>
      <c r="M1623" s="20">
        <v>1421</v>
      </c>
      <c r="N1623" s="20">
        <v>609</v>
      </c>
      <c r="O1623" s="20"/>
      <c r="P1623" s="20"/>
      <c r="Q1623" s="20">
        <v>138</v>
      </c>
      <c r="R1623" s="20">
        <v>0</v>
      </c>
      <c r="S1623" s="112">
        <v>2168</v>
      </c>
      <c r="T1623" s="20">
        <v>100</v>
      </c>
      <c r="U1623" s="20">
        <v>828</v>
      </c>
      <c r="V1623" s="20">
        <v>213</v>
      </c>
      <c r="W1623" s="104">
        <f t="shared" si="254"/>
        <v>72.269122537733438</v>
      </c>
      <c r="X1623" s="105">
        <f t="shared" si="252"/>
        <v>18.176004093118443</v>
      </c>
      <c r="Y1623" s="105">
        <f t="shared" si="253"/>
        <v>7.7897160399079057</v>
      </c>
      <c r="Z1623" s="105">
        <f t="shared" si="255"/>
        <v>1.7651573292402147</v>
      </c>
      <c r="AA1623" s="105">
        <f t="shared" si="256"/>
        <v>0</v>
      </c>
      <c r="AB1623" s="105">
        <f t="shared" si="257"/>
        <v>27.730877462266562</v>
      </c>
    </row>
    <row r="1624" spans="1:28" s="122" customFormat="1" hidden="1">
      <c r="A1624" s="37">
        <v>2010</v>
      </c>
      <c r="B1624" s="102">
        <v>1</v>
      </c>
      <c r="C1624" s="102" t="s">
        <v>181</v>
      </c>
      <c r="D1624" s="30">
        <v>38</v>
      </c>
      <c r="E1624" s="109" t="s">
        <v>225</v>
      </c>
      <c r="F1624" s="110" t="s">
        <v>55</v>
      </c>
      <c r="G1624" s="20">
        <v>11910</v>
      </c>
      <c r="H1624" s="112">
        <v>10423</v>
      </c>
      <c r="I1624" s="20">
        <v>10168</v>
      </c>
      <c r="J1624" s="111">
        <v>0.98</v>
      </c>
      <c r="K1624" s="111">
        <v>25.88</v>
      </c>
      <c r="L1624" s="20">
        <v>7726</v>
      </c>
      <c r="M1624" s="20">
        <v>1784</v>
      </c>
      <c r="N1624" s="20">
        <v>728</v>
      </c>
      <c r="O1624" s="20"/>
      <c r="P1624" s="20"/>
      <c r="Q1624" s="20">
        <v>185</v>
      </c>
      <c r="R1624" s="20">
        <v>0</v>
      </c>
      <c r="S1624" s="112">
        <v>2697</v>
      </c>
      <c r="T1624" s="20">
        <v>114</v>
      </c>
      <c r="U1624" s="20">
        <v>1282</v>
      </c>
      <c r="V1624" s="20">
        <v>335</v>
      </c>
      <c r="W1624" s="104">
        <f t="shared" si="254"/>
        <v>74.124532284371099</v>
      </c>
      <c r="X1624" s="105">
        <f t="shared" si="252"/>
        <v>17.115993475966611</v>
      </c>
      <c r="Y1624" s="105">
        <f t="shared" si="253"/>
        <v>6.9845533915379452</v>
      </c>
      <c r="Z1624" s="105">
        <f t="shared" si="255"/>
        <v>1.7749208481243406</v>
      </c>
      <c r="AA1624" s="105">
        <f t="shared" si="256"/>
        <v>0</v>
      </c>
      <c r="AB1624" s="105">
        <f t="shared" si="257"/>
        <v>25.875467715628897</v>
      </c>
    </row>
    <row r="1625" spans="1:28" s="122" customFormat="1" hidden="1">
      <c r="A1625" s="37">
        <v>2010</v>
      </c>
      <c r="B1625" s="102">
        <v>1</v>
      </c>
      <c r="C1625" s="102" t="s">
        <v>181</v>
      </c>
      <c r="D1625" s="30">
        <v>39</v>
      </c>
      <c r="E1625" s="109" t="s">
        <v>226</v>
      </c>
      <c r="F1625" s="110" t="s">
        <v>56</v>
      </c>
      <c r="G1625" s="20">
        <v>8931</v>
      </c>
      <c r="H1625" s="112">
        <v>6939</v>
      </c>
      <c r="I1625" s="20">
        <v>7073</v>
      </c>
      <c r="J1625" s="111">
        <v>1.02</v>
      </c>
      <c r="K1625" s="111">
        <v>26.57</v>
      </c>
      <c r="L1625" s="20">
        <v>5095</v>
      </c>
      <c r="M1625" s="20">
        <v>1223</v>
      </c>
      <c r="N1625" s="20">
        <v>488</v>
      </c>
      <c r="O1625" s="20"/>
      <c r="P1625" s="20"/>
      <c r="Q1625" s="20">
        <v>131</v>
      </c>
      <c r="R1625" s="20">
        <v>2</v>
      </c>
      <c r="S1625" s="112">
        <v>1844</v>
      </c>
      <c r="T1625" s="20">
        <v>350</v>
      </c>
      <c r="U1625" s="20">
        <v>1423</v>
      </c>
      <c r="V1625" s="20">
        <v>968</v>
      </c>
      <c r="W1625" s="104">
        <f t="shared" si="254"/>
        <v>73.425565643464481</v>
      </c>
      <c r="X1625" s="105">
        <f t="shared" si="252"/>
        <v>17.625018014123071</v>
      </c>
      <c r="Y1625" s="105">
        <f t="shared" si="253"/>
        <v>7.0327136474996399</v>
      </c>
      <c r="Z1625" s="105">
        <f t="shared" si="255"/>
        <v>1.8878800979968295</v>
      </c>
      <c r="AA1625" s="105">
        <f t="shared" si="256"/>
        <v>2.8822596915982133E-2</v>
      </c>
      <c r="AB1625" s="105">
        <f t="shared" si="257"/>
        <v>26.574434356535527</v>
      </c>
    </row>
    <row r="1626" spans="1:28" s="122" customFormat="1" hidden="1">
      <c r="A1626" s="37">
        <v>2010</v>
      </c>
      <c r="B1626" s="102">
        <v>1</v>
      </c>
      <c r="C1626" s="102" t="s">
        <v>181</v>
      </c>
      <c r="D1626" s="30">
        <v>40</v>
      </c>
      <c r="E1626" s="109" t="s">
        <v>227</v>
      </c>
      <c r="F1626" s="110" t="s">
        <v>57</v>
      </c>
      <c r="G1626" s="20">
        <v>47178</v>
      </c>
      <c r="H1626" s="112">
        <v>39893</v>
      </c>
      <c r="I1626" s="20">
        <v>31225</v>
      </c>
      <c r="J1626" s="111">
        <v>0.78</v>
      </c>
      <c r="K1626" s="111">
        <v>22.74</v>
      </c>
      <c r="L1626" s="20">
        <v>30822</v>
      </c>
      <c r="M1626" s="20">
        <v>6137</v>
      </c>
      <c r="N1626" s="20">
        <v>2201</v>
      </c>
      <c r="O1626" s="20"/>
      <c r="P1626" s="20"/>
      <c r="Q1626" s="20">
        <v>596</v>
      </c>
      <c r="R1626" s="20">
        <v>137</v>
      </c>
      <c r="S1626" s="112">
        <v>9071</v>
      </c>
      <c r="T1626" s="20">
        <v>935</v>
      </c>
      <c r="U1626" s="20">
        <v>4043</v>
      </c>
      <c r="V1626" s="20">
        <v>1488</v>
      </c>
      <c r="W1626" s="104">
        <f t="shared" si="254"/>
        <v>77.261674980573034</v>
      </c>
      <c r="X1626" s="105">
        <f t="shared" si="252"/>
        <v>15.383651267139598</v>
      </c>
      <c r="Y1626" s="105">
        <f t="shared" si="253"/>
        <v>5.5172586669340484</v>
      </c>
      <c r="Z1626" s="105">
        <f t="shared" si="255"/>
        <v>1.4939964404782795</v>
      </c>
      <c r="AA1626" s="105">
        <f t="shared" si="256"/>
        <v>0.3434186448750407</v>
      </c>
      <c r="AB1626" s="105">
        <f t="shared" si="257"/>
        <v>22.738325019426966</v>
      </c>
    </row>
    <row r="1627" spans="1:28" s="122" customFormat="1" hidden="1">
      <c r="A1627" s="37">
        <v>2010</v>
      </c>
      <c r="B1627" s="102">
        <v>1</v>
      </c>
      <c r="C1627" s="102" t="s">
        <v>181</v>
      </c>
      <c r="D1627" s="30">
        <v>41</v>
      </c>
      <c r="E1627" s="109" t="s">
        <v>228</v>
      </c>
      <c r="F1627" s="110" t="s">
        <v>58</v>
      </c>
      <c r="G1627" s="20">
        <v>7779</v>
      </c>
      <c r="H1627" s="112">
        <v>7373</v>
      </c>
      <c r="I1627" s="20">
        <v>10140</v>
      </c>
      <c r="J1627" s="111">
        <v>1.38</v>
      </c>
      <c r="K1627" s="111">
        <v>33.24</v>
      </c>
      <c r="L1627" s="20">
        <v>4922</v>
      </c>
      <c r="M1627" s="20">
        <v>1508</v>
      </c>
      <c r="N1627" s="20">
        <v>728</v>
      </c>
      <c r="O1627" s="20"/>
      <c r="P1627" s="20"/>
      <c r="Q1627" s="20">
        <v>215</v>
      </c>
      <c r="R1627" s="20">
        <v>0</v>
      </c>
      <c r="S1627" s="112">
        <v>2451</v>
      </c>
      <c r="T1627" s="20">
        <v>95</v>
      </c>
      <c r="U1627" s="20">
        <v>859</v>
      </c>
      <c r="V1627" s="20">
        <v>196</v>
      </c>
      <c r="W1627" s="104">
        <f t="shared" si="254"/>
        <v>66.75708666757086</v>
      </c>
      <c r="X1627" s="105">
        <f t="shared" si="252"/>
        <v>20.453004204530043</v>
      </c>
      <c r="Y1627" s="105">
        <f t="shared" si="253"/>
        <v>9.8738640987386415</v>
      </c>
      <c r="Z1627" s="105">
        <f t="shared" si="255"/>
        <v>2.9160450291604501</v>
      </c>
      <c r="AA1627" s="105">
        <f t="shared" si="256"/>
        <v>0</v>
      </c>
      <c r="AB1627" s="105">
        <f t="shared" si="257"/>
        <v>33.242913332429133</v>
      </c>
    </row>
    <row r="1628" spans="1:28" s="122" customFormat="1" hidden="1">
      <c r="A1628" s="37">
        <v>2010</v>
      </c>
      <c r="B1628" s="102">
        <v>1</v>
      </c>
      <c r="C1628" s="102" t="s">
        <v>181</v>
      </c>
      <c r="D1628" s="30">
        <v>42</v>
      </c>
      <c r="E1628" s="109" t="s">
        <v>229</v>
      </c>
      <c r="F1628" s="110" t="s">
        <v>59</v>
      </c>
      <c r="G1628" s="20">
        <v>12165</v>
      </c>
      <c r="H1628" s="112">
        <v>11188</v>
      </c>
      <c r="I1628" s="20">
        <v>14342</v>
      </c>
      <c r="J1628" s="111">
        <v>1.28</v>
      </c>
      <c r="K1628" s="111">
        <v>32.89</v>
      </c>
      <c r="L1628" s="20">
        <v>7508</v>
      </c>
      <c r="M1628" s="20">
        <v>2237</v>
      </c>
      <c r="N1628" s="20">
        <v>1134</v>
      </c>
      <c r="O1628" s="20"/>
      <c r="P1628" s="20"/>
      <c r="Q1628" s="20">
        <v>309</v>
      </c>
      <c r="R1628" s="20">
        <v>0</v>
      </c>
      <c r="S1628" s="112">
        <v>3680</v>
      </c>
      <c r="T1628" s="20">
        <v>322</v>
      </c>
      <c r="U1628" s="20">
        <v>1800</v>
      </c>
      <c r="V1628" s="20">
        <v>568</v>
      </c>
      <c r="W1628" s="104">
        <f t="shared" si="254"/>
        <v>67.107615302109409</v>
      </c>
      <c r="X1628" s="105">
        <f t="shared" si="252"/>
        <v>19.99463711119056</v>
      </c>
      <c r="Y1628" s="105">
        <f t="shared" si="253"/>
        <v>10.135859849839113</v>
      </c>
      <c r="Z1628" s="105">
        <f t="shared" si="255"/>
        <v>2.7618877368609223</v>
      </c>
      <c r="AA1628" s="105">
        <f t="shared" si="256"/>
        <v>0</v>
      </c>
      <c r="AB1628" s="105">
        <f t="shared" si="257"/>
        <v>32.892384697890598</v>
      </c>
    </row>
    <row r="1629" spans="1:28" s="122" customFormat="1" hidden="1">
      <c r="A1629" s="37">
        <v>2010</v>
      </c>
      <c r="B1629" s="102">
        <v>1</v>
      </c>
      <c r="C1629" s="102" t="s">
        <v>181</v>
      </c>
      <c r="D1629" s="30">
        <v>43</v>
      </c>
      <c r="E1629" s="109" t="s">
        <v>230</v>
      </c>
      <c r="F1629" s="110" t="s">
        <v>60</v>
      </c>
      <c r="G1629" s="20">
        <v>16338</v>
      </c>
      <c r="H1629" s="112">
        <v>15566</v>
      </c>
      <c r="I1629" s="20">
        <v>17490</v>
      </c>
      <c r="J1629" s="111">
        <v>1.1200000000000001</v>
      </c>
      <c r="K1629" s="111">
        <v>27.44</v>
      </c>
      <c r="L1629" s="20">
        <v>11294</v>
      </c>
      <c r="M1629" s="20">
        <v>2654</v>
      </c>
      <c r="N1629" s="20">
        <v>1272</v>
      </c>
      <c r="O1629" s="20"/>
      <c r="P1629" s="20"/>
      <c r="Q1629" s="20">
        <v>321</v>
      </c>
      <c r="R1629" s="20">
        <v>25</v>
      </c>
      <c r="S1629" s="112">
        <v>4272</v>
      </c>
      <c r="T1629" s="20">
        <v>1645</v>
      </c>
      <c r="U1629" s="20">
        <v>2674</v>
      </c>
      <c r="V1629" s="20">
        <v>792</v>
      </c>
      <c r="W1629" s="104">
        <f t="shared" si="254"/>
        <v>72.555569831684437</v>
      </c>
      <c r="X1629" s="105">
        <f t="shared" si="252"/>
        <v>17.049980727226004</v>
      </c>
      <c r="Y1629" s="105">
        <f t="shared" si="253"/>
        <v>8.171656173711936</v>
      </c>
      <c r="Z1629" s="105">
        <f t="shared" si="255"/>
        <v>2.0621868174225879</v>
      </c>
      <c r="AA1629" s="105">
        <f t="shared" si="256"/>
        <v>0.16060644995503018</v>
      </c>
      <c r="AB1629" s="105">
        <f t="shared" si="257"/>
        <v>27.444430168315559</v>
      </c>
    </row>
    <row r="1630" spans="1:28" s="122" customFormat="1" hidden="1">
      <c r="A1630" s="37">
        <v>2010</v>
      </c>
      <c r="B1630" s="102">
        <v>1</v>
      </c>
      <c r="C1630" s="102" t="s">
        <v>181</v>
      </c>
      <c r="D1630" s="30">
        <v>44</v>
      </c>
      <c r="E1630" s="109" t="s">
        <v>231</v>
      </c>
      <c r="F1630" s="110" t="s">
        <v>61</v>
      </c>
      <c r="G1630" s="20">
        <v>10172</v>
      </c>
      <c r="H1630" s="112">
        <v>9106</v>
      </c>
      <c r="I1630" s="20">
        <v>12769</v>
      </c>
      <c r="J1630" s="111">
        <v>1.4</v>
      </c>
      <c r="K1630" s="111">
        <v>32.57</v>
      </c>
      <c r="L1630" s="20">
        <v>6140</v>
      </c>
      <c r="M1630" s="20">
        <v>1824</v>
      </c>
      <c r="N1630" s="20">
        <v>944</v>
      </c>
      <c r="O1630" s="20"/>
      <c r="P1630" s="20"/>
      <c r="Q1630" s="20">
        <v>198</v>
      </c>
      <c r="R1630" s="20">
        <v>0</v>
      </c>
      <c r="S1630" s="112">
        <v>2966</v>
      </c>
      <c r="T1630" s="20">
        <v>209</v>
      </c>
      <c r="U1630" s="20">
        <v>809</v>
      </c>
      <c r="V1630" s="20">
        <v>276</v>
      </c>
      <c r="W1630" s="104">
        <f t="shared" si="254"/>
        <v>67.428069404788047</v>
      </c>
      <c r="X1630" s="105">
        <f t="shared" ref="X1630:X1693" si="258">M1630/$H1630*100</f>
        <v>20.030748956731827</v>
      </c>
      <c r="Y1630" s="105">
        <f t="shared" ref="Y1630:Y1693" si="259">N1630/$H1630*100</f>
        <v>10.366791126729629</v>
      </c>
      <c r="Z1630" s="105">
        <f t="shared" si="255"/>
        <v>2.1743905117504942</v>
      </c>
      <c r="AA1630" s="105">
        <f t="shared" si="256"/>
        <v>0</v>
      </c>
      <c r="AB1630" s="105">
        <f t="shared" si="257"/>
        <v>32.571930595211953</v>
      </c>
    </row>
    <row r="1631" spans="1:28" s="122" customFormat="1" hidden="1">
      <c r="A1631" s="37">
        <v>2010</v>
      </c>
      <c r="B1631" s="102">
        <v>1</v>
      </c>
      <c r="C1631" s="102" t="s">
        <v>181</v>
      </c>
      <c r="D1631" s="30">
        <v>45</v>
      </c>
      <c r="E1631" s="109" t="s">
        <v>232</v>
      </c>
      <c r="F1631" s="110" t="s">
        <v>62</v>
      </c>
      <c r="G1631" s="20">
        <v>10343</v>
      </c>
      <c r="H1631" s="112">
        <v>9096</v>
      </c>
      <c r="I1631" s="20">
        <v>12331</v>
      </c>
      <c r="J1631" s="111">
        <v>1.36</v>
      </c>
      <c r="K1631" s="111">
        <v>32.51</v>
      </c>
      <c r="L1631" s="20">
        <v>6139</v>
      </c>
      <c r="M1631" s="20">
        <v>1742</v>
      </c>
      <c r="N1631" s="20">
        <v>975</v>
      </c>
      <c r="O1631" s="20"/>
      <c r="P1631" s="20"/>
      <c r="Q1631" s="20">
        <v>231</v>
      </c>
      <c r="R1631" s="20">
        <v>9</v>
      </c>
      <c r="S1631" s="112">
        <v>2957</v>
      </c>
      <c r="T1631" s="20">
        <v>98</v>
      </c>
      <c r="U1631" s="20">
        <v>778</v>
      </c>
      <c r="V1631" s="20">
        <v>897</v>
      </c>
      <c r="W1631" s="104">
        <f t="shared" si="254"/>
        <v>67.49120492524186</v>
      </c>
      <c r="X1631" s="105">
        <f t="shared" si="258"/>
        <v>19.15127528583993</v>
      </c>
      <c r="Y1631" s="105">
        <f t="shared" si="259"/>
        <v>10.718997361477573</v>
      </c>
      <c r="Z1631" s="105">
        <f t="shared" si="255"/>
        <v>2.5395778364116097</v>
      </c>
      <c r="AA1631" s="105">
        <f t="shared" si="256"/>
        <v>9.8944591029023754E-2</v>
      </c>
      <c r="AB1631" s="105">
        <f t="shared" si="257"/>
        <v>32.508795074758133</v>
      </c>
    </row>
    <row r="1632" spans="1:28" s="122" customFormat="1" hidden="1">
      <c r="A1632" s="37">
        <v>2010</v>
      </c>
      <c r="B1632" s="102">
        <v>1</v>
      </c>
      <c r="C1632" s="102" t="s">
        <v>181</v>
      </c>
      <c r="D1632" s="30">
        <v>46</v>
      </c>
      <c r="E1632" s="109" t="s">
        <v>233</v>
      </c>
      <c r="F1632" s="110" t="s">
        <v>4</v>
      </c>
      <c r="G1632" s="20">
        <v>15186</v>
      </c>
      <c r="H1632" s="112">
        <v>13950</v>
      </c>
      <c r="I1632" s="20">
        <v>15833</v>
      </c>
      <c r="J1632" s="111">
        <v>1.1299999999999999</v>
      </c>
      <c r="K1632" s="111">
        <v>29.35</v>
      </c>
      <c r="L1632" s="20">
        <v>9855</v>
      </c>
      <c r="M1632" s="20">
        <v>2516</v>
      </c>
      <c r="N1632" s="20">
        <v>1286</v>
      </c>
      <c r="O1632" s="20"/>
      <c r="P1632" s="20"/>
      <c r="Q1632" s="20">
        <v>293</v>
      </c>
      <c r="R1632" s="20">
        <v>0</v>
      </c>
      <c r="S1632" s="112">
        <v>4095</v>
      </c>
      <c r="T1632" s="20">
        <v>150</v>
      </c>
      <c r="U1632" s="20">
        <v>1487</v>
      </c>
      <c r="V1632" s="20">
        <v>38</v>
      </c>
      <c r="W1632" s="104">
        <f t="shared" si="254"/>
        <v>70.645161290322577</v>
      </c>
      <c r="X1632" s="105">
        <f t="shared" si="258"/>
        <v>18.035842293906811</v>
      </c>
      <c r="Y1632" s="105">
        <f t="shared" si="259"/>
        <v>9.2186379928315407</v>
      </c>
      <c r="Z1632" s="105">
        <f t="shared" si="255"/>
        <v>2.1003584229390682</v>
      </c>
      <c r="AA1632" s="105">
        <f t="shared" si="256"/>
        <v>0</v>
      </c>
      <c r="AB1632" s="105">
        <f t="shared" si="257"/>
        <v>29.354838709677416</v>
      </c>
    </row>
    <row r="1633" spans="1:28" s="122" customFormat="1" hidden="1">
      <c r="A1633" s="37">
        <v>2010</v>
      </c>
      <c r="B1633" s="102">
        <v>1</v>
      </c>
      <c r="C1633" s="102" t="s">
        <v>181</v>
      </c>
      <c r="D1633" s="30">
        <v>47</v>
      </c>
      <c r="E1633" s="109" t="s">
        <v>234</v>
      </c>
      <c r="F1633" s="110" t="s">
        <v>63</v>
      </c>
      <c r="G1633" s="20">
        <v>17010</v>
      </c>
      <c r="H1633" s="112">
        <v>13642</v>
      </c>
      <c r="I1633" s="20">
        <v>19660</v>
      </c>
      <c r="J1633" s="111">
        <v>1.44</v>
      </c>
      <c r="K1633" s="111">
        <v>36.06</v>
      </c>
      <c r="L1633" s="20">
        <v>8723</v>
      </c>
      <c r="M1633" s="20">
        <v>3020</v>
      </c>
      <c r="N1633" s="20">
        <v>1637</v>
      </c>
      <c r="O1633" s="20"/>
      <c r="P1633" s="20"/>
      <c r="Q1633" s="20">
        <v>261</v>
      </c>
      <c r="R1633" s="20">
        <v>1</v>
      </c>
      <c r="S1633" s="112">
        <v>4919</v>
      </c>
      <c r="T1633" s="20">
        <v>236</v>
      </c>
      <c r="U1633" s="20">
        <v>1081</v>
      </c>
      <c r="V1633" s="20">
        <v>430</v>
      </c>
      <c r="W1633" s="104">
        <f t="shared" si="254"/>
        <v>63.942237208620433</v>
      </c>
      <c r="X1633" s="105">
        <f t="shared" si="258"/>
        <v>22.137516493182819</v>
      </c>
      <c r="Y1633" s="105">
        <f t="shared" si="259"/>
        <v>11.999706787861017</v>
      </c>
      <c r="Z1633" s="105">
        <f t="shared" si="255"/>
        <v>1.9132092068611641</v>
      </c>
      <c r="AA1633" s="105">
        <f t="shared" si="256"/>
        <v>7.3303034745638464E-3</v>
      </c>
      <c r="AB1633" s="105">
        <f t="shared" si="257"/>
        <v>36.05776279137956</v>
      </c>
    </row>
    <row r="1634" spans="1:28" s="122" customFormat="1" hidden="1">
      <c r="A1634" s="37">
        <v>2010</v>
      </c>
      <c r="B1634" s="102">
        <v>1</v>
      </c>
      <c r="C1634" s="102" t="s">
        <v>181</v>
      </c>
      <c r="D1634" s="30"/>
      <c r="E1634" s="123"/>
      <c r="F1634" s="114" t="s">
        <v>64</v>
      </c>
      <c r="G1634" s="112">
        <f>SUM(G1587:G1633)</f>
        <v>1088117</v>
      </c>
      <c r="H1634" s="112">
        <f>SUM(H1587:H1633)</f>
        <v>981246</v>
      </c>
      <c r="I1634" s="112">
        <f>SUM(I1587:I1633)</f>
        <v>781215</v>
      </c>
      <c r="J1634" s="115">
        <f>ROUND(I1634/H1634,2)</f>
        <v>0.8</v>
      </c>
      <c r="K1634" s="115">
        <f>ROUND(S1634/H1634*100,2)</f>
        <v>21.54</v>
      </c>
      <c r="L1634" s="112">
        <f>SUM(L1587:L1633)</f>
        <v>769845</v>
      </c>
      <c r="M1634" s="112">
        <f>SUM(M1587:M1633)</f>
        <v>139912</v>
      </c>
      <c r="N1634" s="112">
        <f>SUM(N1587:N1633)</f>
        <v>58396</v>
      </c>
      <c r="O1634" s="112"/>
      <c r="P1634" s="112"/>
      <c r="Q1634" s="112">
        <f t="shared" ref="Q1634:V1634" si="260">SUM(Q1587:Q1633)</f>
        <v>12295</v>
      </c>
      <c r="R1634" s="112">
        <f t="shared" si="260"/>
        <v>798</v>
      </c>
      <c r="S1634" s="112">
        <f t="shared" si="260"/>
        <v>211401</v>
      </c>
      <c r="T1634" s="112">
        <f t="shared" si="260"/>
        <v>24091</v>
      </c>
      <c r="U1634" s="112">
        <f t="shared" si="260"/>
        <v>120267</v>
      </c>
      <c r="V1634" s="112">
        <f t="shared" si="260"/>
        <v>49355</v>
      </c>
      <c r="W1634" s="104">
        <f t="shared" si="254"/>
        <v>78.455861221345103</v>
      </c>
      <c r="X1634" s="105">
        <f t="shared" si="258"/>
        <v>14.258605894953966</v>
      </c>
      <c r="Y1634" s="105">
        <f t="shared" si="259"/>
        <v>5.9512089730811644</v>
      </c>
      <c r="Z1634" s="105">
        <f t="shared" si="255"/>
        <v>1.2529987383388059</v>
      </c>
      <c r="AA1634" s="105">
        <f t="shared" si="256"/>
        <v>8.1325172280957078E-2</v>
      </c>
      <c r="AB1634" s="105">
        <f t="shared" si="257"/>
        <v>21.544138778654894</v>
      </c>
    </row>
    <row r="1635" spans="1:28" s="126" customFormat="1" hidden="1">
      <c r="A1635" s="125">
        <v>2011</v>
      </c>
      <c r="B1635" s="102">
        <v>0</v>
      </c>
      <c r="C1635" s="102" t="s">
        <v>180</v>
      </c>
      <c r="D1635" s="125">
        <v>1</v>
      </c>
      <c r="E1635" s="45">
        <v>1</v>
      </c>
      <c r="F1635" s="46" t="s">
        <v>411</v>
      </c>
      <c r="G1635" s="47">
        <v>21300</v>
      </c>
      <c r="H1635" s="47">
        <v>19762</v>
      </c>
      <c r="I1635" s="47">
        <v>19715</v>
      </c>
      <c r="J1635" s="48">
        <v>0.99762169820868329</v>
      </c>
      <c r="K1635" s="48">
        <v>23.762777046857604</v>
      </c>
      <c r="L1635" s="47">
        <v>15066</v>
      </c>
      <c r="M1635" s="47">
        <v>2745</v>
      </c>
      <c r="N1635" s="47">
        <v>1470</v>
      </c>
      <c r="O1635" s="47"/>
      <c r="P1635" s="47"/>
      <c r="Q1635" s="49">
        <v>418</v>
      </c>
      <c r="R1635" s="49">
        <v>63</v>
      </c>
      <c r="S1635" s="47">
        <v>4696</v>
      </c>
      <c r="T1635" s="49">
        <v>439</v>
      </c>
      <c r="U1635" s="47">
        <v>2615</v>
      </c>
      <c r="V1635" s="49">
        <v>625</v>
      </c>
      <c r="W1635" s="104">
        <f t="shared" si="254"/>
        <v>76.237222953142393</v>
      </c>
      <c r="X1635" s="105">
        <f t="shared" si="258"/>
        <v>13.890294504604798</v>
      </c>
      <c r="Y1635" s="105">
        <f t="shared" si="259"/>
        <v>7.4385183685861751</v>
      </c>
      <c r="Z1635" s="105">
        <f t="shared" si="255"/>
        <v>2.1151705292986542</v>
      </c>
      <c r="AA1635" s="105">
        <f t="shared" si="256"/>
        <v>0.31879364436797897</v>
      </c>
      <c r="AB1635" s="105">
        <f t="shared" si="257"/>
        <v>23.762777046857604</v>
      </c>
    </row>
    <row r="1636" spans="1:28" s="126" customFormat="1" hidden="1">
      <c r="A1636" s="125">
        <v>2011</v>
      </c>
      <c r="B1636" s="102">
        <v>0</v>
      </c>
      <c r="C1636" s="102" t="s">
        <v>180</v>
      </c>
      <c r="D1636" s="125">
        <v>2</v>
      </c>
      <c r="E1636" s="45">
        <v>2</v>
      </c>
      <c r="F1636" s="46" t="s">
        <v>412</v>
      </c>
      <c r="G1636" s="47">
        <v>8095</v>
      </c>
      <c r="H1636" s="47">
        <v>7738</v>
      </c>
      <c r="I1636" s="47">
        <v>11384</v>
      </c>
      <c r="J1636" s="48">
        <v>1.4711811837684157</v>
      </c>
      <c r="K1636" s="48">
        <v>37.076764021711035</v>
      </c>
      <c r="L1636" s="47">
        <v>4869</v>
      </c>
      <c r="M1636" s="47">
        <v>1748</v>
      </c>
      <c r="N1636" s="49">
        <v>895</v>
      </c>
      <c r="O1636" s="49"/>
      <c r="P1636" s="49"/>
      <c r="Q1636" s="49">
        <v>209</v>
      </c>
      <c r="R1636" s="49">
        <v>17</v>
      </c>
      <c r="S1636" s="47">
        <v>2869</v>
      </c>
      <c r="T1636" s="49">
        <v>69</v>
      </c>
      <c r="U1636" s="49">
        <v>662</v>
      </c>
      <c r="V1636" s="49">
        <v>394</v>
      </c>
      <c r="W1636" s="104">
        <f t="shared" si="254"/>
        <v>62.923235978288957</v>
      </c>
      <c r="X1636" s="105">
        <f t="shared" si="258"/>
        <v>22.58981649004911</v>
      </c>
      <c r="Y1636" s="105">
        <f t="shared" si="259"/>
        <v>11.566296200568623</v>
      </c>
      <c r="Z1636" s="105">
        <f t="shared" si="255"/>
        <v>2.7009563194623936</v>
      </c>
      <c r="AA1636" s="105">
        <f t="shared" si="256"/>
        <v>0.21969501163091237</v>
      </c>
      <c r="AB1636" s="105">
        <f t="shared" si="257"/>
        <v>37.076764021711035</v>
      </c>
    </row>
    <row r="1637" spans="1:28" s="126" customFormat="1" hidden="1">
      <c r="A1637" s="125">
        <v>2011</v>
      </c>
      <c r="B1637" s="102">
        <v>0</v>
      </c>
      <c r="C1637" s="102" t="s">
        <v>180</v>
      </c>
      <c r="D1637" s="125">
        <v>3</v>
      </c>
      <c r="E1637" s="45">
        <v>3</v>
      </c>
      <c r="F1637" s="46" t="s">
        <v>413</v>
      </c>
      <c r="G1637" s="47">
        <v>7729</v>
      </c>
      <c r="H1637" s="47">
        <v>7484</v>
      </c>
      <c r="I1637" s="47">
        <v>8800</v>
      </c>
      <c r="J1637" s="48">
        <v>1.1758417958311063</v>
      </c>
      <c r="K1637" s="48">
        <v>28.246926777124532</v>
      </c>
      <c r="L1637" s="47">
        <v>5370</v>
      </c>
      <c r="M1637" s="47">
        <v>1320</v>
      </c>
      <c r="N1637" s="49">
        <v>648</v>
      </c>
      <c r="O1637" s="49"/>
      <c r="P1637" s="49"/>
      <c r="Q1637" s="49">
        <v>145</v>
      </c>
      <c r="R1637" s="49">
        <v>1</v>
      </c>
      <c r="S1637" s="47">
        <v>2114</v>
      </c>
      <c r="T1637" s="49">
        <v>93</v>
      </c>
      <c r="U1637" s="49">
        <v>694</v>
      </c>
      <c r="V1637" s="49">
        <v>176</v>
      </c>
      <c r="W1637" s="104">
        <f t="shared" si="254"/>
        <v>71.753073222875457</v>
      </c>
      <c r="X1637" s="105">
        <f t="shared" si="258"/>
        <v>17.637626937466596</v>
      </c>
      <c r="Y1637" s="105">
        <f t="shared" si="259"/>
        <v>8.65847140566542</v>
      </c>
      <c r="Z1637" s="105">
        <f t="shared" si="255"/>
        <v>1.9374665954035273</v>
      </c>
      <c r="AA1637" s="105">
        <f t="shared" si="256"/>
        <v>1.3361838588989844E-2</v>
      </c>
      <c r="AB1637" s="105">
        <f t="shared" si="257"/>
        <v>28.246926777124532</v>
      </c>
    </row>
    <row r="1638" spans="1:28" s="126" customFormat="1" hidden="1">
      <c r="A1638" s="125">
        <v>2011</v>
      </c>
      <c r="B1638" s="102">
        <v>0</v>
      </c>
      <c r="C1638" s="102" t="s">
        <v>180</v>
      </c>
      <c r="D1638" s="125">
        <v>4</v>
      </c>
      <c r="E1638" s="45">
        <v>4</v>
      </c>
      <c r="F1638" s="46" t="s">
        <v>414</v>
      </c>
      <c r="G1638" s="47">
        <v>11190</v>
      </c>
      <c r="H1638" s="47">
        <v>10456</v>
      </c>
      <c r="I1638" s="47">
        <v>13307</v>
      </c>
      <c r="J1638" s="48">
        <v>1.2726664116296864</v>
      </c>
      <c r="K1638" s="48">
        <v>29.7628156082632</v>
      </c>
      <c r="L1638" s="47">
        <v>7199</v>
      </c>
      <c r="M1638" s="47">
        <v>1789</v>
      </c>
      <c r="N1638" s="47">
        <v>1083</v>
      </c>
      <c r="O1638" s="47"/>
      <c r="P1638" s="47"/>
      <c r="Q1638" s="49">
        <v>224</v>
      </c>
      <c r="R1638" s="49">
        <v>16</v>
      </c>
      <c r="S1638" s="47">
        <v>3112</v>
      </c>
      <c r="T1638" s="49">
        <v>148</v>
      </c>
      <c r="U1638" s="47">
        <v>1261</v>
      </c>
      <c r="V1638" s="49">
        <v>305</v>
      </c>
      <c r="W1638" s="104">
        <f t="shared" si="254"/>
        <v>68.850420811017599</v>
      </c>
      <c r="X1638" s="105">
        <f t="shared" si="258"/>
        <v>17.109793420045907</v>
      </c>
      <c r="Y1638" s="105">
        <f t="shared" si="259"/>
        <v>10.357689364957919</v>
      </c>
      <c r="Z1638" s="105">
        <f t="shared" si="255"/>
        <v>2.1423106350420813</v>
      </c>
      <c r="AA1638" s="105">
        <f t="shared" si="256"/>
        <v>0.15302218821729149</v>
      </c>
      <c r="AB1638" s="105">
        <f t="shared" si="257"/>
        <v>29.7628156082632</v>
      </c>
    </row>
    <row r="1639" spans="1:28" s="126" customFormat="1" hidden="1">
      <c r="A1639" s="125">
        <v>2011</v>
      </c>
      <c r="B1639" s="102">
        <v>0</v>
      </c>
      <c r="C1639" s="102" t="s">
        <v>180</v>
      </c>
      <c r="D1639" s="125">
        <v>5</v>
      </c>
      <c r="E1639" s="45">
        <v>5</v>
      </c>
      <c r="F1639" s="46" t="s">
        <v>415</v>
      </c>
      <c r="G1639" s="47">
        <v>4970</v>
      </c>
      <c r="H1639" s="47">
        <v>4823</v>
      </c>
      <c r="I1639" s="47">
        <v>6058</v>
      </c>
      <c r="J1639" s="48">
        <v>1.2560646900269541</v>
      </c>
      <c r="K1639" s="48">
        <v>32.573087290068422</v>
      </c>
      <c r="L1639" s="47">
        <v>3252</v>
      </c>
      <c r="M1639" s="47">
        <v>1012</v>
      </c>
      <c r="N1639" s="49">
        <v>460</v>
      </c>
      <c r="O1639" s="49"/>
      <c r="P1639" s="49"/>
      <c r="Q1639" s="49">
        <v>99</v>
      </c>
      <c r="R1639" s="49">
        <v>0</v>
      </c>
      <c r="S1639" s="47">
        <v>1571</v>
      </c>
      <c r="T1639" s="49">
        <v>44</v>
      </c>
      <c r="U1639" s="49">
        <v>536</v>
      </c>
      <c r="V1639" s="49">
        <v>49</v>
      </c>
      <c r="W1639" s="104">
        <f t="shared" si="254"/>
        <v>67.426912709931571</v>
      </c>
      <c r="X1639" s="105">
        <f t="shared" si="258"/>
        <v>20.982790794111551</v>
      </c>
      <c r="Y1639" s="105">
        <f t="shared" si="259"/>
        <v>9.5376321791416121</v>
      </c>
      <c r="Z1639" s="105">
        <f t="shared" si="255"/>
        <v>2.0526643168152603</v>
      </c>
      <c r="AA1639" s="105">
        <f t="shared" si="256"/>
        <v>0</v>
      </c>
      <c r="AB1639" s="105">
        <f t="shared" si="257"/>
        <v>32.573087290068422</v>
      </c>
    </row>
    <row r="1640" spans="1:28" s="126" customFormat="1" hidden="1">
      <c r="A1640" s="125">
        <v>2011</v>
      </c>
      <c r="B1640" s="102">
        <v>0</v>
      </c>
      <c r="C1640" s="102" t="s">
        <v>180</v>
      </c>
      <c r="D1640" s="125">
        <v>6</v>
      </c>
      <c r="E1640" s="45">
        <v>6</v>
      </c>
      <c r="F1640" s="46" t="s">
        <v>416</v>
      </c>
      <c r="G1640" s="47">
        <v>9370</v>
      </c>
      <c r="H1640" s="47">
        <v>9173</v>
      </c>
      <c r="I1640" s="47">
        <v>11089</v>
      </c>
      <c r="J1640" s="48">
        <v>1.2088738689632617</v>
      </c>
      <c r="K1640" s="48">
        <v>29.085359206366512</v>
      </c>
      <c r="L1640" s="47">
        <v>6505</v>
      </c>
      <c r="M1640" s="47">
        <v>1693</v>
      </c>
      <c r="N1640" s="49">
        <v>788</v>
      </c>
      <c r="O1640" s="49"/>
      <c r="P1640" s="49"/>
      <c r="Q1640" s="49">
        <v>182</v>
      </c>
      <c r="R1640" s="49">
        <v>5</v>
      </c>
      <c r="S1640" s="47">
        <v>2668</v>
      </c>
      <c r="T1640" s="49">
        <v>142</v>
      </c>
      <c r="U1640" s="49">
        <v>951</v>
      </c>
      <c r="V1640" s="49">
        <v>273</v>
      </c>
      <c r="W1640" s="104">
        <f t="shared" si="254"/>
        <v>70.914640793633481</v>
      </c>
      <c r="X1640" s="105">
        <f t="shared" si="258"/>
        <v>18.456339256513683</v>
      </c>
      <c r="Y1640" s="105">
        <f t="shared" si="259"/>
        <v>8.5904284312656696</v>
      </c>
      <c r="Z1640" s="105">
        <f t="shared" si="255"/>
        <v>1.9840837239725282</v>
      </c>
      <c r="AA1640" s="105">
        <f t="shared" si="256"/>
        <v>5.4507794614629894E-2</v>
      </c>
      <c r="AB1640" s="105">
        <f t="shared" si="257"/>
        <v>29.085359206366512</v>
      </c>
    </row>
    <row r="1641" spans="1:28" s="126" customFormat="1" hidden="1">
      <c r="A1641" s="125">
        <v>2011</v>
      </c>
      <c r="B1641" s="102">
        <v>0</v>
      </c>
      <c r="C1641" s="102" t="s">
        <v>180</v>
      </c>
      <c r="D1641" s="125">
        <v>7</v>
      </c>
      <c r="E1641" s="45">
        <v>7</v>
      </c>
      <c r="F1641" s="46" t="s">
        <v>417</v>
      </c>
      <c r="G1641" s="47">
        <v>10618</v>
      </c>
      <c r="H1641" s="47">
        <v>9618</v>
      </c>
      <c r="I1641" s="47">
        <v>13130</v>
      </c>
      <c r="J1641" s="48">
        <v>1.3651486795591599</v>
      </c>
      <c r="K1641" s="48">
        <v>32.615928467456854</v>
      </c>
      <c r="L1641" s="47">
        <v>6478</v>
      </c>
      <c r="M1641" s="47">
        <v>1923</v>
      </c>
      <c r="N1641" s="47">
        <v>968</v>
      </c>
      <c r="O1641" s="47"/>
      <c r="P1641" s="47"/>
      <c r="Q1641" s="49">
        <v>222</v>
      </c>
      <c r="R1641" s="49">
        <v>24</v>
      </c>
      <c r="S1641" s="47">
        <v>3137</v>
      </c>
      <c r="T1641" s="49">
        <v>360</v>
      </c>
      <c r="U1641" s="47">
        <v>855</v>
      </c>
      <c r="V1641" s="49">
        <v>198</v>
      </c>
      <c r="W1641" s="104">
        <f t="shared" si="254"/>
        <v>67.352880016635481</v>
      </c>
      <c r="X1641" s="105">
        <f t="shared" si="258"/>
        <v>19.993761696818467</v>
      </c>
      <c r="Y1641" s="105">
        <f t="shared" si="259"/>
        <v>10.064462466209191</v>
      </c>
      <c r="Z1641" s="105">
        <f t="shared" si="255"/>
        <v>2.3081721771678101</v>
      </c>
      <c r="AA1641" s="105">
        <f t="shared" si="256"/>
        <v>0.24953212726138491</v>
      </c>
      <c r="AB1641" s="105">
        <f t="shared" si="257"/>
        <v>32.615928467456854</v>
      </c>
    </row>
    <row r="1642" spans="1:28" s="126" customFormat="1" hidden="1">
      <c r="A1642" s="125">
        <v>2011</v>
      </c>
      <c r="B1642" s="102">
        <v>0</v>
      </c>
      <c r="C1642" s="102" t="s">
        <v>180</v>
      </c>
      <c r="D1642" s="125">
        <v>8</v>
      </c>
      <c r="E1642" s="45">
        <v>8</v>
      </c>
      <c r="F1642" s="46" t="s">
        <v>418</v>
      </c>
      <c r="G1642" s="47">
        <v>25504</v>
      </c>
      <c r="H1642" s="47">
        <v>23079</v>
      </c>
      <c r="I1642" s="47">
        <v>21484</v>
      </c>
      <c r="J1642" s="48">
        <v>0.93088955327353873</v>
      </c>
      <c r="K1642" s="48">
        <v>23.194245851206723</v>
      </c>
      <c r="L1642" s="47">
        <v>17726</v>
      </c>
      <c r="M1642" s="47">
        <v>3481</v>
      </c>
      <c r="N1642" s="47">
        <v>1578</v>
      </c>
      <c r="O1642" s="47"/>
      <c r="P1642" s="47"/>
      <c r="Q1642" s="49">
        <v>276</v>
      </c>
      <c r="R1642" s="49">
        <v>18</v>
      </c>
      <c r="S1642" s="47">
        <v>5353</v>
      </c>
      <c r="T1642" s="49">
        <v>417</v>
      </c>
      <c r="U1642" s="47">
        <v>2518</v>
      </c>
      <c r="V1642" s="49">
        <v>379</v>
      </c>
      <c r="W1642" s="104">
        <f t="shared" si="254"/>
        <v>76.80575414879327</v>
      </c>
      <c r="X1642" s="105">
        <f t="shared" si="258"/>
        <v>15.082975865505437</v>
      </c>
      <c r="Y1642" s="105">
        <f t="shared" si="259"/>
        <v>6.8373846353828149</v>
      </c>
      <c r="Z1642" s="105">
        <f t="shared" si="255"/>
        <v>1.1958923696867283</v>
      </c>
      <c r="AA1642" s="105">
        <f t="shared" si="256"/>
        <v>7.7992980631743133E-2</v>
      </c>
      <c r="AB1642" s="105">
        <f t="shared" si="257"/>
        <v>23.194245851206723</v>
      </c>
    </row>
    <row r="1643" spans="1:28" s="126" customFormat="1" hidden="1">
      <c r="A1643" s="125">
        <v>2011</v>
      </c>
      <c r="B1643" s="102">
        <v>0</v>
      </c>
      <c r="C1643" s="102" t="s">
        <v>180</v>
      </c>
      <c r="D1643" s="125">
        <v>9</v>
      </c>
      <c r="E1643" s="45">
        <v>9</v>
      </c>
      <c r="F1643" s="46" t="s">
        <v>419</v>
      </c>
      <c r="G1643" s="47">
        <v>12451</v>
      </c>
      <c r="H1643" s="47">
        <v>12048</v>
      </c>
      <c r="I1643" s="47">
        <v>10195</v>
      </c>
      <c r="J1643" s="48">
        <v>0.8461985391766268</v>
      </c>
      <c r="K1643" s="48">
        <v>22.526560424966799</v>
      </c>
      <c r="L1643" s="47">
        <v>9334</v>
      </c>
      <c r="M1643" s="47">
        <v>1811</v>
      </c>
      <c r="N1643" s="49">
        <v>738</v>
      </c>
      <c r="O1643" s="49"/>
      <c r="P1643" s="49"/>
      <c r="Q1643" s="49">
        <v>144</v>
      </c>
      <c r="R1643" s="49">
        <v>21</v>
      </c>
      <c r="S1643" s="47">
        <v>2714</v>
      </c>
      <c r="T1643" s="49">
        <v>265</v>
      </c>
      <c r="U1643" s="47">
        <v>1374</v>
      </c>
      <c r="V1643" s="49">
        <v>113</v>
      </c>
      <c r="W1643" s="104">
        <f t="shared" si="254"/>
        <v>77.473439575033197</v>
      </c>
      <c r="X1643" s="105">
        <f t="shared" si="258"/>
        <v>15.031540504648074</v>
      </c>
      <c r="Y1643" s="105">
        <f t="shared" si="259"/>
        <v>6.1254980079681278</v>
      </c>
      <c r="Z1643" s="105">
        <f t="shared" si="255"/>
        <v>1.1952191235059761</v>
      </c>
      <c r="AA1643" s="105">
        <f t="shared" si="256"/>
        <v>0.1743027888446215</v>
      </c>
      <c r="AB1643" s="105">
        <f t="shared" si="257"/>
        <v>22.526560424966799</v>
      </c>
    </row>
    <row r="1644" spans="1:28" s="126" customFormat="1" hidden="1">
      <c r="A1644" s="125">
        <v>2011</v>
      </c>
      <c r="B1644" s="102">
        <v>0</v>
      </c>
      <c r="C1644" s="102" t="s">
        <v>180</v>
      </c>
      <c r="D1644" s="125">
        <v>10</v>
      </c>
      <c r="E1644" s="45">
        <v>10</v>
      </c>
      <c r="F1644" s="46" t="s">
        <v>420</v>
      </c>
      <c r="G1644" s="47">
        <v>11355</v>
      </c>
      <c r="H1644" s="47">
        <v>10294</v>
      </c>
      <c r="I1644" s="47">
        <v>8442</v>
      </c>
      <c r="J1644" s="48">
        <v>0.82008937244997082</v>
      </c>
      <c r="K1644" s="48">
        <v>21.799106275500289</v>
      </c>
      <c r="L1644" s="47">
        <v>8050</v>
      </c>
      <c r="M1644" s="47">
        <v>1510</v>
      </c>
      <c r="N1644" s="49">
        <v>606</v>
      </c>
      <c r="O1644" s="49"/>
      <c r="P1644" s="49"/>
      <c r="Q1644" s="49">
        <v>125</v>
      </c>
      <c r="R1644" s="49">
        <v>3</v>
      </c>
      <c r="S1644" s="47">
        <v>2244</v>
      </c>
      <c r="T1644" s="49">
        <v>175</v>
      </c>
      <c r="U1644" s="47">
        <v>1196</v>
      </c>
      <c r="V1644" s="49">
        <v>161</v>
      </c>
      <c r="W1644" s="104">
        <f t="shared" si="254"/>
        <v>78.200893724499707</v>
      </c>
      <c r="X1644" s="105">
        <f t="shared" si="258"/>
        <v>14.668739071303671</v>
      </c>
      <c r="Y1644" s="105">
        <f t="shared" si="259"/>
        <v>5.8869244219933936</v>
      </c>
      <c r="Z1644" s="105">
        <f t="shared" si="255"/>
        <v>1.214299591995337</v>
      </c>
      <c r="AA1644" s="105">
        <f t="shared" si="256"/>
        <v>2.9143190207888092E-2</v>
      </c>
      <c r="AB1644" s="105">
        <f t="shared" si="257"/>
        <v>21.799106275500289</v>
      </c>
    </row>
    <row r="1645" spans="1:28" s="126" customFormat="1" hidden="1">
      <c r="A1645" s="125">
        <v>2011</v>
      </c>
      <c r="B1645" s="102">
        <v>0</v>
      </c>
      <c r="C1645" s="102" t="s">
        <v>180</v>
      </c>
      <c r="D1645" s="125">
        <v>11</v>
      </c>
      <c r="E1645" s="45">
        <v>11</v>
      </c>
      <c r="F1645" s="46" t="s">
        <v>421</v>
      </c>
      <c r="G1645" s="47">
        <v>51874</v>
      </c>
      <c r="H1645" s="47">
        <v>47182</v>
      </c>
      <c r="I1645" s="47">
        <v>32229</v>
      </c>
      <c r="J1645" s="48">
        <v>0.68307829256920016</v>
      </c>
      <c r="K1645" s="48">
        <v>18.861006315967956</v>
      </c>
      <c r="L1645" s="47">
        <v>38283</v>
      </c>
      <c r="M1645" s="47">
        <v>6148</v>
      </c>
      <c r="N1645" s="47">
        <v>2380</v>
      </c>
      <c r="O1645" s="47"/>
      <c r="P1645" s="47"/>
      <c r="Q1645" s="49">
        <v>339</v>
      </c>
      <c r="R1645" s="49">
        <v>32</v>
      </c>
      <c r="S1645" s="47">
        <v>8899</v>
      </c>
      <c r="T1645" s="49">
        <v>749</v>
      </c>
      <c r="U1645" s="47">
        <v>4519</v>
      </c>
      <c r="V1645" s="47">
        <v>1221</v>
      </c>
      <c r="W1645" s="104">
        <f t="shared" si="254"/>
        <v>81.138993684032044</v>
      </c>
      <c r="X1645" s="105">
        <f t="shared" si="258"/>
        <v>13.030392946462635</v>
      </c>
      <c r="Y1645" s="105">
        <f t="shared" si="259"/>
        <v>5.044296553770506</v>
      </c>
      <c r="Z1645" s="105">
        <f t="shared" si="255"/>
        <v>0.7184943410622695</v>
      </c>
      <c r="AA1645" s="105">
        <f t="shared" si="256"/>
        <v>6.7822474672544625E-2</v>
      </c>
      <c r="AB1645" s="105">
        <f t="shared" si="257"/>
        <v>18.861006315967956</v>
      </c>
    </row>
    <row r="1646" spans="1:28" s="126" customFormat="1" hidden="1">
      <c r="A1646" s="125">
        <v>2011</v>
      </c>
      <c r="B1646" s="102">
        <v>0</v>
      </c>
      <c r="C1646" s="102" t="s">
        <v>180</v>
      </c>
      <c r="D1646" s="125">
        <v>12</v>
      </c>
      <c r="E1646" s="45">
        <v>12</v>
      </c>
      <c r="F1646" s="46" t="s">
        <v>422</v>
      </c>
      <c r="G1646" s="47">
        <v>36509</v>
      </c>
      <c r="H1646" s="47">
        <v>31958</v>
      </c>
      <c r="I1646" s="47">
        <v>25919</v>
      </c>
      <c r="J1646" s="48">
        <v>0.81103323111583958</v>
      </c>
      <c r="K1646" s="48">
        <v>22.207272044558483</v>
      </c>
      <c r="L1646" s="47">
        <v>24861</v>
      </c>
      <c r="M1646" s="47">
        <v>4678</v>
      </c>
      <c r="N1646" s="47">
        <v>2058</v>
      </c>
      <c r="O1646" s="47"/>
      <c r="P1646" s="47"/>
      <c r="Q1646" s="49">
        <v>359</v>
      </c>
      <c r="R1646" s="49">
        <v>2</v>
      </c>
      <c r="S1646" s="47">
        <v>7097</v>
      </c>
      <c r="T1646" s="49">
        <v>488</v>
      </c>
      <c r="U1646" s="47">
        <v>3736</v>
      </c>
      <c r="V1646" s="47">
        <v>1915</v>
      </c>
      <c r="W1646" s="104">
        <f t="shared" si="254"/>
        <v>77.792727955441521</v>
      </c>
      <c r="X1646" s="105">
        <f t="shared" si="258"/>
        <v>14.637962325552287</v>
      </c>
      <c r="Y1646" s="105">
        <f t="shared" si="259"/>
        <v>6.4397021090180857</v>
      </c>
      <c r="Z1646" s="105">
        <f t="shared" si="255"/>
        <v>1.1233493960823582</v>
      </c>
      <c r="AA1646" s="105">
        <f t="shared" si="256"/>
        <v>6.2582139057512989E-3</v>
      </c>
      <c r="AB1646" s="105">
        <f t="shared" si="257"/>
        <v>22.207272044558483</v>
      </c>
    </row>
    <row r="1647" spans="1:28" s="126" customFormat="1" hidden="1">
      <c r="A1647" s="125">
        <v>2011</v>
      </c>
      <c r="B1647" s="102">
        <v>0</v>
      </c>
      <c r="C1647" s="102" t="s">
        <v>180</v>
      </c>
      <c r="D1647" s="125">
        <v>13</v>
      </c>
      <c r="E1647" s="45">
        <v>13</v>
      </c>
      <c r="F1647" s="46" t="s">
        <v>423</v>
      </c>
      <c r="G1647" s="47">
        <v>27779</v>
      </c>
      <c r="H1647" s="47">
        <v>25771</v>
      </c>
      <c r="I1647" s="47">
        <v>11460</v>
      </c>
      <c r="J1647" s="48">
        <v>0.44468588723759267</v>
      </c>
      <c r="K1647" s="48">
        <v>13.728609677544526</v>
      </c>
      <c r="L1647" s="47">
        <v>22233</v>
      </c>
      <c r="M1647" s="47">
        <v>2611</v>
      </c>
      <c r="N1647" s="49">
        <v>793</v>
      </c>
      <c r="O1647" s="49"/>
      <c r="P1647" s="49"/>
      <c r="Q1647" s="49">
        <v>134</v>
      </c>
      <c r="R1647" s="49">
        <v>0</v>
      </c>
      <c r="S1647" s="47">
        <v>3538</v>
      </c>
      <c r="T1647" s="49">
        <v>419</v>
      </c>
      <c r="U1647" s="47">
        <v>2763</v>
      </c>
      <c r="V1647" s="47">
        <v>1891</v>
      </c>
      <c r="W1647" s="104">
        <f t="shared" si="254"/>
        <v>86.271390322455474</v>
      </c>
      <c r="X1647" s="105">
        <f t="shared" si="258"/>
        <v>10.131543207481277</v>
      </c>
      <c r="Y1647" s="105">
        <f t="shared" si="259"/>
        <v>3.0771021691048079</v>
      </c>
      <c r="Z1647" s="105">
        <f t="shared" si="255"/>
        <v>0.51996430095844171</v>
      </c>
      <c r="AA1647" s="105">
        <f t="shared" si="256"/>
        <v>0</v>
      </c>
      <c r="AB1647" s="105">
        <f t="shared" si="257"/>
        <v>13.728609677544526</v>
      </c>
    </row>
    <row r="1648" spans="1:28" s="126" customFormat="1" hidden="1">
      <c r="A1648" s="125">
        <v>2011</v>
      </c>
      <c r="B1648" s="102">
        <v>0</v>
      </c>
      <c r="C1648" s="102" t="s">
        <v>180</v>
      </c>
      <c r="D1648" s="125">
        <v>14</v>
      </c>
      <c r="E1648" s="45">
        <v>14</v>
      </c>
      <c r="F1648" s="46" t="s">
        <v>424</v>
      </c>
      <c r="G1648" s="47">
        <v>20448</v>
      </c>
      <c r="H1648" s="47">
        <v>18633</v>
      </c>
      <c r="I1648" s="47">
        <v>11365</v>
      </c>
      <c r="J1648" s="48">
        <v>0.60993935490795903</v>
      </c>
      <c r="K1648" s="48">
        <v>17.989588364729244</v>
      </c>
      <c r="L1648" s="47">
        <v>15281</v>
      </c>
      <c r="M1648" s="47">
        <v>2350</v>
      </c>
      <c r="N1648" s="49">
        <v>850</v>
      </c>
      <c r="O1648" s="49"/>
      <c r="P1648" s="49"/>
      <c r="Q1648" s="49">
        <v>152</v>
      </c>
      <c r="R1648" s="49">
        <v>0</v>
      </c>
      <c r="S1648" s="47">
        <v>3352</v>
      </c>
      <c r="T1648" s="49">
        <v>405</v>
      </c>
      <c r="U1648" s="47">
        <v>1716</v>
      </c>
      <c r="V1648" s="47">
        <v>1063</v>
      </c>
      <c r="W1648" s="104">
        <f t="shared" si="254"/>
        <v>82.010411635270756</v>
      </c>
      <c r="X1648" s="105">
        <f t="shared" si="258"/>
        <v>12.61203241560672</v>
      </c>
      <c r="Y1648" s="105">
        <f t="shared" si="259"/>
        <v>4.5617989588364729</v>
      </c>
      <c r="Z1648" s="105">
        <f t="shared" si="255"/>
        <v>0.81575699028605153</v>
      </c>
      <c r="AA1648" s="105">
        <f t="shared" si="256"/>
        <v>0</v>
      </c>
      <c r="AB1648" s="105">
        <f t="shared" si="257"/>
        <v>17.989588364729244</v>
      </c>
    </row>
    <row r="1649" spans="1:28" s="126" customFormat="1" hidden="1">
      <c r="A1649" s="125">
        <v>2011</v>
      </c>
      <c r="B1649" s="102">
        <v>0</v>
      </c>
      <c r="C1649" s="102" t="s">
        <v>180</v>
      </c>
      <c r="D1649" s="125">
        <v>15</v>
      </c>
      <c r="E1649" s="45">
        <v>15</v>
      </c>
      <c r="F1649" s="46" t="s">
        <v>425</v>
      </c>
      <c r="G1649" s="47">
        <v>12019</v>
      </c>
      <c r="H1649" s="47">
        <v>11614</v>
      </c>
      <c r="I1649" s="47">
        <v>7597</v>
      </c>
      <c r="J1649" s="48">
        <v>0.6541243327019115</v>
      </c>
      <c r="K1649" s="48">
        <v>17.986912347167213</v>
      </c>
      <c r="L1649" s="47">
        <v>9525</v>
      </c>
      <c r="M1649" s="47">
        <v>1457</v>
      </c>
      <c r="N1649" s="49">
        <v>493</v>
      </c>
      <c r="O1649" s="49"/>
      <c r="P1649" s="49"/>
      <c r="Q1649" s="49">
        <v>139</v>
      </c>
      <c r="R1649" s="49">
        <v>0</v>
      </c>
      <c r="S1649" s="47">
        <v>2089</v>
      </c>
      <c r="T1649" s="49">
        <v>76</v>
      </c>
      <c r="U1649" s="49">
        <v>613</v>
      </c>
      <c r="V1649" s="49">
        <v>424</v>
      </c>
      <c r="W1649" s="104">
        <f t="shared" si="254"/>
        <v>82.01308765283278</v>
      </c>
      <c r="X1649" s="105">
        <f t="shared" si="258"/>
        <v>12.545204064060616</v>
      </c>
      <c r="Y1649" s="105">
        <f t="shared" si="259"/>
        <v>4.2448768727397965</v>
      </c>
      <c r="Z1649" s="105">
        <f t="shared" si="255"/>
        <v>1.1968314103667987</v>
      </c>
      <c r="AA1649" s="105">
        <f t="shared" si="256"/>
        <v>0</v>
      </c>
      <c r="AB1649" s="105">
        <f t="shared" si="257"/>
        <v>17.986912347167213</v>
      </c>
    </row>
    <row r="1650" spans="1:28" s="126" customFormat="1" hidden="1">
      <c r="A1650" s="125">
        <v>2011</v>
      </c>
      <c r="B1650" s="102">
        <v>0</v>
      </c>
      <c r="C1650" s="102" t="s">
        <v>180</v>
      </c>
      <c r="D1650" s="125">
        <v>16</v>
      </c>
      <c r="E1650" s="45">
        <v>16</v>
      </c>
      <c r="F1650" s="46" t="s">
        <v>426</v>
      </c>
      <c r="G1650" s="47">
        <v>5231</v>
      </c>
      <c r="H1650" s="47">
        <v>5107</v>
      </c>
      <c r="I1650" s="47">
        <v>3752</v>
      </c>
      <c r="J1650" s="48">
        <v>0.73467789308791853</v>
      </c>
      <c r="K1650" s="48">
        <v>20.187977286077931</v>
      </c>
      <c r="L1650" s="47">
        <v>4076</v>
      </c>
      <c r="M1650" s="49">
        <v>729</v>
      </c>
      <c r="N1650" s="49">
        <v>251</v>
      </c>
      <c r="O1650" s="49"/>
      <c r="P1650" s="49"/>
      <c r="Q1650" s="49">
        <v>51</v>
      </c>
      <c r="R1650" s="49">
        <v>0</v>
      </c>
      <c r="S1650" s="47">
        <v>1031</v>
      </c>
      <c r="T1650" s="49">
        <v>125</v>
      </c>
      <c r="U1650" s="49">
        <v>840</v>
      </c>
      <c r="V1650" s="49">
        <v>284</v>
      </c>
      <c r="W1650" s="104">
        <f t="shared" si="254"/>
        <v>79.812022713922076</v>
      </c>
      <c r="X1650" s="105">
        <f t="shared" si="258"/>
        <v>14.27452516154298</v>
      </c>
      <c r="Y1650" s="105">
        <f t="shared" si="259"/>
        <v>4.9148227922459364</v>
      </c>
      <c r="Z1650" s="105">
        <f t="shared" si="255"/>
        <v>0.99862933228901507</v>
      </c>
      <c r="AA1650" s="105">
        <f t="shared" si="256"/>
        <v>0</v>
      </c>
      <c r="AB1650" s="105">
        <f t="shared" si="257"/>
        <v>20.187977286077931</v>
      </c>
    </row>
    <row r="1651" spans="1:28" s="126" customFormat="1" hidden="1">
      <c r="A1651" s="125">
        <v>2011</v>
      </c>
      <c r="B1651" s="102">
        <v>0</v>
      </c>
      <c r="C1651" s="102" t="s">
        <v>180</v>
      </c>
      <c r="D1651" s="125">
        <v>17</v>
      </c>
      <c r="E1651" s="45">
        <v>17</v>
      </c>
      <c r="F1651" s="46" t="s">
        <v>427</v>
      </c>
      <c r="G1651" s="47">
        <v>6176</v>
      </c>
      <c r="H1651" s="47">
        <v>5931</v>
      </c>
      <c r="I1651" s="47">
        <v>5069</v>
      </c>
      <c r="J1651" s="48">
        <v>0.85466194570898668</v>
      </c>
      <c r="K1651" s="48">
        <v>24.936772888214467</v>
      </c>
      <c r="L1651" s="47">
        <v>4452</v>
      </c>
      <c r="M1651" s="47">
        <v>1001</v>
      </c>
      <c r="N1651" s="49">
        <v>387</v>
      </c>
      <c r="O1651" s="49"/>
      <c r="P1651" s="49"/>
      <c r="Q1651" s="49">
        <v>89</v>
      </c>
      <c r="R1651" s="49">
        <v>2</v>
      </c>
      <c r="S1651" s="47">
        <v>1479</v>
      </c>
      <c r="T1651" s="49">
        <v>23</v>
      </c>
      <c r="U1651" s="49">
        <v>522</v>
      </c>
      <c r="V1651" s="49">
        <v>104</v>
      </c>
      <c r="W1651" s="104">
        <f t="shared" si="254"/>
        <v>75.063227111785537</v>
      </c>
      <c r="X1651" s="105">
        <f t="shared" si="258"/>
        <v>16.877423705951781</v>
      </c>
      <c r="Y1651" s="105">
        <f t="shared" si="259"/>
        <v>6.5250379362670712</v>
      </c>
      <c r="Z1651" s="105">
        <f t="shared" si="255"/>
        <v>1.5005901197099982</v>
      </c>
      <c r="AA1651" s="105">
        <f t="shared" si="256"/>
        <v>3.3721126285617936E-2</v>
      </c>
      <c r="AB1651" s="105">
        <f t="shared" si="257"/>
        <v>24.936772888214467</v>
      </c>
    </row>
    <row r="1652" spans="1:28" s="126" customFormat="1" hidden="1">
      <c r="A1652" s="125">
        <v>2011</v>
      </c>
      <c r="B1652" s="102">
        <v>0</v>
      </c>
      <c r="C1652" s="102" t="s">
        <v>180</v>
      </c>
      <c r="D1652" s="125">
        <v>18</v>
      </c>
      <c r="E1652" s="45">
        <v>18</v>
      </c>
      <c r="F1652" s="46" t="s">
        <v>428</v>
      </c>
      <c r="G1652" s="47">
        <v>7264</v>
      </c>
      <c r="H1652" s="47">
        <v>6982</v>
      </c>
      <c r="I1652" s="47">
        <v>4629</v>
      </c>
      <c r="J1652" s="48">
        <v>0.66299054712116867</v>
      </c>
      <c r="K1652" s="48">
        <v>20.45259238040676</v>
      </c>
      <c r="L1652" s="47">
        <v>5554</v>
      </c>
      <c r="M1652" s="49">
        <v>964</v>
      </c>
      <c r="N1652" s="49">
        <v>363</v>
      </c>
      <c r="O1652" s="49"/>
      <c r="P1652" s="49"/>
      <c r="Q1652" s="49">
        <v>99</v>
      </c>
      <c r="R1652" s="49">
        <v>2</v>
      </c>
      <c r="S1652" s="47">
        <v>1428</v>
      </c>
      <c r="T1652" s="49">
        <v>48</v>
      </c>
      <c r="U1652" s="49">
        <v>580</v>
      </c>
      <c r="V1652" s="49">
        <v>508</v>
      </c>
      <c r="W1652" s="104">
        <f t="shared" si="254"/>
        <v>79.54740761959323</v>
      </c>
      <c r="X1652" s="105">
        <f t="shared" si="258"/>
        <v>13.806932111142938</v>
      </c>
      <c r="Y1652" s="105">
        <f t="shared" si="259"/>
        <v>5.1990833572042394</v>
      </c>
      <c r="Z1652" s="105">
        <f t="shared" si="255"/>
        <v>1.4179318246920654</v>
      </c>
      <c r="AA1652" s="105">
        <f t="shared" si="256"/>
        <v>2.8645087367516472E-2</v>
      </c>
      <c r="AB1652" s="105">
        <f t="shared" si="257"/>
        <v>20.45259238040676</v>
      </c>
    </row>
    <row r="1653" spans="1:28" s="126" customFormat="1" hidden="1">
      <c r="A1653" s="125">
        <v>2011</v>
      </c>
      <c r="B1653" s="102">
        <v>0</v>
      </c>
      <c r="C1653" s="102" t="s">
        <v>180</v>
      </c>
      <c r="D1653" s="125">
        <v>19</v>
      </c>
      <c r="E1653" s="45">
        <v>19</v>
      </c>
      <c r="F1653" s="46" t="s">
        <v>429</v>
      </c>
      <c r="G1653" s="47">
        <v>7207</v>
      </c>
      <c r="H1653" s="47">
        <v>6480</v>
      </c>
      <c r="I1653" s="47">
        <v>6278</v>
      </c>
      <c r="J1653" s="48">
        <v>0.96882716049382711</v>
      </c>
      <c r="K1653" s="48">
        <v>25.663580246913583</v>
      </c>
      <c r="L1653" s="47">
        <v>4817</v>
      </c>
      <c r="M1653" s="47">
        <v>1073</v>
      </c>
      <c r="N1653" s="49">
        <v>446</v>
      </c>
      <c r="O1653" s="49"/>
      <c r="P1653" s="49"/>
      <c r="Q1653" s="49">
        <v>119</v>
      </c>
      <c r="R1653" s="49">
        <v>25</v>
      </c>
      <c r="S1653" s="47">
        <v>1663</v>
      </c>
      <c r="T1653" s="49">
        <v>233</v>
      </c>
      <c r="U1653" s="49">
        <v>785</v>
      </c>
      <c r="V1653" s="49">
        <v>174</v>
      </c>
      <c r="W1653" s="104">
        <f t="shared" ref="W1653:W1716" si="261">L1653/$H1653*100</f>
        <v>74.336419753086432</v>
      </c>
      <c r="X1653" s="105">
        <f t="shared" si="258"/>
        <v>16.558641975308642</v>
      </c>
      <c r="Y1653" s="105">
        <f t="shared" si="259"/>
        <v>6.882716049382716</v>
      </c>
      <c r="Z1653" s="105">
        <f t="shared" ref="Z1653:Z1716" si="262">Q1653/$H1653*100</f>
        <v>1.8364197530864199</v>
      </c>
      <c r="AA1653" s="105">
        <f t="shared" ref="AA1653:AA1716" si="263">R1653/$H1653*100</f>
        <v>0.38580246913580246</v>
      </c>
      <c r="AB1653" s="105">
        <f t="shared" ref="AB1653:AB1716" si="264">S1653/$H1653*100</f>
        <v>25.663580246913583</v>
      </c>
    </row>
    <row r="1654" spans="1:28" s="126" customFormat="1" hidden="1">
      <c r="A1654" s="125">
        <v>2011</v>
      </c>
      <c r="B1654" s="102">
        <v>0</v>
      </c>
      <c r="C1654" s="102" t="s">
        <v>180</v>
      </c>
      <c r="D1654" s="125">
        <v>20</v>
      </c>
      <c r="E1654" s="45">
        <v>20</v>
      </c>
      <c r="F1654" s="46" t="s">
        <v>430</v>
      </c>
      <c r="G1654" s="47">
        <v>18532</v>
      </c>
      <c r="H1654" s="47">
        <v>17396</v>
      </c>
      <c r="I1654" s="47">
        <v>12243</v>
      </c>
      <c r="J1654" s="48">
        <v>0.70378247873074273</v>
      </c>
      <c r="K1654" s="48">
        <v>19.935617383306507</v>
      </c>
      <c r="L1654" s="47">
        <v>13928</v>
      </c>
      <c r="M1654" s="47">
        <v>2338</v>
      </c>
      <c r="N1654" s="49">
        <v>883</v>
      </c>
      <c r="O1654" s="49"/>
      <c r="P1654" s="49"/>
      <c r="Q1654" s="49">
        <v>247</v>
      </c>
      <c r="R1654" s="49">
        <v>0</v>
      </c>
      <c r="S1654" s="47">
        <v>3468</v>
      </c>
      <c r="T1654" s="49">
        <v>340</v>
      </c>
      <c r="U1654" s="47">
        <v>1822</v>
      </c>
      <c r="V1654" s="49">
        <v>104</v>
      </c>
      <c r="W1654" s="104">
        <f t="shared" si="261"/>
        <v>80.064382616693493</v>
      </c>
      <c r="X1654" s="105">
        <f t="shared" si="258"/>
        <v>13.439871234766612</v>
      </c>
      <c r="Y1654" s="105">
        <f t="shared" si="259"/>
        <v>5.0758795125316158</v>
      </c>
      <c r="Z1654" s="105">
        <f t="shared" si="262"/>
        <v>1.4198666360082779</v>
      </c>
      <c r="AA1654" s="105">
        <f t="shared" si="263"/>
        <v>0</v>
      </c>
      <c r="AB1654" s="105">
        <f t="shared" si="264"/>
        <v>19.935617383306507</v>
      </c>
    </row>
    <row r="1655" spans="1:28" s="126" customFormat="1" hidden="1">
      <c r="A1655" s="125">
        <v>2011</v>
      </c>
      <c r="B1655" s="102">
        <v>0</v>
      </c>
      <c r="C1655" s="102" t="s">
        <v>180</v>
      </c>
      <c r="D1655" s="125">
        <v>21</v>
      </c>
      <c r="E1655" s="45">
        <v>21</v>
      </c>
      <c r="F1655" s="46" t="s">
        <v>431</v>
      </c>
      <c r="G1655" s="47">
        <v>14731</v>
      </c>
      <c r="H1655" s="47">
        <v>13856</v>
      </c>
      <c r="I1655" s="47">
        <v>7359</v>
      </c>
      <c r="J1655" s="48">
        <v>0.53110565819861433</v>
      </c>
      <c r="K1655" s="48">
        <v>15.71160508083141</v>
      </c>
      <c r="L1655" s="47">
        <v>11679</v>
      </c>
      <c r="M1655" s="47">
        <v>1512</v>
      </c>
      <c r="N1655" s="49">
        <v>524</v>
      </c>
      <c r="O1655" s="49"/>
      <c r="P1655" s="49"/>
      <c r="Q1655" s="49">
        <v>141</v>
      </c>
      <c r="R1655" s="49">
        <v>0</v>
      </c>
      <c r="S1655" s="47">
        <v>2177</v>
      </c>
      <c r="T1655" s="49">
        <v>287</v>
      </c>
      <c r="U1655" s="47">
        <v>1371</v>
      </c>
      <c r="V1655" s="49">
        <v>461</v>
      </c>
      <c r="W1655" s="104">
        <f t="shared" si="261"/>
        <v>84.288394919168596</v>
      </c>
      <c r="X1655" s="105">
        <f t="shared" si="258"/>
        <v>10.912240184757506</v>
      </c>
      <c r="Y1655" s="105">
        <f t="shared" si="259"/>
        <v>3.7817551963048501</v>
      </c>
      <c r="Z1655" s="105">
        <f t="shared" si="262"/>
        <v>1.0176096997690531</v>
      </c>
      <c r="AA1655" s="105">
        <f t="shared" si="263"/>
        <v>0</v>
      </c>
      <c r="AB1655" s="105">
        <f t="shared" si="264"/>
        <v>15.71160508083141</v>
      </c>
    </row>
    <row r="1656" spans="1:28" s="126" customFormat="1" hidden="1">
      <c r="A1656" s="125">
        <v>2011</v>
      </c>
      <c r="B1656" s="102">
        <v>0</v>
      </c>
      <c r="C1656" s="102" t="s">
        <v>180</v>
      </c>
      <c r="D1656" s="125">
        <v>22</v>
      </c>
      <c r="E1656" s="45">
        <v>22</v>
      </c>
      <c r="F1656" s="46" t="s">
        <v>432</v>
      </c>
      <c r="G1656" s="47">
        <v>20066</v>
      </c>
      <c r="H1656" s="47">
        <v>19182</v>
      </c>
      <c r="I1656" s="47">
        <v>9656</v>
      </c>
      <c r="J1656" s="48">
        <v>0.50338859347304765</v>
      </c>
      <c r="K1656" s="48">
        <v>14.6908560108435</v>
      </c>
      <c r="L1656" s="47">
        <v>16364</v>
      </c>
      <c r="M1656" s="47">
        <v>1969</v>
      </c>
      <c r="N1656" s="49">
        <v>690</v>
      </c>
      <c r="O1656" s="49"/>
      <c r="P1656" s="49"/>
      <c r="Q1656" s="49">
        <v>159</v>
      </c>
      <c r="R1656" s="49">
        <v>0</v>
      </c>
      <c r="S1656" s="47">
        <v>2818</v>
      </c>
      <c r="T1656" s="47">
        <v>1217</v>
      </c>
      <c r="U1656" s="47">
        <v>2882</v>
      </c>
      <c r="V1656" s="49">
        <v>857</v>
      </c>
      <c r="W1656" s="104">
        <f t="shared" si="261"/>
        <v>85.309143989156496</v>
      </c>
      <c r="X1656" s="105">
        <f t="shared" si="258"/>
        <v>10.264831612970493</v>
      </c>
      <c r="Y1656" s="105">
        <f t="shared" si="259"/>
        <v>3.5971223021582732</v>
      </c>
      <c r="Z1656" s="105">
        <f t="shared" si="262"/>
        <v>0.82890209571473261</v>
      </c>
      <c r="AA1656" s="105">
        <f t="shared" si="263"/>
        <v>0</v>
      </c>
      <c r="AB1656" s="105">
        <f t="shared" si="264"/>
        <v>14.6908560108435</v>
      </c>
    </row>
    <row r="1657" spans="1:28" s="126" customFormat="1" hidden="1">
      <c r="A1657" s="125">
        <v>2011</v>
      </c>
      <c r="B1657" s="102">
        <v>0</v>
      </c>
      <c r="C1657" s="102" t="s">
        <v>180</v>
      </c>
      <c r="D1657" s="125">
        <v>23</v>
      </c>
      <c r="E1657" s="45">
        <v>23</v>
      </c>
      <c r="F1657" s="46" t="s">
        <v>433</v>
      </c>
      <c r="G1657" s="47">
        <v>39702</v>
      </c>
      <c r="H1657" s="47">
        <v>37891</v>
      </c>
      <c r="I1657" s="47">
        <v>17155</v>
      </c>
      <c r="J1657" s="48">
        <v>0.45274603467841967</v>
      </c>
      <c r="K1657" s="48">
        <v>13.032118445013326</v>
      </c>
      <c r="L1657" s="47">
        <v>32953</v>
      </c>
      <c r="M1657" s="47">
        <v>3508</v>
      </c>
      <c r="N1657" s="47">
        <v>1177</v>
      </c>
      <c r="O1657" s="47"/>
      <c r="P1657" s="47"/>
      <c r="Q1657" s="49">
        <v>253</v>
      </c>
      <c r="R1657" s="49">
        <v>0</v>
      </c>
      <c r="S1657" s="47">
        <v>4938</v>
      </c>
      <c r="T1657" s="47">
        <v>1393</v>
      </c>
      <c r="U1657" s="47">
        <v>5810</v>
      </c>
      <c r="V1657" s="47">
        <v>2354</v>
      </c>
      <c r="W1657" s="104">
        <f t="shared" si="261"/>
        <v>86.967881554986675</v>
      </c>
      <c r="X1657" s="105">
        <f t="shared" si="258"/>
        <v>9.2581351772188647</v>
      </c>
      <c r="Y1657" s="105">
        <f t="shared" si="259"/>
        <v>3.1062785358000577</v>
      </c>
      <c r="Z1657" s="105">
        <f t="shared" si="262"/>
        <v>0.66770473199440494</v>
      </c>
      <c r="AA1657" s="105">
        <f t="shared" si="263"/>
        <v>0</v>
      </c>
      <c r="AB1657" s="105">
        <f t="shared" si="264"/>
        <v>13.032118445013326</v>
      </c>
    </row>
    <row r="1658" spans="1:28" s="126" customFormat="1" hidden="1">
      <c r="A1658" s="125">
        <v>2011</v>
      </c>
      <c r="B1658" s="102">
        <v>0</v>
      </c>
      <c r="C1658" s="102" t="s">
        <v>180</v>
      </c>
      <c r="D1658" s="125">
        <v>24</v>
      </c>
      <c r="E1658" s="45">
        <v>24</v>
      </c>
      <c r="F1658" s="46" t="s">
        <v>434</v>
      </c>
      <c r="G1658" s="47">
        <v>16383</v>
      </c>
      <c r="H1658" s="47">
        <v>15368</v>
      </c>
      <c r="I1658" s="47">
        <v>10868</v>
      </c>
      <c r="J1658" s="48">
        <v>0.70718375845913584</v>
      </c>
      <c r="K1658" s="48">
        <v>21.655387818844353</v>
      </c>
      <c r="L1658" s="47">
        <v>12040</v>
      </c>
      <c r="M1658" s="49">
        <v>2160</v>
      </c>
      <c r="N1658" s="49">
        <v>986</v>
      </c>
      <c r="O1658" s="49"/>
      <c r="P1658" s="49"/>
      <c r="Q1658" s="49">
        <v>176</v>
      </c>
      <c r="R1658" s="49">
        <v>6</v>
      </c>
      <c r="S1658" s="47">
        <v>3328</v>
      </c>
      <c r="T1658" s="49">
        <v>347</v>
      </c>
      <c r="U1658" s="49">
        <v>2086</v>
      </c>
      <c r="V1658" s="49">
        <v>404</v>
      </c>
      <c r="W1658" s="104">
        <f t="shared" si="261"/>
        <v>78.344612181155654</v>
      </c>
      <c r="X1658" s="105">
        <f t="shared" si="258"/>
        <v>14.055179593961478</v>
      </c>
      <c r="Y1658" s="105">
        <f t="shared" si="259"/>
        <v>6.4159292035398234</v>
      </c>
      <c r="Z1658" s="105">
        <f t="shared" si="262"/>
        <v>1.1452368558042685</v>
      </c>
      <c r="AA1658" s="105">
        <f t="shared" si="263"/>
        <v>3.9042165538781884E-2</v>
      </c>
      <c r="AB1658" s="105">
        <f t="shared" si="264"/>
        <v>21.655387818844353</v>
      </c>
    </row>
    <row r="1659" spans="1:28" s="126" customFormat="1" hidden="1">
      <c r="A1659" s="125">
        <v>2011</v>
      </c>
      <c r="B1659" s="102">
        <v>0</v>
      </c>
      <c r="C1659" s="102" t="s">
        <v>180</v>
      </c>
      <c r="D1659" s="125">
        <v>25</v>
      </c>
      <c r="E1659" s="45">
        <v>25</v>
      </c>
      <c r="F1659" s="46" t="s">
        <v>435</v>
      </c>
      <c r="G1659" s="47">
        <v>10789</v>
      </c>
      <c r="H1659" s="47">
        <v>9988</v>
      </c>
      <c r="I1659" s="47">
        <v>6850</v>
      </c>
      <c r="J1659" s="48">
        <v>0.68582298758510207</v>
      </c>
      <c r="K1659" s="48">
        <v>19.7436924309171</v>
      </c>
      <c r="L1659" s="47">
        <v>8016</v>
      </c>
      <c r="M1659" s="47">
        <v>1309</v>
      </c>
      <c r="N1659" s="49">
        <v>562</v>
      </c>
      <c r="O1659" s="49"/>
      <c r="P1659" s="49"/>
      <c r="Q1659" s="49">
        <v>86</v>
      </c>
      <c r="R1659" s="49">
        <v>15</v>
      </c>
      <c r="S1659" s="47">
        <v>1972</v>
      </c>
      <c r="T1659" s="49">
        <v>66</v>
      </c>
      <c r="U1659" s="47">
        <v>1630</v>
      </c>
      <c r="V1659" s="49">
        <v>0</v>
      </c>
      <c r="W1659" s="104">
        <f t="shared" si="261"/>
        <v>80.256307569082892</v>
      </c>
      <c r="X1659" s="105">
        <f t="shared" si="258"/>
        <v>13.105726872246695</v>
      </c>
      <c r="Y1659" s="105">
        <f t="shared" si="259"/>
        <v>5.626752102523028</v>
      </c>
      <c r="Z1659" s="105">
        <f t="shared" si="262"/>
        <v>0.8610332398878654</v>
      </c>
      <c r="AA1659" s="105">
        <f t="shared" si="263"/>
        <v>0.15018021625951142</v>
      </c>
      <c r="AB1659" s="105">
        <f t="shared" si="264"/>
        <v>19.7436924309171</v>
      </c>
    </row>
    <row r="1660" spans="1:28" s="126" customFormat="1" hidden="1">
      <c r="A1660" s="125">
        <v>2011</v>
      </c>
      <c r="B1660" s="102">
        <v>0</v>
      </c>
      <c r="C1660" s="102" t="s">
        <v>180</v>
      </c>
      <c r="D1660" s="125">
        <v>26</v>
      </c>
      <c r="E1660" s="45">
        <v>26</v>
      </c>
      <c r="F1660" s="46" t="s">
        <v>436</v>
      </c>
      <c r="G1660" s="47">
        <v>10593</v>
      </c>
      <c r="H1660" s="47">
        <v>9831</v>
      </c>
      <c r="I1660" s="47">
        <v>7242</v>
      </c>
      <c r="J1660" s="48">
        <v>0.73664937442783029</v>
      </c>
      <c r="K1660" s="48">
        <v>21.635642355813246</v>
      </c>
      <c r="L1660" s="47">
        <v>7704</v>
      </c>
      <c r="M1660" s="47">
        <v>1406</v>
      </c>
      <c r="N1660" s="49">
        <v>516</v>
      </c>
      <c r="O1660" s="49"/>
      <c r="P1660" s="49"/>
      <c r="Q1660" s="49">
        <v>112</v>
      </c>
      <c r="R1660" s="49">
        <v>93</v>
      </c>
      <c r="S1660" s="47">
        <v>2127</v>
      </c>
      <c r="T1660" s="49">
        <v>292</v>
      </c>
      <c r="U1660" s="47">
        <v>1314</v>
      </c>
      <c r="V1660" s="49">
        <v>490</v>
      </c>
      <c r="W1660" s="104">
        <f t="shared" si="261"/>
        <v>78.364357644186754</v>
      </c>
      <c r="X1660" s="105">
        <f t="shared" si="258"/>
        <v>14.30169870816804</v>
      </c>
      <c r="Y1660" s="105">
        <f t="shared" si="259"/>
        <v>5.2487030820872747</v>
      </c>
      <c r="Z1660" s="105">
        <f t="shared" si="262"/>
        <v>1.1392533821584783</v>
      </c>
      <c r="AA1660" s="105">
        <f t="shared" si="263"/>
        <v>0.94598718339945065</v>
      </c>
      <c r="AB1660" s="105">
        <f t="shared" si="264"/>
        <v>21.635642355813246</v>
      </c>
    </row>
    <row r="1661" spans="1:28" s="126" customFormat="1" hidden="1">
      <c r="A1661" s="125">
        <v>2011</v>
      </c>
      <c r="B1661" s="102">
        <v>0</v>
      </c>
      <c r="C1661" s="102" t="s">
        <v>180</v>
      </c>
      <c r="D1661" s="125">
        <v>27</v>
      </c>
      <c r="E1661" s="45">
        <v>27</v>
      </c>
      <c r="F1661" s="46" t="s">
        <v>437</v>
      </c>
      <c r="G1661" s="47">
        <v>40262</v>
      </c>
      <c r="H1661" s="47">
        <v>34668</v>
      </c>
      <c r="I1661" s="47">
        <v>25658</v>
      </c>
      <c r="J1661" s="48">
        <v>0.74010614976347067</v>
      </c>
      <c r="K1661" s="48">
        <v>21.218414676358602</v>
      </c>
      <c r="L1661" s="47">
        <v>27312</v>
      </c>
      <c r="M1661" s="47">
        <v>5074</v>
      </c>
      <c r="N1661" s="47">
        <v>1908</v>
      </c>
      <c r="O1661" s="47"/>
      <c r="P1661" s="47"/>
      <c r="Q1661" s="49">
        <v>361</v>
      </c>
      <c r="R1661" s="49">
        <v>13</v>
      </c>
      <c r="S1661" s="47">
        <v>7356</v>
      </c>
      <c r="T1661" s="47">
        <v>1346</v>
      </c>
      <c r="U1661" s="47">
        <v>4366</v>
      </c>
      <c r="V1661" s="47">
        <v>2164</v>
      </c>
      <c r="W1661" s="104">
        <f t="shared" si="261"/>
        <v>78.781585323641394</v>
      </c>
      <c r="X1661" s="105">
        <f t="shared" si="258"/>
        <v>14.635975539402329</v>
      </c>
      <c r="Y1661" s="105">
        <f t="shared" si="259"/>
        <v>5.5036344755970923</v>
      </c>
      <c r="Z1661" s="105">
        <f t="shared" si="262"/>
        <v>1.0413061036113995</v>
      </c>
      <c r="AA1661" s="105">
        <f t="shared" si="263"/>
        <v>3.7498557747778931E-2</v>
      </c>
      <c r="AB1661" s="105">
        <f t="shared" si="264"/>
        <v>21.218414676358602</v>
      </c>
    </row>
    <row r="1662" spans="1:28" s="126" customFormat="1" hidden="1">
      <c r="A1662" s="125">
        <v>2011</v>
      </c>
      <c r="B1662" s="102">
        <v>0</v>
      </c>
      <c r="C1662" s="102" t="s">
        <v>180</v>
      </c>
      <c r="D1662" s="125">
        <v>28</v>
      </c>
      <c r="E1662" s="45">
        <v>28</v>
      </c>
      <c r="F1662" s="46" t="s">
        <v>438</v>
      </c>
      <c r="G1662" s="47">
        <v>22696</v>
      </c>
      <c r="H1662" s="47">
        <v>21727</v>
      </c>
      <c r="I1662" s="47">
        <v>13855</v>
      </c>
      <c r="J1662" s="48">
        <v>0.63768582869241042</v>
      </c>
      <c r="K1662" s="48">
        <v>17.982234086620334</v>
      </c>
      <c r="L1662" s="47">
        <v>17820</v>
      </c>
      <c r="M1662" s="47">
        <v>2747</v>
      </c>
      <c r="N1662" s="49">
        <v>942</v>
      </c>
      <c r="O1662" s="49"/>
      <c r="P1662" s="49"/>
      <c r="Q1662" s="49">
        <v>218</v>
      </c>
      <c r="R1662" s="49">
        <v>0</v>
      </c>
      <c r="S1662" s="47">
        <v>3907</v>
      </c>
      <c r="T1662" s="49">
        <v>383</v>
      </c>
      <c r="U1662" s="47">
        <v>2486</v>
      </c>
      <c r="V1662" s="49">
        <v>765</v>
      </c>
      <c r="W1662" s="104">
        <f t="shared" si="261"/>
        <v>82.017765913379677</v>
      </c>
      <c r="X1662" s="105">
        <f t="shared" si="258"/>
        <v>12.643254936254431</v>
      </c>
      <c r="Y1662" s="105">
        <f t="shared" si="259"/>
        <v>4.3356192755557608</v>
      </c>
      <c r="Z1662" s="105">
        <f t="shared" si="262"/>
        <v>1.0033598748101442</v>
      </c>
      <c r="AA1662" s="105">
        <f t="shared" si="263"/>
        <v>0</v>
      </c>
      <c r="AB1662" s="105">
        <f t="shared" si="264"/>
        <v>17.982234086620334</v>
      </c>
    </row>
    <row r="1663" spans="1:28" s="126" customFormat="1" hidden="1">
      <c r="A1663" s="125">
        <v>2011</v>
      </c>
      <c r="B1663" s="102">
        <v>0</v>
      </c>
      <c r="C1663" s="102" t="s">
        <v>180</v>
      </c>
      <c r="D1663" s="125">
        <v>29</v>
      </c>
      <c r="E1663" s="45">
        <v>29</v>
      </c>
      <c r="F1663" s="46" t="s">
        <v>439</v>
      </c>
      <c r="G1663" s="47">
        <v>8689</v>
      </c>
      <c r="H1663" s="47">
        <v>7035</v>
      </c>
      <c r="I1663" s="47">
        <v>6000</v>
      </c>
      <c r="J1663" s="48">
        <v>0.85287846481876328</v>
      </c>
      <c r="K1663" s="48">
        <v>23.766879886282872</v>
      </c>
      <c r="L1663" s="47">
        <v>5363</v>
      </c>
      <c r="M1663" s="47">
        <v>1092</v>
      </c>
      <c r="N1663" s="49">
        <v>484</v>
      </c>
      <c r="O1663" s="49"/>
      <c r="P1663" s="49"/>
      <c r="Q1663" s="49">
        <v>94</v>
      </c>
      <c r="R1663" s="49">
        <v>2</v>
      </c>
      <c r="S1663" s="47">
        <v>1672</v>
      </c>
      <c r="T1663" s="49">
        <v>90</v>
      </c>
      <c r="U1663" s="49">
        <v>793</v>
      </c>
      <c r="V1663" s="49">
        <v>300</v>
      </c>
      <c r="W1663" s="104">
        <f t="shared" si="261"/>
        <v>76.233120113717121</v>
      </c>
      <c r="X1663" s="105">
        <f t="shared" si="258"/>
        <v>15.522388059701491</v>
      </c>
      <c r="Y1663" s="105">
        <f t="shared" si="259"/>
        <v>6.8798862828713574</v>
      </c>
      <c r="Z1663" s="105">
        <f t="shared" si="262"/>
        <v>1.3361762615493959</v>
      </c>
      <c r="AA1663" s="105">
        <f t="shared" si="263"/>
        <v>2.8429282160625444E-2</v>
      </c>
      <c r="AB1663" s="105">
        <f t="shared" si="264"/>
        <v>23.766879886282872</v>
      </c>
    </row>
    <row r="1664" spans="1:28" s="126" customFormat="1" hidden="1">
      <c r="A1664" s="125">
        <v>2011</v>
      </c>
      <c r="B1664" s="102">
        <v>0</v>
      </c>
      <c r="C1664" s="102" t="s">
        <v>180</v>
      </c>
      <c r="D1664" s="125">
        <v>30</v>
      </c>
      <c r="E1664" s="45">
        <v>30</v>
      </c>
      <c r="F1664" s="46" t="s">
        <v>440</v>
      </c>
      <c r="G1664" s="49">
        <v>4978</v>
      </c>
      <c r="H1664" s="47">
        <v>4609</v>
      </c>
      <c r="I1664" s="47">
        <v>5136</v>
      </c>
      <c r="J1664" s="48">
        <v>1.1143415057496202</v>
      </c>
      <c r="K1664" s="48">
        <v>26.144499891516599</v>
      </c>
      <c r="L1664" s="47">
        <v>3421</v>
      </c>
      <c r="M1664" s="49">
        <v>747</v>
      </c>
      <c r="N1664" s="49">
        <v>371</v>
      </c>
      <c r="O1664" s="49"/>
      <c r="P1664" s="49"/>
      <c r="Q1664" s="49">
        <v>87</v>
      </c>
      <c r="R1664" s="49">
        <v>0</v>
      </c>
      <c r="S1664" s="47">
        <v>1205</v>
      </c>
      <c r="T1664" s="49">
        <v>40</v>
      </c>
      <c r="U1664" s="49">
        <v>437</v>
      </c>
      <c r="V1664" s="49">
        <v>6</v>
      </c>
      <c r="W1664" s="104">
        <f t="shared" si="261"/>
        <v>74.224343675417657</v>
      </c>
      <c r="X1664" s="105">
        <f t="shared" si="258"/>
        <v>16.2074202646995</v>
      </c>
      <c r="Y1664" s="105">
        <f t="shared" si="259"/>
        <v>8.0494684313300056</v>
      </c>
      <c r="Z1664" s="105">
        <f t="shared" si="262"/>
        <v>1.8876111954870907</v>
      </c>
      <c r="AA1664" s="105">
        <f t="shared" si="263"/>
        <v>0</v>
      </c>
      <c r="AB1664" s="105">
        <f t="shared" si="264"/>
        <v>26.144499891516599</v>
      </c>
    </row>
    <row r="1665" spans="1:28" s="126" customFormat="1" hidden="1">
      <c r="A1665" s="125">
        <v>2011</v>
      </c>
      <c r="B1665" s="102">
        <v>0</v>
      </c>
      <c r="C1665" s="102" t="s">
        <v>180</v>
      </c>
      <c r="D1665" s="125">
        <v>31</v>
      </c>
      <c r="E1665" s="45">
        <v>31</v>
      </c>
      <c r="F1665" s="46" t="s">
        <v>441</v>
      </c>
      <c r="G1665" s="47">
        <v>4903</v>
      </c>
      <c r="H1665" s="47">
        <v>4722</v>
      </c>
      <c r="I1665" s="47">
        <v>2938</v>
      </c>
      <c r="J1665" s="48">
        <v>0.62219398559932237</v>
      </c>
      <c r="K1665" s="48">
        <v>17.238458280389665</v>
      </c>
      <c r="L1665" s="47">
        <v>3908</v>
      </c>
      <c r="M1665" s="49">
        <v>529</v>
      </c>
      <c r="N1665" s="49">
        <v>247</v>
      </c>
      <c r="O1665" s="49"/>
      <c r="P1665" s="49"/>
      <c r="Q1665" s="49">
        <v>38</v>
      </c>
      <c r="R1665" s="49">
        <v>0</v>
      </c>
      <c r="S1665" s="49">
        <v>814</v>
      </c>
      <c r="T1665" s="49">
        <v>200</v>
      </c>
      <c r="U1665" s="49">
        <v>498</v>
      </c>
      <c r="V1665" s="47">
        <v>1012</v>
      </c>
      <c r="W1665" s="104">
        <f t="shared" si="261"/>
        <v>82.761541719610335</v>
      </c>
      <c r="X1665" s="105">
        <f t="shared" si="258"/>
        <v>11.202880135535789</v>
      </c>
      <c r="Y1665" s="105">
        <f t="shared" si="259"/>
        <v>5.2308343922066927</v>
      </c>
      <c r="Z1665" s="105">
        <f t="shared" si="262"/>
        <v>0.80474375264718345</v>
      </c>
      <c r="AA1665" s="105">
        <f t="shared" si="263"/>
        <v>0</v>
      </c>
      <c r="AB1665" s="105">
        <f t="shared" si="264"/>
        <v>17.238458280389665</v>
      </c>
    </row>
    <row r="1666" spans="1:28" s="126" customFormat="1" hidden="1">
      <c r="A1666" s="125">
        <v>2011</v>
      </c>
      <c r="B1666" s="102">
        <v>0</v>
      </c>
      <c r="C1666" s="102" t="s">
        <v>180</v>
      </c>
      <c r="D1666" s="125">
        <v>32</v>
      </c>
      <c r="E1666" s="45">
        <v>32</v>
      </c>
      <c r="F1666" s="46" t="s">
        <v>442</v>
      </c>
      <c r="G1666" s="47">
        <v>5391</v>
      </c>
      <c r="H1666" s="47">
        <v>5083</v>
      </c>
      <c r="I1666" s="47">
        <v>3761</v>
      </c>
      <c r="J1666" s="48">
        <v>0.73991737163092663</v>
      </c>
      <c r="K1666" s="48">
        <v>22.093252016525675</v>
      </c>
      <c r="L1666" s="47">
        <v>3960</v>
      </c>
      <c r="M1666" s="49">
        <v>803</v>
      </c>
      <c r="N1666" s="49">
        <v>247</v>
      </c>
      <c r="O1666" s="49"/>
      <c r="P1666" s="49"/>
      <c r="Q1666" s="49">
        <v>58</v>
      </c>
      <c r="R1666" s="49">
        <v>15</v>
      </c>
      <c r="S1666" s="47">
        <v>1123</v>
      </c>
      <c r="T1666" s="49">
        <v>64</v>
      </c>
      <c r="U1666" s="49">
        <v>746</v>
      </c>
      <c r="V1666" s="49">
        <v>416</v>
      </c>
      <c r="W1666" s="104">
        <f t="shared" si="261"/>
        <v>77.906747983474318</v>
      </c>
      <c r="X1666" s="105">
        <f t="shared" si="258"/>
        <v>15.797757229982293</v>
      </c>
      <c r="Y1666" s="105">
        <f t="shared" si="259"/>
        <v>4.859335038363171</v>
      </c>
      <c r="Z1666" s="105">
        <f t="shared" si="262"/>
        <v>1.1410584300609876</v>
      </c>
      <c r="AA1666" s="105">
        <f t="shared" si="263"/>
        <v>0.29510131811922091</v>
      </c>
      <c r="AB1666" s="105">
        <f t="shared" si="264"/>
        <v>22.093252016525675</v>
      </c>
    </row>
    <row r="1667" spans="1:28" s="126" customFormat="1" hidden="1">
      <c r="A1667" s="125">
        <v>2011</v>
      </c>
      <c r="B1667" s="102">
        <v>0</v>
      </c>
      <c r="C1667" s="102" t="s">
        <v>180</v>
      </c>
      <c r="D1667" s="125">
        <v>33</v>
      </c>
      <c r="E1667" s="45">
        <v>33</v>
      </c>
      <c r="F1667" s="46" t="s">
        <v>443</v>
      </c>
      <c r="G1667" s="47">
        <v>5869</v>
      </c>
      <c r="H1667" s="47">
        <v>5387</v>
      </c>
      <c r="I1667" s="47">
        <v>3878</v>
      </c>
      <c r="J1667" s="48">
        <v>0.71988119547057727</v>
      </c>
      <c r="K1667" s="48">
        <v>21.032114349359567</v>
      </c>
      <c r="L1667" s="47">
        <v>4254</v>
      </c>
      <c r="M1667" s="49">
        <v>755</v>
      </c>
      <c r="N1667" s="49">
        <v>258</v>
      </c>
      <c r="O1667" s="49"/>
      <c r="P1667" s="49"/>
      <c r="Q1667" s="49">
        <v>98</v>
      </c>
      <c r="R1667" s="49">
        <v>22</v>
      </c>
      <c r="S1667" s="47">
        <v>1133</v>
      </c>
      <c r="T1667" s="49">
        <v>45</v>
      </c>
      <c r="U1667" s="49">
        <v>534</v>
      </c>
      <c r="V1667" s="49">
        <v>98</v>
      </c>
      <c r="W1667" s="104">
        <f t="shared" si="261"/>
        <v>78.96788565064044</v>
      </c>
      <c r="X1667" s="105">
        <f t="shared" si="258"/>
        <v>14.01522183033228</v>
      </c>
      <c r="Y1667" s="105">
        <f t="shared" si="259"/>
        <v>4.7893075923519586</v>
      </c>
      <c r="Z1667" s="105">
        <f t="shared" si="262"/>
        <v>1.8191943567848523</v>
      </c>
      <c r="AA1667" s="105">
        <f t="shared" si="263"/>
        <v>0.40839056989047706</v>
      </c>
      <c r="AB1667" s="105">
        <f t="shared" si="264"/>
        <v>21.032114349359567</v>
      </c>
    </row>
    <row r="1668" spans="1:28" s="126" customFormat="1" hidden="1">
      <c r="A1668" s="125">
        <v>2011</v>
      </c>
      <c r="B1668" s="102">
        <v>0</v>
      </c>
      <c r="C1668" s="102" t="s">
        <v>180</v>
      </c>
      <c r="D1668" s="125">
        <v>34</v>
      </c>
      <c r="E1668" s="45">
        <v>34</v>
      </c>
      <c r="F1668" s="46" t="s">
        <v>444</v>
      </c>
      <c r="G1668" s="47">
        <v>8490</v>
      </c>
      <c r="H1668" s="47">
        <v>7275</v>
      </c>
      <c r="I1668" s="47">
        <v>4765</v>
      </c>
      <c r="J1668" s="48">
        <v>0.65498281786941581</v>
      </c>
      <c r="K1668" s="48">
        <v>19.395189003436425</v>
      </c>
      <c r="L1668" s="47">
        <v>5864</v>
      </c>
      <c r="M1668" s="49">
        <v>936</v>
      </c>
      <c r="N1668" s="49">
        <v>340</v>
      </c>
      <c r="O1668" s="49"/>
      <c r="P1668" s="49"/>
      <c r="Q1668" s="49">
        <v>122</v>
      </c>
      <c r="R1668" s="49">
        <v>13</v>
      </c>
      <c r="S1668" s="47">
        <v>1411</v>
      </c>
      <c r="T1668" s="49">
        <v>113</v>
      </c>
      <c r="U1668" s="49">
        <v>729</v>
      </c>
      <c r="V1668" s="49">
        <v>92</v>
      </c>
      <c r="W1668" s="104">
        <f t="shared" si="261"/>
        <v>80.604810996563572</v>
      </c>
      <c r="X1668" s="105">
        <f t="shared" si="258"/>
        <v>12.865979381443299</v>
      </c>
      <c r="Y1668" s="105">
        <f t="shared" si="259"/>
        <v>4.6735395189003439</v>
      </c>
      <c r="Z1668" s="105">
        <f t="shared" si="262"/>
        <v>1.6769759450171822</v>
      </c>
      <c r="AA1668" s="105">
        <f t="shared" si="263"/>
        <v>0.17869415807560138</v>
      </c>
      <c r="AB1668" s="105">
        <f t="shared" si="264"/>
        <v>19.395189003436425</v>
      </c>
    </row>
    <row r="1669" spans="1:28" s="126" customFormat="1" hidden="1">
      <c r="A1669" s="125">
        <v>2011</v>
      </c>
      <c r="B1669" s="102">
        <v>0</v>
      </c>
      <c r="C1669" s="102" t="s">
        <v>180</v>
      </c>
      <c r="D1669" s="125">
        <v>35</v>
      </c>
      <c r="E1669" s="45">
        <v>35</v>
      </c>
      <c r="F1669" s="46" t="s">
        <v>445</v>
      </c>
      <c r="G1669" s="47">
        <v>8949</v>
      </c>
      <c r="H1669" s="47">
        <v>8372</v>
      </c>
      <c r="I1669" s="47">
        <v>7414</v>
      </c>
      <c r="J1669" s="48">
        <v>0.88557095078834214</v>
      </c>
      <c r="K1669" s="48">
        <v>24.940277114190156</v>
      </c>
      <c r="L1669" s="47">
        <v>6284</v>
      </c>
      <c r="M1669" s="47">
        <v>1362</v>
      </c>
      <c r="N1669" s="49">
        <v>569</v>
      </c>
      <c r="O1669" s="49"/>
      <c r="P1669" s="49"/>
      <c r="Q1669" s="49">
        <v>157</v>
      </c>
      <c r="R1669" s="49">
        <v>0</v>
      </c>
      <c r="S1669" s="47">
        <v>2088</v>
      </c>
      <c r="T1669" s="49">
        <v>84</v>
      </c>
      <c r="U1669" s="49">
        <v>808</v>
      </c>
      <c r="V1669" s="49">
        <v>185</v>
      </c>
      <c r="W1669" s="104">
        <f t="shared" si="261"/>
        <v>75.059722885809848</v>
      </c>
      <c r="X1669" s="105">
        <f t="shared" si="258"/>
        <v>16.268514094601048</v>
      </c>
      <c r="Y1669" s="105">
        <f t="shared" si="259"/>
        <v>6.7964644051600578</v>
      </c>
      <c r="Z1669" s="105">
        <f t="shared" si="262"/>
        <v>1.8752986144290491</v>
      </c>
      <c r="AA1669" s="105">
        <f t="shared" si="263"/>
        <v>0</v>
      </c>
      <c r="AB1669" s="105">
        <f t="shared" si="264"/>
        <v>24.940277114190156</v>
      </c>
    </row>
    <row r="1670" spans="1:28" s="126" customFormat="1" hidden="1">
      <c r="A1670" s="125">
        <v>2011</v>
      </c>
      <c r="B1670" s="102">
        <v>0</v>
      </c>
      <c r="C1670" s="102" t="s">
        <v>180</v>
      </c>
      <c r="D1670" s="125">
        <v>36</v>
      </c>
      <c r="E1670" s="45">
        <v>36</v>
      </c>
      <c r="F1670" s="46" t="s">
        <v>446</v>
      </c>
      <c r="G1670" s="47">
        <v>6025</v>
      </c>
      <c r="H1670" s="47">
        <v>5529</v>
      </c>
      <c r="I1670" s="47">
        <v>5371</v>
      </c>
      <c r="J1670" s="48">
        <v>0.97142340387050097</v>
      </c>
      <c r="K1670" s="48">
        <v>27.165852776270572</v>
      </c>
      <c r="L1670" s="47">
        <v>4027</v>
      </c>
      <c r="M1670" s="49">
        <v>955</v>
      </c>
      <c r="N1670" s="49">
        <v>430</v>
      </c>
      <c r="O1670" s="49"/>
      <c r="P1670" s="49"/>
      <c r="Q1670" s="49">
        <v>115</v>
      </c>
      <c r="R1670" s="49">
        <v>2</v>
      </c>
      <c r="S1670" s="47">
        <v>1502</v>
      </c>
      <c r="T1670" s="49">
        <v>181</v>
      </c>
      <c r="U1670" s="47">
        <v>1208</v>
      </c>
      <c r="V1670" s="49">
        <v>549</v>
      </c>
      <c r="W1670" s="104">
        <f t="shared" si="261"/>
        <v>72.834147223729431</v>
      </c>
      <c r="X1670" s="105">
        <f t="shared" si="258"/>
        <v>17.272562850425032</v>
      </c>
      <c r="Y1670" s="105">
        <f t="shared" si="259"/>
        <v>7.7771748960028937</v>
      </c>
      <c r="Z1670" s="105">
        <f t="shared" si="262"/>
        <v>2.0799421233496109</v>
      </c>
      <c r="AA1670" s="105">
        <f t="shared" si="263"/>
        <v>3.6172906493036713E-2</v>
      </c>
      <c r="AB1670" s="105">
        <f t="shared" si="264"/>
        <v>27.165852776270572</v>
      </c>
    </row>
    <row r="1671" spans="1:28" s="126" customFormat="1" hidden="1">
      <c r="A1671" s="125">
        <v>2011</v>
      </c>
      <c r="B1671" s="102">
        <v>0</v>
      </c>
      <c r="C1671" s="102" t="s">
        <v>180</v>
      </c>
      <c r="D1671" s="125">
        <v>37</v>
      </c>
      <c r="E1671" s="45">
        <v>37</v>
      </c>
      <c r="F1671" s="46" t="s">
        <v>447</v>
      </c>
      <c r="G1671" s="47">
        <v>4608</v>
      </c>
      <c r="H1671" s="47">
        <v>4365</v>
      </c>
      <c r="I1671" s="47">
        <v>4814</v>
      </c>
      <c r="J1671" s="48">
        <v>1.1028636884306988</v>
      </c>
      <c r="K1671" s="48">
        <v>27.880870561282933</v>
      </c>
      <c r="L1671" s="47">
        <v>3148</v>
      </c>
      <c r="M1671" s="49">
        <v>770</v>
      </c>
      <c r="N1671" s="49">
        <v>365</v>
      </c>
      <c r="O1671" s="49"/>
      <c r="P1671" s="49"/>
      <c r="Q1671" s="49">
        <v>72</v>
      </c>
      <c r="R1671" s="49">
        <v>10</v>
      </c>
      <c r="S1671" s="47">
        <v>1217</v>
      </c>
      <c r="T1671" s="49">
        <v>10</v>
      </c>
      <c r="U1671" s="49">
        <v>406</v>
      </c>
      <c r="V1671" s="49">
        <v>31</v>
      </c>
      <c r="W1671" s="104">
        <f t="shared" si="261"/>
        <v>72.119129438717067</v>
      </c>
      <c r="X1671" s="105">
        <f t="shared" si="258"/>
        <v>17.64032073310424</v>
      </c>
      <c r="Y1671" s="105">
        <f t="shared" si="259"/>
        <v>8.3619702176403194</v>
      </c>
      <c r="Z1671" s="105">
        <f t="shared" si="262"/>
        <v>1.6494845360824744</v>
      </c>
      <c r="AA1671" s="105">
        <f t="shared" si="263"/>
        <v>0.22909507445589922</v>
      </c>
      <c r="AB1671" s="105">
        <f t="shared" si="264"/>
        <v>27.880870561282933</v>
      </c>
    </row>
    <row r="1672" spans="1:28" s="126" customFormat="1" hidden="1">
      <c r="A1672" s="125">
        <v>2011</v>
      </c>
      <c r="B1672" s="102">
        <v>0</v>
      </c>
      <c r="C1672" s="102" t="s">
        <v>180</v>
      </c>
      <c r="D1672" s="125">
        <v>38</v>
      </c>
      <c r="E1672" s="45">
        <v>38</v>
      </c>
      <c r="F1672" s="46" t="s">
        <v>448</v>
      </c>
      <c r="G1672" s="47">
        <v>7296</v>
      </c>
      <c r="H1672" s="47">
        <v>6599</v>
      </c>
      <c r="I1672" s="47">
        <v>5793</v>
      </c>
      <c r="J1672" s="48">
        <v>0.87786028186088805</v>
      </c>
      <c r="K1672" s="48">
        <v>23.245946355508408</v>
      </c>
      <c r="L1672" s="47">
        <v>5065</v>
      </c>
      <c r="M1672" s="47">
        <v>1050</v>
      </c>
      <c r="N1672" s="49">
        <v>368</v>
      </c>
      <c r="O1672" s="49"/>
      <c r="P1672" s="49"/>
      <c r="Q1672" s="49">
        <v>116</v>
      </c>
      <c r="R1672" s="49">
        <v>0</v>
      </c>
      <c r="S1672" s="47">
        <v>1534</v>
      </c>
      <c r="T1672" s="49">
        <v>145</v>
      </c>
      <c r="U1672" s="49">
        <v>762</v>
      </c>
      <c r="V1672" s="49">
        <v>75</v>
      </c>
      <c r="W1672" s="104">
        <f t="shared" si="261"/>
        <v>76.754053644491592</v>
      </c>
      <c r="X1672" s="105">
        <f t="shared" si="258"/>
        <v>15.911501742688285</v>
      </c>
      <c r="Y1672" s="105">
        <f t="shared" si="259"/>
        <v>5.5766025155326568</v>
      </c>
      <c r="Z1672" s="105">
        <f t="shared" si="262"/>
        <v>1.7578420972874678</v>
      </c>
      <c r="AA1672" s="105">
        <f t="shared" si="263"/>
        <v>0</v>
      </c>
      <c r="AB1672" s="105">
        <f t="shared" si="264"/>
        <v>23.245946355508408</v>
      </c>
    </row>
    <row r="1673" spans="1:28" s="126" customFormat="1" hidden="1">
      <c r="A1673" s="125">
        <v>2011</v>
      </c>
      <c r="B1673" s="102">
        <v>0</v>
      </c>
      <c r="C1673" s="102" t="s">
        <v>180</v>
      </c>
      <c r="D1673" s="125">
        <v>39</v>
      </c>
      <c r="E1673" s="45">
        <v>39</v>
      </c>
      <c r="F1673" s="46" t="s">
        <v>449</v>
      </c>
      <c r="G1673" s="47">
        <v>3013</v>
      </c>
      <c r="H1673" s="47">
        <v>2461</v>
      </c>
      <c r="I1673" s="47">
        <v>2047</v>
      </c>
      <c r="J1673" s="48">
        <v>0.83177570093457942</v>
      </c>
      <c r="K1673" s="48">
        <v>26.00568874441284</v>
      </c>
      <c r="L1673" s="47">
        <v>1821</v>
      </c>
      <c r="M1673" s="49">
        <v>414</v>
      </c>
      <c r="N1673" s="49">
        <v>187</v>
      </c>
      <c r="O1673" s="49"/>
      <c r="P1673" s="49"/>
      <c r="Q1673" s="49">
        <v>31</v>
      </c>
      <c r="R1673" s="49">
        <v>8</v>
      </c>
      <c r="S1673" s="47">
        <v>640</v>
      </c>
      <c r="T1673" s="49">
        <v>21</v>
      </c>
      <c r="U1673" s="49">
        <v>188</v>
      </c>
      <c r="V1673" s="49">
        <v>44</v>
      </c>
      <c r="W1673" s="104">
        <f t="shared" si="261"/>
        <v>73.994311255587164</v>
      </c>
      <c r="X1673" s="105">
        <f t="shared" si="258"/>
        <v>16.822429906542055</v>
      </c>
      <c r="Y1673" s="105">
        <f t="shared" si="259"/>
        <v>7.5985371800081261</v>
      </c>
      <c r="Z1673" s="105">
        <f t="shared" si="262"/>
        <v>1.2596505485574969</v>
      </c>
      <c r="AA1673" s="105">
        <f t="shared" si="263"/>
        <v>0.32507110930516048</v>
      </c>
      <c r="AB1673" s="105">
        <f t="shared" si="264"/>
        <v>26.00568874441284</v>
      </c>
    </row>
    <row r="1674" spans="1:28" s="126" customFormat="1" hidden="1">
      <c r="A1674" s="125">
        <v>2011</v>
      </c>
      <c r="B1674" s="102">
        <v>0</v>
      </c>
      <c r="C1674" s="102" t="s">
        <v>180</v>
      </c>
      <c r="D1674" s="125">
        <v>40</v>
      </c>
      <c r="E1674" s="45">
        <v>40</v>
      </c>
      <c r="F1674" s="46" t="s">
        <v>450</v>
      </c>
      <c r="G1674" s="47">
        <v>21018</v>
      </c>
      <c r="H1674" s="47">
        <v>19259</v>
      </c>
      <c r="I1674" s="47">
        <v>13139</v>
      </c>
      <c r="J1674" s="48">
        <v>0.68222649151046266</v>
      </c>
      <c r="K1674" s="48">
        <v>21.662599304221402</v>
      </c>
      <c r="L1674" s="47">
        <v>15087</v>
      </c>
      <c r="M1674" s="47">
        <v>2766</v>
      </c>
      <c r="N1674" s="49">
        <v>918</v>
      </c>
      <c r="O1674" s="49"/>
      <c r="P1674" s="49"/>
      <c r="Q1674" s="49">
        <v>262</v>
      </c>
      <c r="R1674" s="49">
        <v>226</v>
      </c>
      <c r="S1674" s="47">
        <v>4172</v>
      </c>
      <c r="T1674" s="49">
        <v>197</v>
      </c>
      <c r="U1674" s="47">
        <v>1622</v>
      </c>
      <c r="V1674" s="49">
        <v>342</v>
      </c>
      <c r="W1674" s="104">
        <f t="shared" si="261"/>
        <v>78.337400695778598</v>
      </c>
      <c r="X1674" s="105">
        <f t="shared" si="258"/>
        <v>14.362116413105561</v>
      </c>
      <c r="Y1674" s="105">
        <f t="shared" si="259"/>
        <v>4.7666026273430608</v>
      </c>
      <c r="Z1674" s="105">
        <f t="shared" si="262"/>
        <v>1.3604029285009607</v>
      </c>
      <c r="AA1674" s="105">
        <f t="shared" si="263"/>
        <v>1.1734773352718209</v>
      </c>
      <c r="AB1674" s="105">
        <f t="shared" si="264"/>
        <v>21.662599304221402</v>
      </c>
    </row>
    <row r="1675" spans="1:28" s="126" customFormat="1" hidden="1">
      <c r="A1675" s="125">
        <v>2011</v>
      </c>
      <c r="B1675" s="102">
        <v>0</v>
      </c>
      <c r="C1675" s="102" t="s">
        <v>180</v>
      </c>
      <c r="D1675" s="125">
        <v>41</v>
      </c>
      <c r="E1675" s="45">
        <v>41</v>
      </c>
      <c r="F1675" s="46" t="s">
        <v>451</v>
      </c>
      <c r="G1675" s="47">
        <v>7958</v>
      </c>
      <c r="H1675" s="47">
        <v>7606</v>
      </c>
      <c r="I1675" s="47">
        <v>9709</v>
      </c>
      <c r="J1675" s="48">
        <v>1.2764922429660794</v>
      </c>
      <c r="K1675" s="48">
        <v>31.47515119642388</v>
      </c>
      <c r="L1675" s="47">
        <v>5212</v>
      </c>
      <c r="M1675" s="47">
        <v>1492</v>
      </c>
      <c r="N1675" s="49">
        <v>713</v>
      </c>
      <c r="O1675" s="49"/>
      <c r="P1675" s="49"/>
      <c r="Q1675" s="49">
        <v>189</v>
      </c>
      <c r="R1675" s="49">
        <v>0</v>
      </c>
      <c r="S1675" s="47">
        <v>2394</v>
      </c>
      <c r="T1675" s="49">
        <v>23</v>
      </c>
      <c r="U1675" s="49">
        <v>714</v>
      </c>
      <c r="V1675" s="49">
        <v>155</v>
      </c>
      <c r="W1675" s="104">
        <f t="shared" si="261"/>
        <v>68.52484880357612</v>
      </c>
      <c r="X1675" s="105">
        <f t="shared" si="258"/>
        <v>19.616092558506441</v>
      </c>
      <c r="Y1675" s="105">
        <f t="shared" si="259"/>
        <v>9.3741782803050224</v>
      </c>
      <c r="Z1675" s="105">
        <f t="shared" si="262"/>
        <v>2.4848803576124112</v>
      </c>
      <c r="AA1675" s="105">
        <f t="shared" si="263"/>
        <v>0</v>
      </c>
      <c r="AB1675" s="105">
        <f t="shared" si="264"/>
        <v>31.47515119642388</v>
      </c>
    </row>
    <row r="1676" spans="1:28" s="126" customFormat="1" hidden="1">
      <c r="A1676" s="125">
        <v>2011</v>
      </c>
      <c r="B1676" s="102">
        <v>0</v>
      </c>
      <c r="C1676" s="102" t="s">
        <v>180</v>
      </c>
      <c r="D1676" s="125">
        <v>42</v>
      </c>
      <c r="E1676" s="45">
        <v>42</v>
      </c>
      <c r="F1676" s="46" t="s">
        <v>452</v>
      </c>
      <c r="G1676" s="47">
        <v>6391</v>
      </c>
      <c r="H1676" s="47">
        <v>6008</v>
      </c>
      <c r="I1676" s="47">
        <v>8280</v>
      </c>
      <c r="J1676" s="48">
        <v>1.3781624500665779</v>
      </c>
      <c r="K1676" s="48">
        <v>33.105858854860188</v>
      </c>
      <c r="L1676" s="47">
        <v>4019</v>
      </c>
      <c r="M1676" s="47">
        <v>1137</v>
      </c>
      <c r="N1676" s="47">
        <v>681</v>
      </c>
      <c r="O1676" s="47"/>
      <c r="P1676" s="47"/>
      <c r="Q1676" s="49">
        <v>171</v>
      </c>
      <c r="R1676" s="49">
        <v>0</v>
      </c>
      <c r="S1676" s="47">
        <v>1989</v>
      </c>
      <c r="T1676" s="49">
        <v>54</v>
      </c>
      <c r="U1676" s="47">
        <v>564</v>
      </c>
      <c r="V1676" s="47">
        <v>43</v>
      </c>
      <c r="W1676" s="104">
        <f t="shared" si="261"/>
        <v>66.894141145139812</v>
      </c>
      <c r="X1676" s="105">
        <f t="shared" si="258"/>
        <v>18.924766977363518</v>
      </c>
      <c r="Y1676" s="105">
        <f t="shared" si="259"/>
        <v>11.334886817576564</v>
      </c>
      <c r="Z1676" s="105">
        <f t="shared" si="262"/>
        <v>2.8462050599201065</v>
      </c>
      <c r="AA1676" s="105">
        <f t="shared" si="263"/>
        <v>0</v>
      </c>
      <c r="AB1676" s="105">
        <f t="shared" si="264"/>
        <v>33.105858854860188</v>
      </c>
    </row>
    <row r="1677" spans="1:28" s="126" customFormat="1" hidden="1">
      <c r="A1677" s="125">
        <v>2011</v>
      </c>
      <c r="B1677" s="102">
        <v>0</v>
      </c>
      <c r="C1677" s="102" t="s">
        <v>180</v>
      </c>
      <c r="D1677" s="125">
        <v>43</v>
      </c>
      <c r="E1677" s="45">
        <v>43</v>
      </c>
      <c r="F1677" s="46" t="s">
        <v>453</v>
      </c>
      <c r="G1677" s="47">
        <v>9400</v>
      </c>
      <c r="H1677" s="47">
        <v>8958</v>
      </c>
      <c r="I1677" s="47">
        <v>10132</v>
      </c>
      <c r="J1677" s="48">
        <v>1.1310560392944853</v>
      </c>
      <c r="K1677" s="48">
        <v>29.180620674257646</v>
      </c>
      <c r="L1677" s="47">
        <v>6344</v>
      </c>
      <c r="M1677" s="47">
        <v>1700</v>
      </c>
      <c r="N1677" s="49">
        <v>729</v>
      </c>
      <c r="O1677" s="49"/>
      <c r="P1677" s="49"/>
      <c r="Q1677" s="49">
        <v>180</v>
      </c>
      <c r="R1677" s="49">
        <v>5</v>
      </c>
      <c r="S1677" s="47">
        <v>2614</v>
      </c>
      <c r="T1677" s="49">
        <v>135</v>
      </c>
      <c r="U1677" s="49">
        <v>935</v>
      </c>
      <c r="V1677" s="49">
        <v>115</v>
      </c>
      <c r="W1677" s="104">
        <f t="shared" si="261"/>
        <v>70.819379325742347</v>
      </c>
      <c r="X1677" s="105">
        <f t="shared" si="258"/>
        <v>18.977450323732974</v>
      </c>
      <c r="Y1677" s="105">
        <f t="shared" si="259"/>
        <v>8.1379772270596114</v>
      </c>
      <c r="Z1677" s="105">
        <f t="shared" si="262"/>
        <v>2.0093770931011385</v>
      </c>
      <c r="AA1677" s="105">
        <f t="shared" si="263"/>
        <v>5.5816030363920521E-2</v>
      </c>
      <c r="AB1677" s="105">
        <f t="shared" si="264"/>
        <v>29.180620674257646</v>
      </c>
    </row>
    <row r="1678" spans="1:28" s="126" customFormat="1" hidden="1">
      <c r="A1678" s="125">
        <v>2011</v>
      </c>
      <c r="B1678" s="102">
        <v>0</v>
      </c>
      <c r="C1678" s="102" t="s">
        <v>180</v>
      </c>
      <c r="D1678" s="125">
        <v>44</v>
      </c>
      <c r="E1678" s="45">
        <v>44</v>
      </c>
      <c r="F1678" s="46" t="s">
        <v>454</v>
      </c>
      <c r="G1678" s="47">
        <v>5764</v>
      </c>
      <c r="H1678" s="47">
        <v>5157</v>
      </c>
      <c r="I1678" s="47">
        <v>7689</v>
      </c>
      <c r="J1678" s="48">
        <v>1.4909831297265852</v>
      </c>
      <c r="K1678" s="48">
        <v>33.818111305022299</v>
      </c>
      <c r="L1678" s="47">
        <v>3413</v>
      </c>
      <c r="M1678" s="47">
        <v>1096</v>
      </c>
      <c r="N1678" s="49">
        <v>511</v>
      </c>
      <c r="O1678" s="49"/>
      <c r="P1678" s="49"/>
      <c r="Q1678" s="49">
        <v>137</v>
      </c>
      <c r="R1678" s="49">
        <v>0</v>
      </c>
      <c r="S1678" s="47">
        <v>1744</v>
      </c>
      <c r="T1678" s="49">
        <v>53</v>
      </c>
      <c r="U1678" s="49">
        <v>376</v>
      </c>
      <c r="V1678" s="49">
        <v>50</v>
      </c>
      <c r="W1678" s="104">
        <f t="shared" si="261"/>
        <v>66.181888694977701</v>
      </c>
      <c r="X1678" s="105">
        <f t="shared" si="258"/>
        <v>21.252666278844291</v>
      </c>
      <c r="Y1678" s="105">
        <f t="shared" si="259"/>
        <v>9.9088617413224753</v>
      </c>
      <c r="Z1678" s="105">
        <f t="shared" si="262"/>
        <v>2.6565832848555364</v>
      </c>
      <c r="AA1678" s="105">
        <f t="shared" si="263"/>
        <v>0</v>
      </c>
      <c r="AB1678" s="105">
        <f t="shared" si="264"/>
        <v>33.818111305022299</v>
      </c>
    </row>
    <row r="1679" spans="1:28" s="126" customFormat="1" hidden="1">
      <c r="A1679" s="125">
        <v>2011</v>
      </c>
      <c r="B1679" s="102">
        <v>0</v>
      </c>
      <c r="C1679" s="102" t="s">
        <v>180</v>
      </c>
      <c r="D1679" s="125">
        <v>45</v>
      </c>
      <c r="E1679" s="45">
        <v>45</v>
      </c>
      <c r="F1679" s="46" t="s">
        <v>455</v>
      </c>
      <c r="G1679" s="47">
        <v>6480</v>
      </c>
      <c r="H1679" s="47">
        <v>5678</v>
      </c>
      <c r="I1679" s="47">
        <v>8510</v>
      </c>
      <c r="J1679" s="48">
        <v>1.4987671715392743</v>
      </c>
      <c r="K1679" s="48">
        <v>33.620993307502637</v>
      </c>
      <c r="L1679" s="47">
        <v>3769</v>
      </c>
      <c r="M1679" s="47">
        <v>1105</v>
      </c>
      <c r="N1679" s="49">
        <v>649</v>
      </c>
      <c r="O1679" s="49"/>
      <c r="P1679" s="49"/>
      <c r="Q1679" s="49">
        <v>146</v>
      </c>
      <c r="R1679" s="49">
        <v>9</v>
      </c>
      <c r="S1679" s="47">
        <v>1909</v>
      </c>
      <c r="T1679" s="49">
        <v>49</v>
      </c>
      <c r="U1679" s="49">
        <v>384</v>
      </c>
      <c r="V1679" s="49">
        <v>57</v>
      </c>
      <c r="W1679" s="104">
        <f t="shared" si="261"/>
        <v>66.379006692497356</v>
      </c>
      <c r="X1679" s="105">
        <f t="shared" si="258"/>
        <v>19.461077844311379</v>
      </c>
      <c r="Y1679" s="105">
        <f t="shared" si="259"/>
        <v>11.430081014441704</v>
      </c>
      <c r="Z1679" s="105">
        <f t="shared" si="262"/>
        <v>2.5713279323705529</v>
      </c>
      <c r="AA1679" s="105">
        <f t="shared" si="263"/>
        <v>0.1585065163790067</v>
      </c>
      <c r="AB1679" s="105">
        <f t="shared" si="264"/>
        <v>33.620993307502637</v>
      </c>
    </row>
    <row r="1680" spans="1:28" s="126" customFormat="1" hidden="1">
      <c r="A1680" s="125">
        <v>2011</v>
      </c>
      <c r="B1680" s="102">
        <v>0</v>
      </c>
      <c r="C1680" s="102" t="s">
        <v>180</v>
      </c>
      <c r="D1680" s="125">
        <v>46</v>
      </c>
      <c r="E1680" s="45">
        <v>46</v>
      </c>
      <c r="F1680" s="46" t="s">
        <v>456</v>
      </c>
      <c r="G1680" s="47">
        <v>9633</v>
      </c>
      <c r="H1680" s="47">
        <v>8738</v>
      </c>
      <c r="I1680" s="47">
        <v>9938</v>
      </c>
      <c r="J1680" s="48">
        <v>1.1373311970702678</v>
      </c>
      <c r="K1680" s="48">
        <v>29.972533760585947</v>
      </c>
      <c r="L1680" s="47">
        <v>6119</v>
      </c>
      <c r="M1680" s="47">
        <v>1541</v>
      </c>
      <c r="N1680" s="49">
        <v>914</v>
      </c>
      <c r="O1680" s="49"/>
      <c r="P1680" s="49"/>
      <c r="Q1680" s="49">
        <v>164</v>
      </c>
      <c r="R1680" s="49">
        <v>0</v>
      </c>
      <c r="S1680" s="47">
        <v>2619</v>
      </c>
      <c r="T1680" s="49">
        <v>53</v>
      </c>
      <c r="U1680" s="49">
        <v>638</v>
      </c>
      <c r="V1680" s="49">
        <v>57</v>
      </c>
      <c r="W1680" s="104">
        <f t="shared" si="261"/>
        <v>70.027466239414053</v>
      </c>
      <c r="X1680" s="105">
        <f t="shared" si="258"/>
        <v>17.635614557106891</v>
      </c>
      <c r="Y1680" s="105">
        <f t="shared" si="259"/>
        <v>10.460059510185397</v>
      </c>
      <c r="Z1680" s="105">
        <f t="shared" si="262"/>
        <v>1.8768596932936599</v>
      </c>
      <c r="AA1680" s="105">
        <f t="shared" si="263"/>
        <v>0</v>
      </c>
      <c r="AB1680" s="105">
        <f t="shared" si="264"/>
        <v>29.972533760585947</v>
      </c>
    </row>
    <row r="1681" spans="1:28" s="126" customFormat="1" hidden="1">
      <c r="A1681" s="125">
        <v>2011</v>
      </c>
      <c r="B1681" s="102">
        <v>0</v>
      </c>
      <c r="C1681" s="102" t="s">
        <v>180</v>
      </c>
      <c r="D1681" s="125">
        <v>47</v>
      </c>
      <c r="E1681" s="45">
        <v>47</v>
      </c>
      <c r="F1681" s="46" t="s">
        <v>457</v>
      </c>
      <c r="G1681" s="47">
        <v>17156</v>
      </c>
      <c r="H1681" s="47">
        <v>14049</v>
      </c>
      <c r="I1681" s="47">
        <v>18833</v>
      </c>
      <c r="J1681" s="48">
        <v>1.3405224571143854</v>
      </c>
      <c r="K1681" s="48">
        <v>34.159014876503669</v>
      </c>
      <c r="L1681" s="47">
        <v>9250</v>
      </c>
      <c r="M1681" s="47">
        <v>3007</v>
      </c>
      <c r="N1681" s="47">
        <v>1490</v>
      </c>
      <c r="O1681" s="47"/>
      <c r="P1681" s="47"/>
      <c r="Q1681" s="49">
        <v>295</v>
      </c>
      <c r="R1681" s="49">
        <v>7</v>
      </c>
      <c r="S1681" s="47">
        <v>4799</v>
      </c>
      <c r="T1681" s="49">
        <v>244</v>
      </c>
      <c r="U1681" s="47">
        <v>1177</v>
      </c>
      <c r="V1681" s="49">
        <v>506</v>
      </c>
      <c r="W1681" s="104">
        <f t="shared" si="261"/>
        <v>65.840985123496338</v>
      </c>
      <c r="X1681" s="105">
        <f t="shared" si="258"/>
        <v>21.403658623389564</v>
      </c>
      <c r="Y1681" s="105">
        <f t="shared" si="259"/>
        <v>10.605737063136168</v>
      </c>
      <c r="Z1681" s="105">
        <f t="shared" si="262"/>
        <v>2.0997935796142073</v>
      </c>
      <c r="AA1681" s="105">
        <f t="shared" si="263"/>
        <v>4.9825610363726951E-2</v>
      </c>
      <c r="AB1681" s="105">
        <f t="shared" si="264"/>
        <v>34.159014876503669</v>
      </c>
    </row>
    <row r="1682" spans="1:28" s="126" customFormat="1" hidden="1">
      <c r="A1682" s="125">
        <v>2011</v>
      </c>
      <c r="B1682" s="102">
        <v>0</v>
      </c>
      <c r="C1682" s="102" t="s">
        <v>180</v>
      </c>
      <c r="D1682" s="125"/>
      <c r="E1682" s="125"/>
      <c r="F1682" s="46" t="s">
        <v>155</v>
      </c>
      <c r="G1682" s="47">
        <v>642854</v>
      </c>
      <c r="H1682" s="47">
        <v>590930</v>
      </c>
      <c r="I1682" s="47">
        <v>480935</v>
      </c>
      <c r="J1682" s="48">
        <v>0.81386120183439659</v>
      </c>
      <c r="K1682" s="48">
        <v>21.952515526373681</v>
      </c>
      <c r="L1682" s="47">
        <v>461075</v>
      </c>
      <c r="M1682" s="47">
        <v>85323</v>
      </c>
      <c r="N1682" s="47">
        <v>35914</v>
      </c>
      <c r="O1682" s="47"/>
      <c r="P1682" s="47"/>
      <c r="Q1682" s="47">
        <v>7810</v>
      </c>
      <c r="R1682" s="49">
        <v>677</v>
      </c>
      <c r="S1682" s="47">
        <v>129724</v>
      </c>
      <c r="T1682" s="47">
        <v>12190</v>
      </c>
      <c r="U1682" s="47">
        <v>66022</v>
      </c>
      <c r="V1682" s="47">
        <v>21989</v>
      </c>
      <c r="W1682" s="104">
        <f t="shared" si="261"/>
        <v>78.025316027279032</v>
      </c>
      <c r="X1682" s="105">
        <f t="shared" si="258"/>
        <v>14.438766012894929</v>
      </c>
      <c r="Y1682" s="105">
        <f t="shared" si="259"/>
        <v>6.0775387947811081</v>
      </c>
      <c r="Z1682" s="105">
        <f t="shared" si="262"/>
        <v>1.3216455417731372</v>
      </c>
      <c r="AA1682" s="105">
        <f t="shared" si="263"/>
        <v>0.11456517692450884</v>
      </c>
      <c r="AB1682" s="105">
        <f t="shared" si="264"/>
        <v>21.952515526373681</v>
      </c>
    </row>
    <row r="1683" spans="1:28" s="126" customFormat="1" hidden="1">
      <c r="A1683" s="125">
        <v>2011</v>
      </c>
      <c r="B1683" s="102">
        <v>1</v>
      </c>
      <c r="C1683" s="102" t="s">
        <v>181</v>
      </c>
      <c r="D1683" s="125"/>
      <c r="E1683" s="125"/>
      <c r="F1683" s="46" t="s">
        <v>64</v>
      </c>
      <c r="G1683" s="47">
        <v>1116713</v>
      </c>
      <c r="H1683" s="47">
        <v>1015374</v>
      </c>
      <c r="I1683" s="47">
        <v>753292</v>
      </c>
      <c r="J1683" s="48">
        <v>0.7418862409319128</v>
      </c>
      <c r="K1683" s="48">
        <v>20.365796248475931</v>
      </c>
      <c r="L1683" s="47">
        <v>808454</v>
      </c>
      <c r="M1683" s="47">
        <v>138229</v>
      </c>
      <c r="N1683" s="47">
        <v>55857</v>
      </c>
      <c r="O1683" s="47"/>
      <c r="P1683" s="47"/>
      <c r="Q1683" s="47">
        <v>12009</v>
      </c>
      <c r="R1683" s="49">
        <v>694</v>
      </c>
      <c r="S1683" s="47">
        <v>206789</v>
      </c>
      <c r="T1683" s="47">
        <v>26708</v>
      </c>
      <c r="U1683" s="47">
        <v>123668</v>
      </c>
      <c r="V1683" s="47">
        <v>51803</v>
      </c>
      <c r="W1683" s="104">
        <f t="shared" si="261"/>
        <v>79.621302101491665</v>
      </c>
      <c r="X1683" s="105">
        <f t="shared" si="258"/>
        <v>13.613604445258595</v>
      </c>
      <c r="Y1683" s="105">
        <f t="shared" si="259"/>
        <v>5.5011256935867969</v>
      </c>
      <c r="Z1683" s="105">
        <f t="shared" si="262"/>
        <v>1.1827169102222432</v>
      </c>
      <c r="AA1683" s="105">
        <f t="shared" si="263"/>
        <v>6.834919940829684E-2</v>
      </c>
      <c r="AB1683" s="105">
        <f t="shared" si="264"/>
        <v>20.365796248475931</v>
      </c>
    </row>
    <row r="1684" spans="1:28" s="126" customFormat="1" hidden="1">
      <c r="A1684" s="125">
        <v>2011</v>
      </c>
      <c r="B1684" s="102">
        <v>2</v>
      </c>
      <c r="C1684" s="102" t="s">
        <v>182</v>
      </c>
      <c r="D1684" s="125">
        <v>1</v>
      </c>
      <c r="E1684" s="45">
        <v>48</v>
      </c>
      <c r="F1684" s="46" t="s">
        <v>65</v>
      </c>
      <c r="G1684" s="47">
        <v>14934</v>
      </c>
      <c r="H1684" s="47">
        <v>13360</v>
      </c>
      <c r="I1684" s="47">
        <v>10187</v>
      </c>
      <c r="J1684" s="48">
        <v>0.76249999999999996</v>
      </c>
      <c r="K1684" s="48">
        <v>19.902694610778443</v>
      </c>
      <c r="L1684" s="47">
        <v>10701</v>
      </c>
      <c r="M1684" s="47">
        <v>1782</v>
      </c>
      <c r="N1684" s="49">
        <v>720</v>
      </c>
      <c r="O1684" s="49"/>
      <c r="P1684" s="49"/>
      <c r="Q1684" s="49">
        <v>157</v>
      </c>
      <c r="R1684" s="49">
        <v>0</v>
      </c>
      <c r="S1684" s="47">
        <v>2659</v>
      </c>
      <c r="T1684" s="49">
        <v>183</v>
      </c>
      <c r="U1684" s="47">
        <v>1679</v>
      </c>
      <c r="V1684" s="49">
        <v>334</v>
      </c>
      <c r="W1684" s="104">
        <f t="shared" si="261"/>
        <v>80.097305389221546</v>
      </c>
      <c r="X1684" s="105">
        <f t="shared" si="258"/>
        <v>13.338323353293413</v>
      </c>
      <c r="Y1684" s="105">
        <f t="shared" si="259"/>
        <v>5.3892215568862278</v>
      </c>
      <c r="Z1684" s="105">
        <f t="shared" si="262"/>
        <v>1.1751497005988023</v>
      </c>
      <c r="AA1684" s="105">
        <f t="shared" si="263"/>
        <v>0</v>
      </c>
      <c r="AB1684" s="105">
        <f t="shared" si="264"/>
        <v>19.902694610778443</v>
      </c>
    </row>
    <row r="1685" spans="1:28" s="126" customFormat="1" hidden="1">
      <c r="A1685" s="125">
        <v>2011</v>
      </c>
      <c r="B1685" s="102">
        <v>2</v>
      </c>
      <c r="C1685" s="102" t="s">
        <v>182</v>
      </c>
      <c r="D1685" s="125">
        <v>4</v>
      </c>
      <c r="E1685" s="45">
        <v>49</v>
      </c>
      <c r="F1685" s="46" t="s">
        <v>66</v>
      </c>
      <c r="G1685" s="47">
        <v>9710</v>
      </c>
      <c r="H1685" s="47">
        <v>8620</v>
      </c>
      <c r="I1685" s="47">
        <v>7912</v>
      </c>
      <c r="J1685" s="48">
        <v>0.91786542923433878</v>
      </c>
      <c r="K1685" s="48">
        <v>24.454756380510439</v>
      </c>
      <c r="L1685" s="47">
        <v>6512</v>
      </c>
      <c r="M1685" s="47">
        <v>1386</v>
      </c>
      <c r="N1685" s="49">
        <v>589</v>
      </c>
      <c r="O1685" s="49"/>
      <c r="P1685" s="49"/>
      <c r="Q1685" s="49">
        <v>133</v>
      </c>
      <c r="R1685" s="49">
        <v>0</v>
      </c>
      <c r="S1685" s="47">
        <v>2108</v>
      </c>
      <c r="T1685" s="49">
        <v>126</v>
      </c>
      <c r="U1685" s="49">
        <v>967</v>
      </c>
      <c r="V1685" s="47">
        <v>1018</v>
      </c>
      <c r="W1685" s="104">
        <f t="shared" si="261"/>
        <v>75.545243619489554</v>
      </c>
      <c r="X1685" s="105">
        <f t="shared" si="258"/>
        <v>16.078886310904871</v>
      </c>
      <c r="Y1685" s="105">
        <f t="shared" si="259"/>
        <v>6.8329466357308588</v>
      </c>
      <c r="Z1685" s="105">
        <f t="shared" si="262"/>
        <v>1.54292343387471</v>
      </c>
      <c r="AA1685" s="105">
        <f t="shared" si="263"/>
        <v>0</v>
      </c>
      <c r="AB1685" s="105">
        <f t="shared" si="264"/>
        <v>24.454756380510439</v>
      </c>
    </row>
    <row r="1686" spans="1:28" s="126" customFormat="1" hidden="1">
      <c r="A1686" s="125">
        <v>2011</v>
      </c>
      <c r="B1686" s="102">
        <v>2</v>
      </c>
      <c r="C1686" s="102" t="s">
        <v>182</v>
      </c>
      <c r="D1686" s="125">
        <v>11</v>
      </c>
      <c r="E1686" s="45">
        <v>50</v>
      </c>
      <c r="F1686" s="46" t="s">
        <v>148</v>
      </c>
      <c r="G1686" s="47">
        <v>11394</v>
      </c>
      <c r="H1686" s="47">
        <v>8113</v>
      </c>
      <c r="I1686" s="47">
        <v>5314</v>
      </c>
      <c r="J1686" s="48">
        <v>0.65499815111549364</v>
      </c>
      <c r="K1686" s="48">
        <v>17.61370639714039</v>
      </c>
      <c r="L1686" s="47">
        <v>6684</v>
      </c>
      <c r="M1686" s="49">
        <v>967</v>
      </c>
      <c r="N1686" s="49">
        <v>376</v>
      </c>
      <c r="O1686" s="49"/>
      <c r="P1686" s="49"/>
      <c r="Q1686" s="49">
        <v>86</v>
      </c>
      <c r="R1686" s="49">
        <v>0</v>
      </c>
      <c r="S1686" s="47">
        <v>1429</v>
      </c>
      <c r="T1686" s="49">
        <v>248</v>
      </c>
      <c r="U1686" s="47">
        <v>1084</v>
      </c>
      <c r="V1686" s="49">
        <v>447</v>
      </c>
      <c r="W1686" s="104">
        <f t="shared" si="261"/>
        <v>82.38629360285961</v>
      </c>
      <c r="X1686" s="105">
        <f t="shared" si="258"/>
        <v>11.919142117589054</v>
      </c>
      <c r="Y1686" s="105">
        <f t="shared" si="259"/>
        <v>4.6345371625785772</v>
      </c>
      <c r="Z1686" s="105">
        <f t="shared" si="262"/>
        <v>1.0600271169727598</v>
      </c>
      <c r="AA1686" s="105">
        <f t="shared" si="263"/>
        <v>0</v>
      </c>
      <c r="AB1686" s="105">
        <f t="shared" si="264"/>
        <v>17.61370639714039</v>
      </c>
    </row>
    <row r="1687" spans="1:28" s="126" customFormat="1" hidden="1">
      <c r="A1687" s="125">
        <v>2011</v>
      </c>
      <c r="B1687" s="102">
        <v>2</v>
      </c>
      <c r="C1687" s="102" t="s">
        <v>182</v>
      </c>
      <c r="D1687" s="125">
        <v>12</v>
      </c>
      <c r="E1687" s="45">
        <v>51</v>
      </c>
      <c r="F1687" s="46" t="s">
        <v>68</v>
      </c>
      <c r="G1687" s="47">
        <v>8949</v>
      </c>
      <c r="H1687" s="47">
        <v>8102</v>
      </c>
      <c r="I1687" s="47">
        <v>6519</v>
      </c>
      <c r="J1687" s="48">
        <v>0.80461614416193528</v>
      </c>
      <c r="K1687" s="48">
        <v>22.883238706492222</v>
      </c>
      <c r="L1687" s="47">
        <v>6248</v>
      </c>
      <c r="M1687" s="47">
        <v>1277</v>
      </c>
      <c r="N1687" s="49">
        <v>464</v>
      </c>
      <c r="O1687" s="49"/>
      <c r="P1687" s="49"/>
      <c r="Q1687" s="49">
        <v>113</v>
      </c>
      <c r="R1687" s="49">
        <v>0</v>
      </c>
      <c r="S1687" s="47">
        <v>1854</v>
      </c>
      <c r="T1687" s="49">
        <v>46</v>
      </c>
      <c r="U1687" s="47">
        <v>1095</v>
      </c>
      <c r="V1687" s="49">
        <v>890</v>
      </c>
      <c r="W1687" s="104">
        <f t="shared" si="261"/>
        <v>77.116761293507778</v>
      </c>
      <c r="X1687" s="105">
        <f t="shared" si="258"/>
        <v>15.761540360404839</v>
      </c>
      <c r="Y1687" s="105">
        <f t="shared" si="259"/>
        <v>5.7269809923475679</v>
      </c>
      <c r="Z1687" s="105">
        <f t="shared" si="262"/>
        <v>1.3947173537398172</v>
      </c>
      <c r="AA1687" s="105">
        <f t="shared" si="263"/>
        <v>0</v>
      </c>
      <c r="AB1687" s="105">
        <f t="shared" si="264"/>
        <v>22.883238706492222</v>
      </c>
    </row>
    <row r="1688" spans="1:28" s="126" customFormat="1" hidden="1">
      <c r="A1688" s="125">
        <v>2011</v>
      </c>
      <c r="B1688" s="102">
        <v>2</v>
      </c>
      <c r="C1688" s="102" t="s">
        <v>182</v>
      </c>
      <c r="D1688" s="125">
        <v>14</v>
      </c>
      <c r="E1688" s="45">
        <v>52</v>
      </c>
      <c r="F1688" s="46" t="s">
        <v>69</v>
      </c>
      <c r="G1688" s="47">
        <v>32212</v>
      </c>
      <c r="H1688" s="47">
        <v>30410</v>
      </c>
      <c r="I1688" s="47">
        <v>14945</v>
      </c>
      <c r="J1688" s="48">
        <v>0.49145018086155867</v>
      </c>
      <c r="K1688" s="48">
        <v>15.139756658993752</v>
      </c>
      <c r="L1688" s="47">
        <v>25806</v>
      </c>
      <c r="M1688" s="47">
        <v>3356</v>
      </c>
      <c r="N1688" s="47">
        <v>1023</v>
      </c>
      <c r="O1688" s="47"/>
      <c r="P1688" s="47"/>
      <c r="Q1688" s="49">
        <v>225</v>
      </c>
      <c r="R1688" s="49">
        <v>0</v>
      </c>
      <c r="S1688" s="47">
        <v>4604</v>
      </c>
      <c r="T1688" s="47">
        <v>1508</v>
      </c>
      <c r="U1688" s="47">
        <v>4675</v>
      </c>
      <c r="V1688" s="47">
        <v>2743</v>
      </c>
      <c r="W1688" s="104">
        <f t="shared" si="261"/>
        <v>84.860243341006253</v>
      </c>
      <c r="X1688" s="105">
        <f t="shared" si="258"/>
        <v>11.035843472541927</v>
      </c>
      <c r="Y1688" s="105">
        <f t="shared" si="259"/>
        <v>3.3640249917790204</v>
      </c>
      <c r="Z1688" s="105">
        <f t="shared" si="262"/>
        <v>0.73988819467280498</v>
      </c>
      <c r="AA1688" s="105">
        <f t="shared" si="263"/>
        <v>0</v>
      </c>
      <c r="AB1688" s="105">
        <f t="shared" si="264"/>
        <v>15.139756658993752</v>
      </c>
    </row>
    <row r="1689" spans="1:28" s="126" customFormat="1" hidden="1">
      <c r="A1689" s="125">
        <v>2011</v>
      </c>
      <c r="B1689" s="102">
        <v>2</v>
      </c>
      <c r="C1689" s="102" t="s">
        <v>182</v>
      </c>
      <c r="D1689" s="125">
        <v>14</v>
      </c>
      <c r="E1689" s="45">
        <v>53</v>
      </c>
      <c r="F1689" s="46" t="s">
        <v>70</v>
      </c>
      <c r="G1689" s="47">
        <v>13671</v>
      </c>
      <c r="H1689" s="47">
        <v>12796</v>
      </c>
      <c r="I1689" s="47">
        <v>4439</v>
      </c>
      <c r="J1689" s="48">
        <v>0.34690528290090655</v>
      </c>
      <c r="K1689" s="48">
        <v>10.753360425132854</v>
      </c>
      <c r="L1689" s="47">
        <v>11420</v>
      </c>
      <c r="M1689" s="49">
        <v>985</v>
      </c>
      <c r="N1689" s="49">
        <v>336</v>
      </c>
      <c r="O1689" s="49"/>
      <c r="P1689" s="49"/>
      <c r="Q1689" s="49">
        <v>55</v>
      </c>
      <c r="R1689" s="49">
        <v>0</v>
      </c>
      <c r="S1689" s="47">
        <v>1376</v>
      </c>
      <c r="T1689" s="49">
        <v>131</v>
      </c>
      <c r="U1689" s="47">
        <v>1901</v>
      </c>
      <c r="V1689" s="49">
        <v>804</v>
      </c>
      <c r="W1689" s="104">
        <f t="shared" si="261"/>
        <v>89.246639574867146</v>
      </c>
      <c r="X1689" s="105">
        <f t="shared" si="258"/>
        <v>7.6977180368865268</v>
      </c>
      <c r="Y1689" s="105">
        <f t="shared" si="259"/>
        <v>2.6258205689277898</v>
      </c>
      <c r="Z1689" s="105">
        <f t="shared" si="262"/>
        <v>0.42982181931853708</v>
      </c>
      <c r="AA1689" s="105">
        <f t="shared" si="263"/>
        <v>0</v>
      </c>
      <c r="AB1689" s="105">
        <f t="shared" si="264"/>
        <v>10.753360425132854</v>
      </c>
    </row>
    <row r="1690" spans="1:28" s="126" customFormat="1" hidden="1">
      <c r="A1690" s="125">
        <v>2011</v>
      </c>
      <c r="B1690" s="102">
        <v>2</v>
      </c>
      <c r="C1690" s="102" t="s">
        <v>182</v>
      </c>
      <c r="D1690" s="125">
        <v>14</v>
      </c>
      <c r="E1690" s="45">
        <v>54</v>
      </c>
      <c r="F1690" s="46" t="s">
        <v>13</v>
      </c>
      <c r="G1690" s="47">
        <v>6215</v>
      </c>
      <c r="H1690" s="47">
        <v>5473</v>
      </c>
      <c r="I1690" s="47">
        <v>3985</v>
      </c>
      <c r="J1690" s="48">
        <v>0.72811986113648819</v>
      </c>
      <c r="K1690" s="48">
        <v>20.81125525306048</v>
      </c>
      <c r="L1690" s="47">
        <v>4334</v>
      </c>
      <c r="M1690" s="49">
        <v>783</v>
      </c>
      <c r="N1690" s="49">
        <v>312</v>
      </c>
      <c r="O1690" s="49"/>
      <c r="P1690" s="49"/>
      <c r="Q1690" s="49">
        <v>44</v>
      </c>
      <c r="R1690" s="49">
        <v>0</v>
      </c>
      <c r="S1690" s="47">
        <v>1139</v>
      </c>
      <c r="T1690" s="49">
        <v>21</v>
      </c>
      <c r="U1690" s="49">
        <v>517</v>
      </c>
      <c r="V1690" s="49">
        <v>0</v>
      </c>
      <c r="W1690" s="104">
        <f t="shared" si="261"/>
        <v>79.18874474693952</v>
      </c>
      <c r="X1690" s="105">
        <f t="shared" si="258"/>
        <v>14.306596016809795</v>
      </c>
      <c r="Y1690" s="105">
        <f t="shared" si="259"/>
        <v>5.7007125890736345</v>
      </c>
      <c r="Z1690" s="105">
        <f t="shared" si="262"/>
        <v>0.803946647177051</v>
      </c>
      <c r="AA1690" s="105">
        <f t="shared" si="263"/>
        <v>0</v>
      </c>
      <c r="AB1690" s="105">
        <f t="shared" si="264"/>
        <v>20.81125525306048</v>
      </c>
    </row>
    <row r="1691" spans="1:28" s="126" customFormat="1" hidden="1">
      <c r="A1691" s="125">
        <v>2011</v>
      </c>
      <c r="B1691" s="102">
        <v>2</v>
      </c>
      <c r="C1691" s="102" t="s">
        <v>182</v>
      </c>
      <c r="D1691" s="125">
        <v>15</v>
      </c>
      <c r="E1691" s="45">
        <v>55</v>
      </c>
      <c r="F1691" s="46" t="s">
        <v>82</v>
      </c>
      <c r="G1691" s="47">
        <v>6508</v>
      </c>
      <c r="H1691" s="47">
        <v>6311</v>
      </c>
      <c r="I1691" s="47">
        <v>3361</v>
      </c>
      <c r="J1691" s="48">
        <v>0.53256219299635554</v>
      </c>
      <c r="K1691" s="48">
        <v>15.750277293614323</v>
      </c>
      <c r="L1691" s="47">
        <v>5317</v>
      </c>
      <c r="M1691" s="49">
        <v>688</v>
      </c>
      <c r="N1691" s="49">
        <v>252</v>
      </c>
      <c r="O1691" s="49"/>
      <c r="P1691" s="49"/>
      <c r="Q1691" s="49">
        <v>54</v>
      </c>
      <c r="R1691" s="49">
        <v>0</v>
      </c>
      <c r="S1691" s="49">
        <v>994</v>
      </c>
      <c r="T1691" s="49">
        <v>62</v>
      </c>
      <c r="U1691" s="49">
        <v>445</v>
      </c>
      <c r="V1691" s="49">
        <v>228</v>
      </c>
      <c r="W1691" s="104">
        <f t="shared" si="261"/>
        <v>84.249722706385683</v>
      </c>
      <c r="X1691" s="105">
        <f t="shared" si="258"/>
        <v>10.901600380288386</v>
      </c>
      <c r="Y1691" s="105">
        <f t="shared" si="259"/>
        <v>3.99302804626842</v>
      </c>
      <c r="Z1691" s="105">
        <f t="shared" si="262"/>
        <v>0.85564886705751864</v>
      </c>
      <c r="AA1691" s="105">
        <f t="shared" si="263"/>
        <v>0</v>
      </c>
      <c r="AB1691" s="105">
        <f t="shared" si="264"/>
        <v>15.750277293614323</v>
      </c>
    </row>
    <row r="1692" spans="1:28" s="126" customFormat="1" hidden="1">
      <c r="A1692" s="125">
        <v>2011</v>
      </c>
      <c r="B1692" s="102">
        <v>2</v>
      </c>
      <c r="C1692" s="102" t="s">
        <v>182</v>
      </c>
      <c r="D1692" s="125">
        <v>22</v>
      </c>
      <c r="E1692" s="45">
        <v>56</v>
      </c>
      <c r="F1692" s="46" t="s">
        <v>87</v>
      </c>
      <c r="G1692" s="47">
        <v>5835</v>
      </c>
      <c r="H1692" s="47">
        <v>5495</v>
      </c>
      <c r="I1692" s="47">
        <v>3229</v>
      </c>
      <c r="J1692" s="48">
        <v>0.58762511373976345</v>
      </c>
      <c r="K1692" s="48">
        <v>16.414922656960872</v>
      </c>
      <c r="L1692" s="47">
        <v>4593</v>
      </c>
      <c r="M1692" s="49">
        <v>619</v>
      </c>
      <c r="N1692" s="49">
        <v>236</v>
      </c>
      <c r="O1692" s="49"/>
      <c r="P1692" s="49"/>
      <c r="Q1692" s="49">
        <v>38</v>
      </c>
      <c r="R1692" s="49">
        <v>9</v>
      </c>
      <c r="S1692" s="49">
        <v>902</v>
      </c>
      <c r="T1692" s="49">
        <v>138</v>
      </c>
      <c r="U1692" s="49">
        <v>926</v>
      </c>
      <c r="V1692" s="49">
        <v>158</v>
      </c>
      <c r="W1692" s="104">
        <f t="shared" si="261"/>
        <v>83.585077343039131</v>
      </c>
      <c r="X1692" s="105">
        <f t="shared" si="258"/>
        <v>11.264786169244768</v>
      </c>
      <c r="Y1692" s="105">
        <f t="shared" si="259"/>
        <v>4.2948134667879891</v>
      </c>
      <c r="Z1692" s="105">
        <f t="shared" si="262"/>
        <v>0.69153776160145586</v>
      </c>
      <c r="AA1692" s="105">
        <f t="shared" si="263"/>
        <v>0.1637852593266606</v>
      </c>
      <c r="AB1692" s="105">
        <f t="shared" si="264"/>
        <v>16.414922656960872</v>
      </c>
    </row>
    <row r="1693" spans="1:28" s="126" customFormat="1" hidden="1">
      <c r="A1693" s="125">
        <v>2011</v>
      </c>
      <c r="B1693" s="102">
        <v>2</v>
      </c>
      <c r="C1693" s="102" t="s">
        <v>182</v>
      </c>
      <c r="D1693" s="125">
        <v>22</v>
      </c>
      <c r="E1693" s="45">
        <v>57</v>
      </c>
      <c r="F1693" s="46" t="s">
        <v>88</v>
      </c>
      <c r="G1693" s="47">
        <v>7630</v>
      </c>
      <c r="H1693" s="47">
        <v>5139</v>
      </c>
      <c r="I1693" s="47">
        <v>1827</v>
      </c>
      <c r="J1693" s="48">
        <v>0.35551663747810858</v>
      </c>
      <c r="K1693" s="48">
        <v>11.169488227281573</v>
      </c>
      <c r="L1693" s="47">
        <v>4565</v>
      </c>
      <c r="M1693" s="49">
        <v>407</v>
      </c>
      <c r="N1693" s="49">
        <v>127</v>
      </c>
      <c r="O1693" s="49"/>
      <c r="P1693" s="49"/>
      <c r="Q1693" s="49">
        <v>40</v>
      </c>
      <c r="R1693" s="49">
        <v>0</v>
      </c>
      <c r="S1693" s="49">
        <v>574</v>
      </c>
      <c r="T1693" s="49">
        <v>114</v>
      </c>
      <c r="U1693" s="49">
        <v>778</v>
      </c>
      <c r="V1693" s="49">
        <v>8</v>
      </c>
      <c r="W1693" s="104">
        <f t="shared" si="261"/>
        <v>88.830511772718424</v>
      </c>
      <c r="X1693" s="105">
        <f t="shared" si="258"/>
        <v>7.9198287604592323</v>
      </c>
      <c r="Y1693" s="105">
        <f t="shared" si="259"/>
        <v>2.4712979178828567</v>
      </c>
      <c r="Z1693" s="105">
        <f t="shared" si="262"/>
        <v>0.77836154893948239</v>
      </c>
      <c r="AA1693" s="105">
        <f t="shared" si="263"/>
        <v>0</v>
      </c>
      <c r="AB1693" s="105">
        <f t="shared" si="264"/>
        <v>11.169488227281573</v>
      </c>
    </row>
    <row r="1694" spans="1:28" s="126" customFormat="1" hidden="1">
      <c r="A1694" s="125">
        <v>2011</v>
      </c>
      <c r="B1694" s="102">
        <v>2</v>
      </c>
      <c r="C1694" s="102" t="s">
        <v>182</v>
      </c>
      <c r="D1694" s="125">
        <v>23</v>
      </c>
      <c r="E1694" s="45">
        <v>58</v>
      </c>
      <c r="F1694" s="46" t="s">
        <v>5</v>
      </c>
      <c r="G1694" s="47">
        <v>20074</v>
      </c>
      <c r="H1694" s="47">
        <v>19034</v>
      </c>
      <c r="I1694" s="47">
        <v>7917</v>
      </c>
      <c r="J1694" s="48">
        <v>0.41593989702637385</v>
      </c>
      <c r="K1694" s="48">
        <v>11.794683198486918</v>
      </c>
      <c r="L1694" s="47">
        <v>16789</v>
      </c>
      <c r="M1694" s="47">
        <v>1561</v>
      </c>
      <c r="N1694" s="49">
        <v>560</v>
      </c>
      <c r="O1694" s="49"/>
      <c r="P1694" s="49"/>
      <c r="Q1694" s="49">
        <v>124</v>
      </c>
      <c r="R1694" s="49">
        <v>0</v>
      </c>
      <c r="S1694" s="47">
        <v>2245</v>
      </c>
      <c r="T1694" s="47">
        <v>1011</v>
      </c>
      <c r="U1694" s="47">
        <v>3130</v>
      </c>
      <c r="V1694" s="47">
        <v>1029</v>
      </c>
      <c r="W1694" s="104">
        <f t="shared" si="261"/>
        <v>88.205316801513078</v>
      </c>
      <c r="X1694" s="105">
        <f t="shared" ref="X1694:X1757" si="265">M1694/$H1694*100</f>
        <v>8.2011137963644014</v>
      </c>
      <c r="Y1694" s="105">
        <f t="shared" ref="Y1694:Y1757" si="266">N1694/$H1694*100</f>
        <v>2.9421036040769151</v>
      </c>
      <c r="Z1694" s="105">
        <f t="shared" si="262"/>
        <v>0.65146579804560267</v>
      </c>
      <c r="AA1694" s="105">
        <f t="shared" si="263"/>
        <v>0</v>
      </c>
      <c r="AB1694" s="105">
        <f t="shared" si="264"/>
        <v>11.794683198486918</v>
      </c>
    </row>
    <row r="1695" spans="1:28" s="126" customFormat="1" hidden="1">
      <c r="A1695" s="125">
        <v>2011</v>
      </c>
      <c r="B1695" s="102">
        <v>2</v>
      </c>
      <c r="C1695" s="102" t="s">
        <v>182</v>
      </c>
      <c r="D1695" s="125">
        <v>26</v>
      </c>
      <c r="E1695" s="45">
        <v>59</v>
      </c>
      <c r="F1695" s="46" t="s">
        <v>71</v>
      </c>
      <c r="G1695" s="47">
        <v>11416</v>
      </c>
      <c r="H1695" s="47">
        <v>10661</v>
      </c>
      <c r="I1695" s="47">
        <v>5616</v>
      </c>
      <c r="J1695" s="48">
        <v>0.52677985179626674</v>
      </c>
      <c r="K1695" s="48">
        <v>16.818309727042489</v>
      </c>
      <c r="L1695" s="47">
        <v>8868</v>
      </c>
      <c r="M1695" s="47">
        <v>1301</v>
      </c>
      <c r="N1695" s="49">
        <v>438</v>
      </c>
      <c r="O1695" s="49"/>
      <c r="P1695" s="49"/>
      <c r="Q1695" s="49">
        <v>54</v>
      </c>
      <c r="R1695" s="49">
        <v>0</v>
      </c>
      <c r="S1695" s="47">
        <v>1793</v>
      </c>
      <c r="T1695" s="49">
        <v>506</v>
      </c>
      <c r="U1695" s="47">
        <v>1582</v>
      </c>
      <c r="V1695" s="49">
        <v>731</v>
      </c>
      <c r="W1695" s="104">
        <f t="shared" si="261"/>
        <v>83.181690272957511</v>
      </c>
      <c r="X1695" s="105">
        <f t="shared" si="265"/>
        <v>12.203358033955539</v>
      </c>
      <c r="Y1695" s="105">
        <f t="shared" si="266"/>
        <v>4.1084326048213109</v>
      </c>
      <c r="Z1695" s="105">
        <f t="shared" si="262"/>
        <v>0.50651908826564118</v>
      </c>
      <c r="AA1695" s="105">
        <f t="shared" si="263"/>
        <v>0</v>
      </c>
      <c r="AB1695" s="105">
        <f t="shared" si="264"/>
        <v>16.818309727042489</v>
      </c>
    </row>
    <row r="1696" spans="1:28" s="126" customFormat="1" hidden="1">
      <c r="A1696" s="125">
        <v>2011</v>
      </c>
      <c r="B1696" s="102">
        <v>2</v>
      </c>
      <c r="C1696" s="102" t="s">
        <v>182</v>
      </c>
      <c r="D1696" s="125">
        <v>27</v>
      </c>
      <c r="E1696" s="45">
        <v>60</v>
      </c>
      <c r="F1696" s="46" t="s">
        <v>72</v>
      </c>
      <c r="G1696" s="47">
        <v>21538</v>
      </c>
      <c r="H1696" s="47">
        <v>18866</v>
      </c>
      <c r="I1696" s="47">
        <v>14611</v>
      </c>
      <c r="J1696" s="48">
        <v>0.77446199512350256</v>
      </c>
      <c r="K1696" s="48">
        <v>21.970741015583588</v>
      </c>
      <c r="L1696" s="47">
        <v>14721</v>
      </c>
      <c r="M1696" s="47">
        <v>2764</v>
      </c>
      <c r="N1696" s="47">
        <v>1188</v>
      </c>
      <c r="O1696" s="47"/>
      <c r="P1696" s="47"/>
      <c r="Q1696" s="49">
        <v>193</v>
      </c>
      <c r="R1696" s="49">
        <v>0</v>
      </c>
      <c r="S1696" s="47">
        <v>4145</v>
      </c>
      <c r="T1696" s="49">
        <v>567</v>
      </c>
      <c r="U1696" s="47">
        <v>2208</v>
      </c>
      <c r="V1696" s="47">
        <v>1077</v>
      </c>
      <c r="W1696" s="104">
        <f t="shared" si="261"/>
        <v>78.029258984416401</v>
      </c>
      <c r="X1696" s="105">
        <f t="shared" si="265"/>
        <v>14.650694370825823</v>
      </c>
      <c r="Y1696" s="105">
        <f t="shared" si="266"/>
        <v>6.2970422983144285</v>
      </c>
      <c r="Z1696" s="105">
        <f t="shared" si="262"/>
        <v>1.0230043464433372</v>
      </c>
      <c r="AA1696" s="105">
        <f t="shared" si="263"/>
        <v>0</v>
      </c>
      <c r="AB1696" s="105">
        <f t="shared" si="264"/>
        <v>21.970741015583588</v>
      </c>
    </row>
    <row r="1697" spans="1:28" s="126" customFormat="1" hidden="1">
      <c r="A1697" s="125">
        <v>2011</v>
      </c>
      <c r="B1697" s="102">
        <v>2</v>
      </c>
      <c r="C1697" s="102" t="s">
        <v>182</v>
      </c>
      <c r="D1697" s="125">
        <v>27</v>
      </c>
      <c r="E1697" s="45">
        <v>61</v>
      </c>
      <c r="F1697" s="46" t="s">
        <v>92</v>
      </c>
      <c r="G1697" s="47">
        <v>7762</v>
      </c>
      <c r="H1697" s="47">
        <v>7221</v>
      </c>
      <c r="I1697" s="47">
        <v>6434</v>
      </c>
      <c r="J1697" s="48">
        <v>0.89101232516271989</v>
      </c>
      <c r="K1697" s="48">
        <v>23.902506578036284</v>
      </c>
      <c r="L1697" s="47">
        <v>5495</v>
      </c>
      <c r="M1697" s="47">
        <v>1125</v>
      </c>
      <c r="N1697" s="49">
        <v>487</v>
      </c>
      <c r="O1697" s="49"/>
      <c r="P1697" s="49"/>
      <c r="Q1697" s="49">
        <v>114</v>
      </c>
      <c r="R1697" s="49">
        <v>0</v>
      </c>
      <c r="S1697" s="47">
        <v>1726</v>
      </c>
      <c r="T1697" s="49">
        <v>45</v>
      </c>
      <c r="U1697" s="49">
        <v>724</v>
      </c>
      <c r="V1697" s="49">
        <v>10</v>
      </c>
      <c r="W1697" s="104">
        <f t="shared" si="261"/>
        <v>76.097493421963719</v>
      </c>
      <c r="X1697" s="105">
        <f t="shared" si="265"/>
        <v>15.579559617781472</v>
      </c>
      <c r="Y1697" s="105">
        <f t="shared" si="266"/>
        <v>6.7442182523196239</v>
      </c>
      <c r="Z1697" s="105">
        <f t="shared" si="262"/>
        <v>1.578728707935189</v>
      </c>
      <c r="AA1697" s="105">
        <f t="shared" si="263"/>
        <v>0</v>
      </c>
      <c r="AB1697" s="105">
        <f t="shared" si="264"/>
        <v>23.902506578036284</v>
      </c>
    </row>
    <row r="1698" spans="1:28" s="126" customFormat="1" hidden="1">
      <c r="A1698" s="125">
        <v>2011</v>
      </c>
      <c r="B1698" s="102">
        <v>2</v>
      </c>
      <c r="C1698" s="102" t="s">
        <v>182</v>
      </c>
      <c r="D1698" s="125">
        <v>28</v>
      </c>
      <c r="E1698" s="45">
        <v>62</v>
      </c>
      <c r="F1698" s="46" t="s">
        <v>73</v>
      </c>
      <c r="G1698" s="47">
        <v>13273</v>
      </c>
      <c r="H1698" s="47">
        <v>12757</v>
      </c>
      <c r="I1698" s="47">
        <v>7618</v>
      </c>
      <c r="J1698" s="48">
        <v>0.5971623422434742</v>
      </c>
      <c r="K1698" s="48">
        <v>16.563455357842752</v>
      </c>
      <c r="L1698" s="47">
        <v>10644</v>
      </c>
      <c r="M1698" s="47">
        <v>1453</v>
      </c>
      <c r="N1698" s="49">
        <v>545</v>
      </c>
      <c r="O1698" s="49"/>
      <c r="P1698" s="49"/>
      <c r="Q1698" s="49">
        <v>115</v>
      </c>
      <c r="R1698" s="49">
        <v>0</v>
      </c>
      <c r="S1698" s="47">
        <v>2113</v>
      </c>
      <c r="T1698" s="49">
        <v>910</v>
      </c>
      <c r="U1698" s="47">
        <v>2953</v>
      </c>
      <c r="V1698" s="47">
        <v>1337</v>
      </c>
      <c r="W1698" s="104">
        <f t="shared" si="261"/>
        <v>83.436544642157244</v>
      </c>
      <c r="X1698" s="105">
        <f t="shared" si="265"/>
        <v>11.389825194011131</v>
      </c>
      <c r="Y1698" s="105">
        <f t="shared" si="266"/>
        <v>4.2721643019518698</v>
      </c>
      <c r="Z1698" s="105">
        <f t="shared" si="262"/>
        <v>0.90146586187975242</v>
      </c>
      <c r="AA1698" s="105">
        <f t="shared" si="263"/>
        <v>0</v>
      </c>
      <c r="AB1698" s="105">
        <f t="shared" si="264"/>
        <v>16.563455357842752</v>
      </c>
    </row>
    <row r="1699" spans="1:28" s="126" customFormat="1" hidden="1">
      <c r="A1699" s="125">
        <v>2011</v>
      </c>
      <c r="B1699" s="102">
        <v>2</v>
      </c>
      <c r="C1699" s="102" t="s">
        <v>182</v>
      </c>
      <c r="D1699" s="125">
        <v>33</v>
      </c>
      <c r="E1699" s="45">
        <v>63</v>
      </c>
      <c r="F1699" s="46" t="s">
        <v>97</v>
      </c>
      <c r="G1699" s="47">
        <v>6706</v>
      </c>
      <c r="H1699" s="47">
        <v>5792</v>
      </c>
      <c r="I1699" s="47">
        <v>4854</v>
      </c>
      <c r="J1699" s="48">
        <v>0.83805248618784534</v>
      </c>
      <c r="K1699" s="48">
        <v>21.875</v>
      </c>
      <c r="L1699" s="47">
        <v>4525</v>
      </c>
      <c r="M1699" s="49">
        <v>823</v>
      </c>
      <c r="N1699" s="49">
        <v>382</v>
      </c>
      <c r="O1699" s="49"/>
      <c r="P1699" s="49"/>
      <c r="Q1699" s="49">
        <v>62</v>
      </c>
      <c r="R1699" s="49">
        <v>0</v>
      </c>
      <c r="S1699" s="47">
        <v>1267</v>
      </c>
      <c r="T1699" s="49">
        <v>347</v>
      </c>
      <c r="U1699" s="47">
        <v>1703</v>
      </c>
      <c r="V1699" s="49">
        <v>155</v>
      </c>
      <c r="W1699" s="104">
        <f t="shared" si="261"/>
        <v>78.125</v>
      </c>
      <c r="X1699" s="105">
        <f t="shared" si="265"/>
        <v>14.209254143646408</v>
      </c>
      <c r="Y1699" s="105">
        <f t="shared" si="266"/>
        <v>6.5953038674033158</v>
      </c>
      <c r="Z1699" s="105">
        <f t="shared" si="262"/>
        <v>1.0704419889502763</v>
      </c>
      <c r="AA1699" s="105">
        <f t="shared" si="263"/>
        <v>0</v>
      </c>
      <c r="AB1699" s="105">
        <f t="shared" si="264"/>
        <v>21.875</v>
      </c>
    </row>
    <row r="1700" spans="1:28" s="126" customFormat="1" hidden="1">
      <c r="A1700" s="125">
        <v>2011</v>
      </c>
      <c r="B1700" s="102">
        <v>2</v>
      </c>
      <c r="C1700" s="102" t="s">
        <v>182</v>
      </c>
      <c r="D1700" s="125">
        <v>34</v>
      </c>
      <c r="E1700" s="45">
        <v>64</v>
      </c>
      <c r="F1700" s="46" t="s">
        <v>74</v>
      </c>
      <c r="G1700" s="47">
        <v>11352</v>
      </c>
      <c r="H1700" s="47">
        <v>9999</v>
      </c>
      <c r="I1700" s="47">
        <v>5133</v>
      </c>
      <c r="J1700" s="48">
        <v>0.51335133513351339</v>
      </c>
      <c r="K1700" s="48">
        <v>17.711771177117711</v>
      </c>
      <c r="L1700" s="47">
        <v>8228</v>
      </c>
      <c r="M1700" s="47">
        <v>1278</v>
      </c>
      <c r="N1700" s="49">
        <v>364</v>
      </c>
      <c r="O1700" s="49"/>
      <c r="P1700" s="49"/>
      <c r="Q1700" s="49">
        <v>129</v>
      </c>
      <c r="R1700" s="49">
        <v>0</v>
      </c>
      <c r="S1700" s="47">
        <v>1771</v>
      </c>
      <c r="T1700" s="49">
        <v>985</v>
      </c>
      <c r="U1700" s="49">
        <v>39</v>
      </c>
      <c r="V1700" s="49">
        <v>0</v>
      </c>
      <c r="W1700" s="104">
        <f t="shared" si="261"/>
        <v>82.288228822882289</v>
      </c>
      <c r="X1700" s="105">
        <f t="shared" si="265"/>
        <v>12.781278127812781</v>
      </c>
      <c r="Y1700" s="105">
        <f t="shared" si="266"/>
        <v>3.6403640364036405</v>
      </c>
      <c r="Z1700" s="105">
        <f t="shared" si="262"/>
        <v>1.2901290129012901</v>
      </c>
      <c r="AA1700" s="105">
        <f t="shared" si="263"/>
        <v>0</v>
      </c>
      <c r="AB1700" s="105">
        <f t="shared" si="264"/>
        <v>17.711771177117711</v>
      </c>
    </row>
    <row r="1701" spans="1:28" s="126" customFormat="1" hidden="1">
      <c r="A1701" s="125">
        <v>2011</v>
      </c>
      <c r="B1701" s="102">
        <v>2</v>
      </c>
      <c r="C1701" s="102" t="s">
        <v>182</v>
      </c>
      <c r="D1701" s="125">
        <v>40</v>
      </c>
      <c r="E1701" s="45">
        <v>65</v>
      </c>
      <c r="F1701" s="46" t="s">
        <v>6</v>
      </c>
      <c r="G1701" s="47">
        <v>8562</v>
      </c>
      <c r="H1701" s="47">
        <v>4882</v>
      </c>
      <c r="I1701" s="47">
        <v>6206</v>
      </c>
      <c r="J1701" s="48">
        <v>1.271200327734535</v>
      </c>
      <c r="K1701" s="48">
        <v>30.294961081523965</v>
      </c>
      <c r="L1701" s="47">
        <v>3403</v>
      </c>
      <c r="M1701" s="49">
        <v>883</v>
      </c>
      <c r="N1701" s="49">
        <v>457</v>
      </c>
      <c r="O1701" s="49"/>
      <c r="P1701" s="49"/>
      <c r="Q1701" s="49">
        <v>139</v>
      </c>
      <c r="R1701" s="49">
        <v>0</v>
      </c>
      <c r="S1701" s="47">
        <v>1479</v>
      </c>
      <c r="T1701" s="49">
        <v>178</v>
      </c>
      <c r="U1701" s="49">
        <v>807</v>
      </c>
      <c r="V1701" s="49">
        <v>32</v>
      </c>
      <c r="W1701" s="104">
        <f t="shared" si="261"/>
        <v>69.705038918476035</v>
      </c>
      <c r="X1701" s="105">
        <f t="shared" si="265"/>
        <v>18.086849651782057</v>
      </c>
      <c r="Y1701" s="105">
        <f t="shared" si="266"/>
        <v>9.3609176566980743</v>
      </c>
      <c r="Z1701" s="105">
        <f t="shared" si="262"/>
        <v>2.8471937730438346</v>
      </c>
      <c r="AA1701" s="105">
        <f t="shared" si="263"/>
        <v>0</v>
      </c>
      <c r="AB1701" s="105">
        <f t="shared" si="264"/>
        <v>30.294961081523965</v>
      </c>
    </row>
    <row r="1702" spans="1:28" s="126" customFormat="1" hidden="1">
      <c r="A1702" s="125">
        <v>2011</v>
      </c>
      <c r="B1702" s="102">
        <v>2</v>
      </c>
      <c r="C1702" s="102" t="s">
        <v>182</v>
      </c>
      <c r="D1702" s="125">
        <v>40</v>
      </c>
      <c r="E1702" s="45">
        <v>66</v>
      </c>
      <c r="F1702" s="46" t="s">
        <v>75</v>
      </c>
      <c r="G1702" s="47">
        <v>13839</v>
      </c>
      <c r="H1702" s="47">
        <v>13266</v>
      </c>
      <c r="I1702" s="47">
        <v>8446</v>
      </c>
      <c r="J1702" s="48">
        <v>0.63666515905321874</v>
      </c>
      <c r="K1702" s="48">
        <v>20.021106588270769</v>
      </c>
      <c r="L1702" s="47">
        <v>10610</v>
      </c>
      <c r="M1702" s="47">
        <v>1979</v>
      </c>
      <c r="N1702" s="49">
        <v>578</v>
      </c>
      <c r="O1702" s="49"/>
      <c r="P1702" s="49"/>
      <c r="Q1702" s="49">
        <v>99</v>
      </c>
      <c r="R1702" s="49">
        <v>0</v>
      </c>
      <c r="S1702" s="47">
        <v>2656</v>
      </c>
      <c r="T1702" s="49">
        <v>340</v>
      </c>
      <c r="U1702" s="47">
        <v>1461</v>
      </c>
      <c r="V1702" s="49">
        <v>448</v>
      </c>
      <c r="W1702" s="104">
        <f t="shared" si="261"/>
        <v>79.978893411729231</v>
      </c>
      <c r="X1702" s="105">
        <f t="shared" si="265"/>
        <v>14.917835067088797</v>
      </c>
      <c r="Y1702" s="105">
        <f t="shared" si="266"/>
        <v>4.3570028644655512</v>
      </c>
      <c r="Z1702" s="105">
        <f t="shared" si="262"/>
        <v>0.74626865671641784</v>
      </c>
      <c r="AA1702" s="105">
        <f t="shared" si="263"/>
        <v>0</v>
      </c>
      <c r="AB1702" s="105">
        <f t="shared" si="264"/>
        <v>20.021106588270769</v>
      </c>
    </row>
    <row r="1703" spans="1:28" s="126" customFormat="1" hidden="1">
      <c r="A1703" s="125">
        <v>2011</v>
      </c>
      <c r="B1703" s="102">
        <v>2</v>
      </c>
      <c r="C1703" s="102" t="s">
        <v>182</v>
      </c>
      <c r="D1703" s="125">
        <v>1</v>
      </c>
      <c r="E1703" s="45">
        <v>67</v>
      </c>
      <c r="F1703" s="46" t="s">
        <v>76</v>
      </c>
      <c r="G1703" s="47">
        <v>2538</v>
      </c>
      <c r="H1703" s="47">
        <v>2312</v>
      </c>
      <c r="I1703" s="47">
        <v>1533</v>
      </c>
      <c r="J1703" s="48">
        <v>0.66306228373702425</v>
      </c>
      <c r="K1703" s="48">
        <v>17.474048442906575</v>
      </c>
      <c r="L1703" s="47">
        <v>1908</v>
      </c>
      <c r="M1703" s="49">
        <v>278</v>
      </c>
      <c r="N1703" s="49">
        <v>112</v>
      </c>
      <c r="O1703" s="49"/>
      <c r="P1703" s="49"/>
      <c r="Q1703" s="49">
        <v>14</v>
      </c>
      <c r="R1703" s="49">
        <v>0</v>
      </c>
      <c r="S1703" s="49">
        <v>404</v>
      </c>
      <c r="T1703" s="49">
        <v>26</v>
      </c>
      <c r="U1703" s="49">
        <v>277</v>
      </c>
      <c r="V1703" s="49">
        <v>44</v>
      </c>
      <c r="W1703" s="104">
        <f t="shared" si="261"/>
        <v>82.525951557093421</v>
      </c>
      <c r="X1703" s="105">
        <f t="shared" si="265"/>
        <v>12.024221453287197</v>
      </c>
      <c r="Y1703" s="105">
        <f t="shared" si="266"/>
        <v>4.844290657439446</v>
      </c>
      <c r="Z1703" s="105">
        <f t="shared" si="262"/>
        <v>0.60553633217993075</v>
      </c>
      <c r="AA1703" s="105">
        <f t="shared" si="263"/>
        <v>0</v>
      </c>
      <c r="AB1703" s="105">
        <f t="shared" si="264"/>
        <v>17.474048442906575</v>
      </c>
    </row>
    <row r="1704" spans="1:28" s="126" customFormat="1" hidden="1">
      <c r="A1704" s="125">
        <v>2011</v>
      </c>
      <c r="B1704" s="102">
        <v>2</v>
      </c>
      <c r="C1704" s="102" t="s">
        <v>182</v>
      </c>
      <c r="D1704" s="125">
        <v>1</v>
      </c>
      <c r="E1704" s="45">
        <v>68</v>
      </c>
      <c r="F1704" s="46" t="s">
        <v>109</v>
      </c>
      <c r="G1704" s="47">
        <v>1892</v>
      </c>
      <c r="H1704" s="47">
        <v>1680</v>
      </c>
      <c r="I1704" s="47">
        <v>1655</v>
      </c>
      <c r="J1704" s="48">
        <v>0.98511904761904767</v>
      </c>
      <c r="K1704" s="48">
        <v>24.345238095238095</v>
      </c>
      <c r="L1704" s="47">
        <v>1271</v>
      </c>
      <c r="M1704" s="49">
        <v>240</v>
      </c>
      <c r="N1704" s="49">
        <v>146</v>
      </c>
      <c r="O1704" s="49"/>
      <c r="P1704" s="49"/>
      <c r="Q1704" s="49">
        <v>23</v>
      </c>
      <c r="R1704" s="49">
        <v>0</v>
      </c>
      <c r="S1704" s="49">
        <v>409</v>
      </c>
      <c r="T1704" s="49">
        <v>164</v>
      </c>
      <c r="U1704" s="49">
        <v>113</v>
      </c>
      <c r="V1704" s="49">
        <v>89</v>
      </c>
      <c r="W1704" s="104">
        <f t="shared" si="261"/>
        <v>75.654761904761898</v>
      </c>
      <c r="X1704" s="105">
        <f t="shared" si="265"/>
        <v>14.285714285714285</v>
      </c>
      <c r="Y1704" s="105">
        <f t="shared" si="266"/>
        <v>8.6904761904761898</v>
      </c>
      <c r="Z1704" s="105">
        <f t="shared" si="262"/>
        <v>1.3690476190476191</v>
      </c>
      <c r="AA1704" s="105">
        <f t="shared" si="263"/>
        <v>0</v>
      </c>
      <c r="AB1704" s="105">
        <f t="shared" si="264"/>
        <v>24.345238095238095</v>
      </c>
    </row>
    <row r="1705" spans="1:28" s="126" customFormat="1" hidden="1">
      <c r="A1705" s="125">
        <v>2011</v>
      </c>
      <c r="B1705" s="102">
        <v>2</v>
      </c>
      <c r="C1705" s="102" t="s">
        <v>182</v>
      </c>
      <c r="D1705" s="125">
        <v>2</v>
      </c>
      <c r="E1705" s="45">
        <v>69</v>
      </c>
      <c r="F1705" s="46" t="s">
        <v>149</v>
      </c>
      <c r="G1705" s="47">
        <v>2286</v>
      </c>
      <c r="H1705" s="47">
        <v>2147</v>
      </c>
      <c r="I1705" s="47">
        <v>2290</v>
      </c>
      <c r="J1705" s="48">
        <v>1.0666045645086166</v>
      </c>
      <c r="K1705" s="48">
        <v>27.713088029809036</v>
      </c>
      <c r="L1705" s="47">
        <v>1552</v>
      </c>
      <c r="M1705" s="49">
        <v>394</v>
      </c>
      <c r="N1705" s="49">
        <v>165</v>
      </c>
      <c r="O1705" s="49"/>
      <c r="P1705" s="49"/>
      <c r="Q1705" s="49">
        <v>36</v>
      </c>
      <c r="R1705" s="49">
        <v>0</v>
      </c>
      <c r="S1705" s="49">
        <v>595</v>
      </c>
      <c r="T1705" s="49">
        <v>16</v>
      </c>
      <c r="U1705" s="49">
        <v>212</v>
      </c>
      <c r="V1705" s="49">
        <v>410</v>
      </c>
      <c r="W1705" s="104">
        <f t="shared" si="261"/>
        <v>72.286911970190957</v>
      </c>
      <c r="X1705" s="105">
        <f t="shared" si="265"/>
        <v>18.351187703772705</v>
      </c>
      <c r="Y1705" s="105">
        <f t="shared" si="266"/>
        <v>7.6851420586865391</v>
      </c>
      <c r="Z1705" s="105">
        <f t="shared" si="262"/>
        <v>1.6767582673497903</v>
      </c>
      <c r="AA1705" s="105">
        <f t="shared" si="263"/>
        <v>0</v>
      </c>
      <c r="AB1705" s="105">
        <f t="shared" si="264"/>
        <v>27.713088029809036</v>
      </c>
    </row>
    <row r="1706" spans="1:28" s="126" customFormat="1" hidden="1">
      <c r="A1706" s="125">
        <v>2011</v>
      </c>
      <c r="B1706" s="102">
        <v>2</v>
      </c>
      <c r="C1706" s="102" t="s">
        <v>182</v>
      </c>
      <c r="D1706" s="125">
        <v>3</v>
      </c>
      <c r="E1706" s="45">
        <v>70</v>
      </c>
      <c r="F1706" s="46" t="s">
        <v>150</v>
      </c>
      <c r="G1706" s="47">
        <v>2484</v>
      </c>
      <c r="H1706" s="47">
        <v>2439</v>
      </c>
      <c r="I1706" s="47">
        <v>2049</v>
      </c>
      <c r="J1706" s="48">
        <v>0.84009840098400979</v>
      </c>
      <c r="K1706" s="48">
        <v>21.853218532185323</v>
      </c>
      <c r="L1706" s="47">
        <v>1906</v>
      </c>
      <c r="M1706" s="49">
        <v>355</v>
      </c>
      <c r="N1706" s="49">
        <v>144</v>
      </c>
      <c r="O1706" s="49"/>
      <c r="P1706" s="49"/>
      <c r="Q1706" s="49">
        <v>34</v>
      </c>
      <c r="R1706" s="49">
        <v>0</v>
      </c>
      <c r="S1706" s="49">
        <v>533</v>
      </c>
      <c r="T1706" s="49">
        <v>32</v>
      </c>
      <c r="U1706" s="49">
        <v>239</v>
      </c>
      <c r="V1706" s="49">
        <v>151</v>
      </c>
      <c r="W1706" s="104">
        <f t="shared" si="261"/>
        <v>78.146781467814677</v>
      </c>
      <c r="X1706" s="105">
        <f t="shared" si="265"/>
        <v>14.555145551455514</v>
      </c>
      <c r="Y1706" s="105">
        <f t="shared" si="266"/>
        <v>5.9040590405904059</v>
      </c>
      <c r="Z1706" s="105">
        <f t="shared" si="262"/>
        <v>1.3940139401394014</v>
      </c>
      <c r="AA1706" s="105">
        <f t="shared" si="263"/>
        <v>0</v>
      </c>
      <c r="AB1706" s="105">
        <f t="shared" si="264"/>
        <v>21.853218532185323</v>
      </c>
    </row>
    <row r="1707" spans="1:28" s="126" customFormat="1" hidden="1">
      <c r="A1707" s="125">
        <v>2011</v>
      </c>
      <c r="B1707" s="102">
        <v>2</v>
      </c>
      <c r="C1707" s="102" t="s">
        <v>182</v>
      </c>
      <c r="D1707" s="125">
        <v>5</v>
      </c>
      <c r="E1707" s="45">
        <v>71</v>
      </c>
      <c r="F1707" s="46" t="s">
        <v>77</v>
      </c>
      <c r="G1707" s="47">
        <v>2532</v>
      </c>
      <c r="H1707" s="47">
        <v>2428</v>
      </c>
      <c r="I1707" s="47">
        <v>2311</v>
      </c>
      <c r="J1707" s="48">
        <v>0.95181219110378912</v>
      </c>
      <c r="K1707" s="48">
        <v>25.370675453047774</v>
      </c>
      <c r="L1707" s="47">
        <v>1812</v>
      </c>
      <c r="M1707" s="49">
        <v>415</v>
      </c>
      <c r="N1707" s="49">
        <v>174</v>
      </c>
      <c r="O1707" s="49"/>
      <c r="P1707" s="49"/>
      <c r="Q1707" s="49">
        <v>27</v>
      </c>
      <c r="R1707" s="49">
        <v>0</v>
      </c>
      <c r="S1707" s="49">
        <v>616</v>
      </c>
      <c r="T1707" s="49">
        <v>36</v>
      </c>
      <c r="U1707" s="49">
        <v>285</v>
      </c>
      <c r="V1707" s="49">
        <v>100</v>
      </c>
      <c r="W1707" s="104">
        <f t="shared" si="261"/>
        <v>74.629324546952219</v>
      </c>
      <c r="X1707" s="105">
        <f t="shared" si="265"/>
        <v>17.092257001647447</v>
      </c>
      <c r="Y1707" s="105">
        <f t="shared" si="266"/>
        <v>7.1663920922570012</v>
      </c>
      <c r="Z1707" s="105">
        <f t="shared" si="262"/>
        <v>1.1120263591433279</v>
      </c>
      <c r="AA1707" s="105">
        <f t="shared" si="263"/>
        <v>0</v>
      </c>
      <c r="AB1707" s="105">
        <f t="shared" si="264"/>
        <v>25.370675453047774</v>
      </c>
    </row>
    <row r="1708" spans="1:28" s="126" customFormat="1" hidden="1">
      <c r="A1708" s="125">
        <v>2011</v>
      </c>
      <c r="B1708" s="102">
        <v>2</v>
      </c>
      <c r="C1708" s="102" t="s">
        <v>182</v>
      </c>
      <c r="D1708" s="125">
        <v>7</v>
      </c>
      <c r="E1708" s="45">
        <v>72</v>
      </c>
      <c r="F1708" s="46" t="s">
        <v>78</v>
      </c>
      <c r="G1708" s="47">
        <v>2780</v>
      </c>
      <c r="H1708" s="47">
        <v>2634</v>
      </c>
      <c r="I1708" s="47">
        <v>3210</v>
      </c>
      <c r="J1708" s="48">
        <v>1.2186788154897494</v>
      </c>
      <c r="K1708" s="48">
        <v>27.980258162490507</v>
      </c>
      <c r="L1708" s="47">
        <v>1897</v>
      </c>
      <c r="M1708" s="49">
        <v>435</v>
      </c>
      <c r="N1708" s="49">
        <v>243</v>
      </c>
      <c r="O1708" s="49"/>
      <c r="P1708" s="49"/>
      <c r="Q1708" s="49">
        <v>59</v>
      </c>
      <c r="R1708" s="49">
        <v>0</v>
      </c>
      <c r="S1708" s="49">
        <v>737</v>
      </c>
      <c r="T1708" s="49">
        <v>153</v>
      </c>
      <c r="U1708" s="49">
        <v>396</v>
      </c>
      <c r="V1708" s="49">
        <v>151</v>
      </c>
      <c r="W1708" s="104">
        <f t="shared" si="261"/>
        <v>72.019741837509486</v>
      </c>
      <c r="X1708" s="105">
        <f t="shared" si="265"/>
        <v>16.514806378132118</v>
      </c>
      <c r="Y1708" s="105">
        <f t="shared" si="266"/>
        <v>9.2255125284738053</v>
      </c>
      <c r="Z1708" s="105">
        <f t="shared" si="262"/>
        <v>2.2399392558845861</v>
      </c>
      <c r="AA1708" s="105">
        <f t="shared" si="263"/>
        <v>0</v>
      </c>
      <c r="AB1708" s="105">
        <f t="shared" si="264"/>
        <v>27.980258162490507</v>
      </c>
    </row>
    <row r="1709" spans="1:28" s="126" customFormat="1" hidden="1">
      <c r="A1709" s="125">
        <v>2011</v>
      </c>
      <c r="B1709" s="102">
        <v>2</v>
      </c>
      <c r="C1709" s="102" t="s">
        <v>182</v>
      </c>
      <c r="D1709" s="125">
        <v>7</v>
      </c>
      <c r="E1709" s="45">
        <v>73</v>
      </c>
      <c r="F1709" s="46" t="s">
        <v>7</v>
      </c>
      <c r="G1709" s="47">
        <v>2872</v>
      </c>
      <c r="H1709" s="47">
        <v>2485</v>
      </c>
      <c r="I1709" s="47">
        <v>2626</v>
      </c>
      <c r="J1709" s="48">
        <v>1.0567404426559357</v>
      </c>
      <c r="K1709" s="48">
        <v>24.82897384305835</v>
      </c>
      <c r="L1709" s="47">
        <v>1868</v>
      </c>
      <c r="M1709" s="49">
        <v>381</v>
      </c>
      <c r="N1709" s="49">
        <v>203</v>
      </c>
      <c r="O1709" s="49"/>
      <c r="P1709" s="49"/>
      <c r="Q1709" s="49">
        <v>33</v>
      </c>
      <c r="R1709" s="49">
        <v>0</v>
      </c>
      <c r="S1709" s="49">
        <v>617</v>
      </c>
      <c r="T1709" s="49">
        <v>27</v>
      </c>
      <c r="U1709" s="49">
        <v>206</v>
      </c>
      <c r="V1709" s="49">
        <v>0</v>
      </c>
      <c r="W1709" s="104">
        <f t="shared" si="261"/>
        <v>75.17102615694165</v>
      </c>
      <c r="X1709" s="105">
        <f t="shared" si="265"/>
        <v>15.331991951710261</v>
      </c>
      <c r="Y1709" s="105">
        <f t="shared" si="266"/>
        <v>8.169014084507042</v>
      </c>
      <c r="Z1709" s="105">
        <f t="shared" si="262"/>
        <v>1.3279678068410463</v>
      </c>
      <c r="AA1709" s="105">
        <f t="shared" si="263"/>
        <v>0</v>
      </c>
      <c r="AB1709" s="105">
        <f t="shared" si="264"/>
        <v>24.82897384305835</v>
      </c>
    </row>
    <row r="1710" spans="1:28" s="126" customFormat="1" hidden="1">
      <c r="A1710" s="125">
        <v>2011</v>
      </c>
      <c r="B1710" s="102">
        <v>2</v>
      </c>
      <c r="C1710" s="102" t="s">
        <v>182</v>
      </c>
      <c r="D1710" s="125">
        <v>9</v>
      </c>
      <c r="E1710" s="45">
        <v>74</v>
      </c>
      <c r="F1710" s="46" t="s">
        <v>8</v>
      </c>
      <c r="G1710" s="49">
        <v>4966</v>
      </c>
      <c r="H1710" s="49">
        <v>4625</v>
      </c>
      <c r="I1710" s="49">
        <v>3140</v>
      </c>
      <c r="J1710" s="48">
        <v>0.67891891891891887</v>
      </c>
      <c r="K1710" s="48">
        <v>17.816216216216215</v>
      </c>
      <c r="L1710" s="49">
        <v>3801</v>
      </c>
      <c r="M1710" s="49">
        <v>558</v>
      </c>
      <c r="N1710" s="49">
        <v>222</v>
      </c>
      <c r="O1710" s="49"/>
      <c r="P1710" s="49"/>
      <c r="Q1710" s="49">
        <v>44</v>
      </c>
      <c r="R1710" s="49">
        <v>0</v>
      </c>
      <c r="S1710" s="49">
        <v>824</v>
      </c>
      <c r="T1710" s="49">
        <v>216</v>
      </c>
      <c r="U1710" s="49">
        <v>632</v>
      </c>
      <c r="V1710" s="49">
        <v>344</v>
      </c>
      <c r="W1710" s="104">
        <f t="shared" si="261"/>
        <v>82.183783783783781</v>
      </c>
      <c r="X1710" s="105">
        <f t="shared" si="265"/>
        <v>12.064864864864864</v>
      </c>
      <c r="Y1710" s="105">
        <f t="shared" si="266"/>
        <v>4.8</v>
      </c>
      <c r="Z1710" s="105">
        <f t="shared" si="262"/>
        <v>0.9513513513513514</v>
      </c>
      <c r="AA1710" s="105">
        <f t="shared" si="263"/>
        <v>0</v>
      </c>
      <c r="AB1710" s="105">
        <f t="shared" si="264"/>
        <v>17.816216216216215</v>
      </c>
    </row>
    <row r="1711" spans="1:28" s="126" customFormat="1" hidden="1">
      <c r="A1711" s="125">
        <v>2011</v>
      </c>
      <c r="B1711" s="102">
        <v>2</v>
      </c>
      <c r="C1711" s="102" t="s">
        <v>182</v>
      </c>
      <c r="D1711" s="125">
        <v>10</v>
      </c>
      <c r="E1711" s="45">
        <v>75</v>
      </c>
      <c r="F1711" s="46" t="s">
        <v>151</v>
      </c>
      <c r="G1711" s="49">
        <v>2887</v>
      </c>
      <c r="H1711" s="49">
        <v>2727</v>
      </c>
      <c r="I1711" s="49">
        <v>2317</v>
      </c>
      <c r="J1711" s="48">
        <v>0.8496516318298496</v>
      </c>
      <c r="K1711" s="48">
        <v>21.085441877521085</v>
      </c>
      <c r="L1711" s="49">
        <v>2152</v>
      </c>
      <c r="M1711" s="49">
        <v>400</v>
      </c>
      <c r="N1711" s="49">
        <v>144</v>
      </c>
      <c r="O1711" s="49"/>
      <c r="P1711" s="49"/>
      <c r="Q1711" s="49">
        <v>31</v>
      </c>
      <c r="R1711" s="49">
        <v>0</v>
      </c>
      <c r="S1711" s="49">
        <v>575</v>
      </c>
      <c r="T1711" s="49">
        <v>35</v>
      </c>
      <c r="U1711" s="49">
        <v>285</v>
      </c>
      <c r="V1711" s="49">
        <v>163</v>
      </c>
      <c r="W1711" s="104">
        <f t="shared" si="261"/>
        <v>78.914558122478923</v>
      </c>
      <c r="X1711" s="105">
        <f t="shared" si="265"/>
        <v>14.668133480014667</v>
      </c>
      <c r="Y1711" s="105">
        <f t="shared" si="266"/>
        <v>5.2805280528052805</v>
      </c>
      <c r="Z1711" s="105">
        <f t="shared" si="262"/>
        <v>1.1367803447011369</v>
      </c>
      <c r="AA1711" s="105">
        <f t="shared" si="263"/>
        <v>0</v>
      </c>
      <c r="AB1711" s="105">
        <f t="shared" si="264"/>
        <v>21.085441877521085</v>
      </c>
    </row>
    <row r="1712" spans="1:28" s="126" customFormat="1" hidden="1">
      <c r="A1712" s="125">
        <v>2011</v>
      </c>
      <c r="B1712" s="102">
        <v>2</v>
      </c>
      <c r="C1712" s="102" t="s">
        <v>182</v>
      </c>
      <c r="D1712" s="125">
        <v>10</v>
      </c>
      <c r="E1712" s="45">
        <v>76</v>
      </c>
      <c r="F1712" s="46" t="s">
        <v>156</v>
      </c>
      <c r="G1712" s="47">
        <v>3578</v>
      </c>
      <c r="H1712" s="47">
        <v>3485</v>
      </c>
      <c r="I1712" s="47">
        <v>1914</v>
      </c>
      <c r="J1712" s="48">
        <v>0.5492109038737446</v>
      </c>
      <c r="K1712" s="48">
        <v>16.154949784791967</v>
      </c>
      <c r="L1712" s="47">
        <v>2922</v>
      </c>
      <c r="M1712" s="49">
        <v>409</v>
      </c>
      <c r="N1712" s="49">
        <v>135</v>
      </c>
      <c r="O1712" s="49"/>
      <c r="P1712" s="49"/>
      <c r="Q1712" s="49">
        <v>19</v>
      </c>
      <c r="R1712" s="49">
        <v>0</v>
      </c>
      <c r="S1712" s="49">
        <v>563</v>
      </c>
      <c r="T1712" s="49">
        <v>3</v>
      </c>
      <c r="U1712" s="49">
        <v>389</v>
      </c>
      <c r="V1712" s="49">
        <v>150</v>
      </c>
      <c r="W1712" s="104">
        <f t="shared" si="261"/>
        <v>83.845050215208033</v>
      </c>
      <c r="X1712" s="105">
        <f t="shared" si="265"/>
        <v>11.736011477761837</v>
      </c>
      <c r="Y1712" s="105">
        <f t="shared" si="266"/>
        <v>3.873744619799139</v>
      </c>
      <c r="Z1712" s="105">
        <f t="shared" si="262"/>
        <v>0.54519368723098993</v>
      </c>
      <c r="AA1712" s="105">
        <f t="shared" si="263"/>
        <v>0</v>
      </c>
      <c r="AB1712" s="105">
        <f t="shared" si="264"/>
        <v>16.154949784791967</v>
      </c>
    </row>
    <row r="1713" spans="1:28" s="126" customFormat="1" hidden="1">
      <c r="A1713" s="125">
        <v>2011</v>
      </c>
      <c r="B1713" s="102">
        <v>2</v>
      </c>
      <c r="C1713" s="102" t="s">
        <v>182</v>
      </c>
      <c r="D1713" s="125">
        <v>11</v>
      </c>
      <c r="E1713" s="45">
        <v>77</v>
      </c>
      <c r="F1713" s="46" t="s">
        <v>142</v>
      </c>
      <c r="G1713" s="47">
        <v>2990</v>
      </c>
      <c r="H1713" s="47">
        <v>2685</v>
      </c>
      <c r="I1713" s="47">
        <v>1273</v>
      </c>
      <c r="J1713" s="48">
        <v>0.47411545623836127</v>
      </c>
      <c r="K1713" s="48">
        <v>14.785847299813781</v>
      </c>
      <c r="L1713" s="47">
        <v>2288</v>
      </c>
      <c r="M1713" s="49">
        <v>282</v>
      </c>
      <c r="N1713" s="49">
        <v>92</v>
      </c>
      <c r="O1713" s="49"/>
      <c r="P1713" s="49"/>
      <c r="Q1713" s="49">
        <v>23</v>
      </c>
      <c r="R1713" s="49">
        <v>0</v>
      </c>
      <c r="S1713" s="49">
        <v>397</v>
      </c>
      <c r="T1713" s="49">
        <v>53</v>
      </c>
      <c r="U1713" s="49">
        <v>241</v>
      </c>
      <c r="V1713" s="49">
        <v>89</v>
      </c>
      <c r="W1713" s="104">
        <f t="shared" si="261"/>
        <v>85.214152700186219</v>
      </c>
      <c r="X1713" s="105">
        <f t="shared" si="265"/>
        <v>10.502793296089386</v>
      </c>
      <c r="Y1713" s="105">
        <f t="shared" si="266"/>
        <v>3.4264432029795158</v>
      </c>
      <c r="Z1713" s="105">
        <f t="shared" si="262"/>
        <v>0.85661080074487894</v>
      </c>
      <c r="AA1713" s="105">
        <f t="shared" si="263"/>
        <v>0</v>
      </c>
      <c r="AB1713" s="105">
        <f t="shared" si="264"/>
        <v>14.785847299813781</v>
      </c>
    </row>
    <row r="1714" spans="1:28" s="126" customFormat="1" hidden="1">
      <c r="A1714" s="125">
        <v>2011</v>
      </c>
      <c r="B1714" s="102">
        <v>2</v>
      </c>
      <c r="C1714" s="102" t="s">
        <v>182</v>
      </c>
      <c r="D1714" s="125">
        <v>12</v>
      </c>
      <c r="E1714" s="45">
        <v>78</v>
      </c>
      <c r="F1714" s="46" t="s">
        <v>143</v>
      </c>
      <c r="G1714" s="47">
        <v>5999</v>
      </c>
      <c r="H1714" s="47">
        <v>5156</v>
      </c>
      <c r="I1714" s="47">
        <v>2409</v>
      </c>
      <c r="J1714" s="48">
        <v>0.46722265321955003</v>
      </c>
      <c r="K1714" s="48">
        <v>14.895267649340575</v>
      </c>
      <c r="L1714" s="47">
        <v>4388</v>
      </c>
      <c r="M1714" s="49">
        <v>551</v>
      </c>
      <c r="N1714" s="49">
        <v>192</v>
      </c>
      <c r="O1714" s="49"/>
      <c r="P1714" s="49"/>
      <c r="Q1714" s="49">
        <v>25</v>
      </c>
      <c r="R1714" s="49">
        <v>0</v>
      </c>
      <c r="S1714" s="49">
        <v>768</v>
      </c>
      <c r="T1714" s="49">
        <v>95</v>
      </c>
      <c r="U1714" s="49">
        <v>458</v>
      </c>
      <c r="V1714" s="49">
        <v>266</v>
      </c>
      <c r="W1714" s="104">
        <f t="shared" si="261"/>
        <v>85.104732350659432</v>
      </c>
      <c r="X1714" s="105">
        <f t="shared" si="265"/>
        <v>10.686578743211792</v>
      </c>
      <c r="Y1714" s="105">
        <f t="shared" si="266"/>
        <v>3.7238169123351437</v>
      </c>
      <c r="Z1714" s="105">
        <f t="shared" si="262"/>
        <v>0.48487199379363843</v>
      </c>
      <c r="AA1714" s="105">
        <f t="shared" si="263"/>
        <v>0</v>
      </c>
      <c r="AB1714" s="105">
        <f t="shared" si="264"/>
        <v>14.895267649340575</v>
      </c>
    </row>
    <row r="1715" spans="1:28" s="126" customFormat="1" hidden="1">
      <c r="A1715" s="125">
        <v>2011</v>
      </c>
      <c r="B1715" s="102">
        <v>2</v>
      </c>
      <c r="C1715" s="102" t="s">
        <v>182</v>
      </c>
      <c r="D1715" s="125">
        <v>12</v>
      </c>
      <c r="E1715" s="45">
        <v>79</v>
      </c>
      <c r="F1715" s="46" t="s">
        <v>152</v>
      </c>
      <c r="G1715" s="47">
        <v>3863</v>
      </c>
      <c r="H1715" s="47">
        <v>3450</v>
      </c>
      <c r="I1715" s="47">
        <v>2699</v>
      </c>
      <c r="J1715" s="48">
        <v>0.78231884057971013</v>
      </c>
      <c r="K1715" s="48">
        <v>21.44927536231884</v>
      </c>
      <c r="L1715" s="47">
        <v>2710</v>
      </c>
      <c r="M1715" s="49">
        <v>480</v>
      </c>
      <c r="N1715" s="49">
        <v>207</v>
      </c>
      <c r="O1715" s="49"/>
      <c r="P1715" s="49"/>
      <c r="Q1715" s="49">
        <v>53</v>
      </c>
      <c r="R1715" s="49">
        <v>0</v>
      </c>
      <c r="S1715" s="49">
        <v>740</v>
      </c>
      <c r="T1715" s="49">
        <v>146</v>
      </c>
      <c r="U1715" s="49">
        <v>503</v>
      </c>
      <c r="V1715" s="49">
        <v>357</v>
      </c>
      <c r="W1715" s="104">
        <f t="shared" si="261"/>
        <v>78.550724637681157</v>
      </c>
      <c r="X1715" s="105">
        <f t="shared" si="265"/>
        <v>13.913043478260869</v>
      </c>
      <c r="Y1715" s="105">
        <f t="shared" si="266"/>
        <v>6</v>
      </c>
      <c r="Z1715" s="105">
        <f t="shared" si="262"/>
        <v>1.536231884057971</v>
      </c>
      <c r="AA1715" s="105">
        <f t="shared" si="263"/>
        <v>0</v>
      </c>
      <c r="AB1715" s="105">
        <f t="shared" si="264"/>
        <v>21.44927536231884</v>
      </c>
    </row>
    <row r="1716" spans="1:28" s="126" customFormat="1" hidden="1">
      <c r="A1716" s="125">
        <v>2011</v>
      </c>
      <c r="B1716" s="102">
        <v>2</v>
      </c>
      <c r="C1716" s="102" t="s">
        <v>182</v>
      </c>
      <c r="D1716" s="125">
        <v>14</v>
      </c>
      <c r="E1716" s="45">
        <v>80</v>
      </c>
      <c r="F1716" s="46" t="s">
        <v>134</v>
      </c>
      <c r="G1716" s="47">
        <v>3342</v>
      </c>
      <c r="H1716" s="47">
        <v>3135</v>
      </c>
      <c r="I1716" s="47">
        <v>2830</v>
      </c>
      <c r="J1716" s="48">
        <v>0.90271132376395535</v>
      </c>
      <c r="K1716" s="48">
        <v>23.476874003189792</v>
      </c>
      <c r="L1716" s="47">
        <v>2399</v>
      </c>
      <c r="M1716" s="49">
        <v>473</v>
      </c>
      <c r="N1716" s="49">
        <v>214</v>
      </c>
      <c r="O1716" s="49"/>
      <c r="P1716" s="49"/>
      <c r="Q1716" s="49">
        <v>49</v>
      </c>
      <c r="R1716" s="49">
        <v>0</v>
      </c>
      <c r="S1716" s="49">
        <v>736</v>
      </c>
      <c r="T1716" s="49">
        <v>301</v>
      </c>
      <c r="U1716" s="49">
        <v>588</v>
      </c>
      <c r="V1716" s="49">
        <v>187</v>
      </c>
      <c r="W1716" s="104">
        <f t="shared" si="261"/>
        <v>76.523125996810208</v>
      </c>
      <c r="X1716" s="105">
        <f t="shared" si="265"/>
        <v>15.087719298245613</v>
      </c>
      <c r="Y1716" s="105">
        <f t="shared" si="266"/>
        <v>6.8261562998405108</v>
      </c>
      <c r="Z1716" s="105">
        <f t="shared" si="262"/>
        <v>1.5629984051036681</v>
      </c>
      <c r="AA1716" s="105">
        <f t="shared" si="263"/>
        <v>0</v>
      </c>
      <c r="AB1716" s="105">
        <f t="shared" si="264"/>
        <v>23.476874003189792</v>
      </c>
    </row>
    <row r="1717" spans="1:28" s="126" customFormat="1" hidden="1">
      <c r="A1717" s="125">
        <v>2011</v>
      </c>
      <c r="B1717" s="102">
        <v>2</v>
      </c>
      <c r="C1717" s="102" t="s">
        <v>182</v>
      </c>
      <c r="D1717" s="125">
        <v>16</v>
      </c>
      <c r="E1717" s="45">
        <v>81</v>
      </c>
      <c r="F1717" s="46" t="s">
        <v>83</v>
      </c>
      <c r="G1717" s="47">
        <v>3666</v>
      </c>
      <c r="H1717" s="47">
        <v>3488</v>
      </c>
      <c r="I1717" s="47">
        <v>3180</v>
      </c>
      <c r="J1717" s="48">
        <v>0.91169724770642202</v>
      </c>
      <c r="K1717" s="48">
        <v>25.172018348623855</v>
      </c>
      <c r="L1717" s="47">
        <v>2610</v>
      </c>
      <c r="M1717" s="49">
        <v>586</v>
      </c>
      <c r="N1717" s="49">
        <v>243</v>
      </c>
      <c r="O1717" s="49"/>
      <c r="P1717" s="49"/>
      <c r="Q1717" s="49">
        <v>49</v>
      </c>
      <c r="R1717" s="49">
        <v>0</v>
      </c>
      <c r="S1717" s="49">
        <v>878</v>
      </c>
      <c r="T1717" s="49">
        <v>69</v>
      </c>
      <c r="U1717" s="49">
        <v>429</v>
      </c>
      <c r="V1717" s="49">
        <v>272</v>
      </c>
      <c r="W1717" s="104">
        <f t="shared" ref="W1717:W1780" si="267">L1717/$H1717*100</f>
        <v>74.827981651376149</v>
      </c>
      <c r="X1717" s="105">
        <f t="shared" si="265"/>
        <v>16.800458715596331</v>
      </c>
      <c r="Y1717" s="105">
        <f t="shared" si="266"/>
        <v>6.9667431192660558</v>
      </c>
      <c r="Z1717" s="105">
        <f t="shared" ref="Z1717:Z1780" si="268">Q1717/$H1717*100</f>
        <v>1.4048165137614679</v>
      </c>
      <c r="AA1717" s="105">
        <f t="shared" ref="AA1717:AA1780" si="269">R1717/$H1717*100</f>
        <v>0</v>
      </c>
      <c r="AB1717" s="105">
        <f t="shared" ref="AB1717:AB1780" si="270">S1717/$H1717*100</f>
        <v>25.172018348623855</v>
      </c>
    </row>
    <row r="1718" spans="1:28" s="126" customFormat="1" hidden="1">
      <c r="A1718" s="125">
        <v>2011</v>
      </c>
      <c r="B1718" s="102">
        <v>2</v>
      </c>
      <c r="C1718" s="102" t="s">
        <v>182</v>
      </c>
      <c r="D1718" s="125">
        <v>17</v>
      </c>
      <c r="E1718" s="45">
        <v>82</v>
      </c>
      <c r="F1718" s="46" t="s">
        <v>84</v>
      </c>
      <c r="G1718" s="47">
        <v>4178</v>
      </c>
      <c r="H1718" s="47">
        <v>4023</v>
      </c>
      <c r="I1718" s="47">
        <v>1866</v>
      </c>
      <c r="J1718" s="48">
        <v>0.46383296047725581</v>
      </c>
      <c r="K1718" s="48">
        <v>14.01938851603281</v>
      </c>
      <c r="L1718" s="47">
        <v>3459</v>
      </c>
      <c r="M1718" s="49">
        <v>420</v>
      </c>
      <c r="N1718" s="49">
        <v>128</v>
      </c>
      <c r="O1718" s="49"/>
      <c r="P1718" s="49"/>
      <c r="Q1718" s="49">
        <v>16</v>
      </c>
      <c r="R1718" s="49">
        <v>0</v>
      </c>
      <c r="S1718" s="49">
        <v>564</v>
      </c>
      <c r="T1718" s="49">
        <v>128</v>
      </c>
      <c r="U1718" s="49">
        <v>670</v>
      </c>
      <c r="V1718" s="49">
        <v>119</v>
      </c>
      <c r="W1718" s="104">
        <f t="shared" si="267"/>
        <v>85.980611483967181</v>
      </c>
      <c r="X1718" s="105">
        <f t="shared" si="265"/>
        <v>10.439970171513796</v>
      </c>
      <c r="Y1718" s="105">
        <f t="shared" si="266"/>
        <v>3.1817051951280138</v>
      </c>
      <c r="Z1718" s="105">
        <f t="shared" si="268"/>
        <v>0.39771314939100172</v>
      </c>
      <c r="AA1718" s="105">
        <f t="shared" si="269"/>
        <v>0</v>
      </c>
      <c r="AB1718" s="105">
        <f t="shared" si="270"/>
        <v>14.01938851603281</v>
      </c>
    </row>
    <row r="1719" spans="1:28" s="126" customFormat="1" hidden="1">
      <c r="A1719" s="125">
        <v>2011</v>
      </c>
      <c r="B1719" s="102">
        <v>2</v>
      </c>
      <c r="C1719" s="102" t="s">
        <v>182</v>
      </c>
      <c r="D1719" s="125">
        <v>20</v>
      </c>
      <c r="E1719" s="45">
        <v>83</v>
      </c>
      <c r="F1719" s="46" t="s">
        <v>85</v>
      </c>
      <c r="G1719" s="47">
        <v>3342</v>
      </c>
      <c r="H1719" s="47">
        <v>3147</v>
      </c>
      <c r="I1719" s="47">
        <v>2016</v>
      </c>
      <c r="J1719" s="48">
        <v>0.64061010486177317</v>
      </c>
      <c r="K1719" s="48">
        <v>18.906895455989829</v>
      </c>
      <c r="L1719" s="47">
        <v>2552</v>
      </c>
      <c r="M1719" s="49">
        <v>415</v>
      </c>
      <c r="N1719" s="49">
        <v>145</v>
      </c>
      <c r="O1719" s="49"/>
      <c r="P1719" s="49"/>
      <c r="Q1719" s="49">
        <v>35</v>
      </c>
      <c r="R1719" s="49">
        <v>0</v>
      </c>
      <c r="S1719" s="49">
        <v>595</v>
      </c>
      <c r="T1719" s="49">
        <v>60</v>
      </c>
      <c r="U1719" s="49">
        <v>473</v>
      </c>
      <c r="V1719" s="49">
        <v>1</v>
      </c>
      <c r="W1719" s="104">
        <f t="shared" si="267"/>
        <v>81.09310454401016</v>
      </c>
      <c r="X1719" s="105">
        <f t="shared" si="265"/>
        <v>13.187162376866857</v>
      </c>
      <c r="Y1719" s="105">
        <f t="shared" si="266"/>
        <v>4.6075627581823957</v>
      </c>
      <c r="Z1719" s="105">
        <f t="shared" si="268"/>
        <v>1.1121703209405782</v>
      </c>
      <c r="AA1719" s="105">
        <f t="shared" si="269"/>
        <v>0</v>
      </c>
      <c r="AB1719" s="105">
        <f t="shared" si="270"/>
        <v>18.906895455989829</v>
      </c>
    </row>
    <row r="1720" spans="1:28" s="126" customFormat="1" hidden="1">
      <c r="A1720" s="125">
        <v>2011</v>
      </c>
      <c r="B1720" s="102">
        <v>2</v>
      </c>
      <c r="C1720" s="102" t="s">
        <v>182</v>
      </c>
      <c r="D1720" s="125">
        <v>21</v>
      </c>
      <c r="E1720" s="45">
        <v>84</v>
      </c>
      <c r="F1720" s="46" t="s">
        <v>86</v>
      </c>
      <c r="G1720" s="47">
        <v>3635</v>
      </c>
      <c r="H1720" s="47">
        <v>3370</v>
      </c>
      <c r="I1720" s="47">
        <v>1150</v>
      </c>
      <c r="J1720" s="48">
        <v>0.34124629080118696</v>
      </c>
      <c r="K1720" s="48">
        <v>10.089020771513352</v>
      </c>
      <c r="L1720" s="47">
        <v>3030</v>
      </c>
      <c r="M1720" s="49">
        <v>251</v>
      </c>
      <c r="N1720" s="49">
        <v>78</v>
      </c>
      <c r="O1720" s="49"/>
      <c r="P1720" s="49"/>
      <c r="Q1720" s="49">
        <v>11</v>
      </c>
      <c r="R1720" s="49">
        <v>0</v>
      </c>
      <c r="S1720" s="49">
        <v>340</v>
      </c>
      <c r="T1720" s="49">
        <v>23</v>
      </c>
      <c r="U1720" s="49">
        <v>398</v>
      </c>
      <c r="V1720" s="49">
        <v>290</v>
      </c>
      <c r="W1720" s="104">
        <f t="shared" si="267"/>
        <v>89.910979228486639</v>
      </c>
      <c r="X1720" s="105">
        <f t="shared" si="265"/>
        <v>7.4480712166172109</v>
      </c>
      <c r="Y1720" s="105">
        <f t="shared" si="266"/>
        <v>2.314540059347181</v>
      </c>
      <c r="Z1720" s="105">
        <f t="shared" si="268"/>
        <v>0.32640949554896143</v>
      </c>
      <c r="AA1720" s="105">
        <f t="shared" si="269"/>
        <v>0</v>
      </c>
      <c r="AB1720" s="105">
        <f t="shared" si="270"/>
        <v>10.089020771513352</v>
      </c>
    </row>
    <row r="1721" spans="1:28" s="126" customFormat="1" hidden="1">
      <c r="A1721" s="125">
        <v>2011</v>
      </c>
      <c r="B1721" s="102">
        <v>2</v>
      </c>
      <c r="C1721" s="102" t="s">
        <v>182</v>
      </c>
      <c r="D1721" s="125">
        <v>23</v>
      </c>
      <c r="E1721" s="45">
        <v>85</v>
      </c>
      <c r="F1721" s="46" t="s">
        <v>90</v>
      </c>
      <c r="G1721" s="47">
        <v>4367</v>
      </c>
      <c r="H1721" s="47">
        <v>4080</v>
      </c>
      <c r="I1721" s="47">
        <v>2010</v>
      </c>
      <c r="J1721" s="48">
        <v>0.49264705882352944</v>
      </c>
      <c r="K1721" s="48">
        <v>15.073529411764705</v>
      </c>
      <c r="L1721" s="47">
        <v>3465</v>
      </c>
      <c r="M1721" s="49">
        <v>445</v>
      </c>
      <c r="N1721" s="49">
        <v>134</v>
      </c>
      <c r="O1721" s="49"/>
      <c r="P1721" s="49"/>
      <c r="Q1721" s="49">
        <v>36</v>
      </c>
      <c r="R1721" s="49">
        <v>0</v>
      </c>
      <c r="S1721" s="49">
        <v>615</v>
      </c>
      <c r="T1721" s="49">
        <v>183</v>
      </c>
      <c r="U1721" s="49">
        <v>486</v>
      </c>
      <c r="V1721" s="49">
        <v>209</v>
      </c>
      <c r="W1721" s="104">
        <f t="shared" si="267"/>
        <v>84.92647058823529</v>
      </c>
      <c r="X1721" s="105">
        <f t="shared" si="265"/>
        <v>10.906862745098039</v>
      </c>
      <c r="Y1721" s="105">
        <f t="shared" si="266"/>
        <v>3.2843137254901964</v>
      </c>
      <c r="Z1721" s="105">
        <f t="shared" si="268"/>
        <v>0.88235294117647056</v>
      </c>
      <c r="AA1721" s="105">
        <f t="shared" si="269"/>
        <v>0</v>
      </c>
      <c r="AB1721" s="105">
        <f t="shared" si="270"/>
        <v>15.073529411764705</v>
      </c>
    </row>
    <row r="1722" spans="1:28" s="126" customFormat="1" hidden="1">
      <c r="A1722" s="125">
        <v>2011</v>
      </c>
      <c r="B1722" s="102">
        <v>2</v>
      </c>
      <c r="C1722" s="102" t="s">
        <v>182</v>
      </c>
      <c r="D1722" s="125">
        <v>23</v>
      </c>
      <c r="E1722" s="45">
        <v>86</v>
      </c>
      <c r="F1722" s="46" t="s">
        <v>89</v>
      </c>
      <c r="G1722" s="47">
        <v>3623</v>
      </c>
      <c r="H1722" s="47">
        <v>3373</v>
      </c>
      <c r="I1722" s="47">
        <v>4186</v>
      </c>
      <c r="J1722" s="48">
        <v>1.2410317225022236</v>
      </c>
      <c r="K1722" s="48">
        <v>24.42929143195968</v>
      </c>
      <c r="L1722" s="47">
        <v>2549</v>
      </c>
      <c r="M1722" s="49">
        <v>507</v>
      </c>
      <c r="N1722" s="49">
        <v>256</v>
      </c>
      <c r="O1722" s="49"/>
      <c r="P1722" s="49"/>
      <c r="Q1722" s="49">
        <v>61</v>
      </c>
      <c r="R1722" s="49">
        <v>0</v>
      </c>
      <c r="S1722" s="49">
        <v>824</v>
      </c>
      <c r="T1722" s="49">
        <v>154</v>
      </c>
      <c r="U1722" s="49">
        <v>592</v>
      </c>
      <c r="V1722" s="49">
        <v>35</v>
      </c>
      <c r="W1722" s="104">
        <f t="shared" si="267"/>
        <v>75.570708568040317</v>
      </c>
      <c r="X1722" s="105">
        <f t="shared" si="265"/>
        <v>15.031129558256746</v>
      </c>
      <c r="Y1722" s="105">
        <f t="shared" si="266"/>
        <v>7.5896827749777644</v>
      </c>
      <c r="Z1722" s="105">
        <f t="shared" si="268"/>
        <v>1.8084790987251704</v>
      </c>
      <c r="AA1722" s="105">
        <f t="shared" si="269"/>
        <v>0</v>
      </c>
      <c r="AB1722" s="105">
        <f t="shared" si="270"/>
        <v>24.42929143195968</v>
      </c>
    </row>
    <row r="1723" spans="1:28" s="126" customFormat="1" hidden="1">
      <c r="A1723" s="125">
        <v>2011</v>
      </c>
      <c r="B1723" s="102">
        <v>2</v>
      </c>
      <c r="C1723" s="102" t="s">
        <v>182</v>
      </c>
      <c r="D1723" s="125">
        <v>23</v>
      </c>
      <c r="E1723" s="45">
        <v>87</v>
      </c>
      <c r="F1723" s="46" t="s">
        <v>144</v>
      </c>
      <c r="G1723" s="47">
        <v>3413</v>
      </c>
      <c r="H1723" s="47">
        <v>3303</v>
      </c>
      <c r="I1723" s="47">
        <v>2421</v>
      </c>
      <c r="J1723" s="48">
        <v>0.73297002724795646</v>
      </c>
      <c r="K1723" s="48">
        <v>20.46624280956706</v>
      </c>
      <c r="L1723" s="47">
        <v>2627</v>
      </c>
      <c r="M1723" s="49">
        <v>476</v>
      </c>
      <c r="N1723" s="49">
        <v>167</v>
      </c>
      <c r="O1723" s="49"/>
      <c r="P1723" s="49"/>
      <c r="Q1723" s="49">
        <v>33</v>
      </c>
      <c r="R1723" s="49">
        <v>0</v>
      </c>
      <c r="S1723" s="49">
        <v>676</v>
      </c>
      <c r="T1723" s="49">
        <v>54</v>
      </c>
      <c r="U1723" s="49">
        <v>549</v>
      </c>
      <c r="V1723" s="49">
        <v>291</v>
      </c>
      <c r="W1723" s="104">
        <f t="shared" si="267"/>
        <v>79.533757190432937</v>
      </c>
      <c r="X1723" s="105">
        <f t="shared" si="265"/>
        <v>14.411141386618226</v>
      </c>
      <c r="Y1723" s="105">
        <f t="shared" si="266"/>
        <v>5.0560096881622769</v>
      </c>
      <c r="Z1723" s="105">
        <f t="shared" si="268"/>
        <v>0.99909173478655766</v>
      </c>
      <c r="AA1723" s="105">
        <f t="shared" si="269"/>
        <v>0</v>
      </c>
      <c r="AB1723" s="105">
        <f t="shared" si="270"/>
        <v>20.46624280956706</v>
      </c>
    </row>
    <row r="1724" spans="1:28" s="126" customFormat="1" hidden="1">
      <c r="A1724" s="125">
        <v>2011</v>
      </c>
      <c r="B1724" s="102">
        <v>2</v>
      </c>
      <c r="C1724" s="102" t="s">
        <v>182</v>
      </c>
      <c r="D1724" s="125">
        <v>25</v>
      </c>
      <c r="E1724" s="45">
        <v>88</v>
      </c>
      <c r="F1724" s="46" t="s">
        <v>153</v>
      </c>
      <c r="G1724" s="47">
        <v>3304</v>
      </c>
      <c r="H1724" s="47">
        <v>2908</v>
      </c>
      <c r="I1724" s="47">
        <v>2005</v>
      </c>
      <c r="J1724" s="48">
        <v>0.68947730398899587</v>
      </c>
      <c r="K1724" s="48">
        <v>19.429160935350755</v>
      </c>
      <c r="L1724" s="47">
        <v>2343</v>
      </c>
      <c r="M1724" s="49">
        <v>369</v>
      </c>
      <c r="N1724" s="49">
        <v>166</v>
      </c>
      <c r="O1724" s="49"/>
      <c r="P1724" s="49"/>
      <c r="Q1724" s="49">
        <v>30</v>
      </c>
      <c r="R1724" s="49">
        <v>0</v>
      </c>
      <c r="S1724" s="49">
        <v>565</v>
      </c>
      <c r="T1724" s="49">
        <v>1</v>
      </c>
      <c r="U1724" s="49">
        <v>652</v>
      </c>
      <c r="V1724" s="49">
        <v>0</v>
      </c>
      <c r="W1724" s="104">
        <f t="shared" si="267"/>
        <v>80.570839064649249</v>
      </c>
      <c r="X1724" s="105">
        <f t="shared" si="265"/>
        <v>12.689133425034388</v>
      </c>
      <c r="Y1724" s="105">
        <f t="shared" si="266"/>
        <v>5.7083906464924343</v>
      </c>
      <c r="Z1724" s="105">
        <f t="shared" si="268"/>
        <v>1.0316368638239339</v>
      </c>
      <c r="AA1724" s="105">
        <f t="shared" si="269"/>
        <v>0</v>
      </c>
      <c r="AB1724" s="105">
        <f t="shared" si="270"/>
        <v>19.429160935350755</v>
      </c>
    </row>
    <row r="1725" spans="1:28" s="126" customFormat="1" hidden="1">
      <c r="A1725" s="125">
        <v>2011</v>
      </c>
      <c r="B1725" s="102">
        <v>2</v>
      </c>
      <c r="C1725" s="102" t="s">
        <v>182</v>
      </c>
      <c r="D1725" s="125">
        <v>27</v>
      </c>
      <c r="E1725" s="45">
        <v>89</v>
      </c>
      <c r="F1725" s="46" t="s">
        <v>145</v>
      </c>
      <c r="G1725" s="47">
        <v>3245</v>
      </c>
      <c r="H1725" s="47">
        <v>2986</v>
      </c>
      <c r="I1725" s="47">
        <v>2015</v>
      </c>
      <c r="J1725" s="48">
        <v>0.67481580709979905</v>
      </c>
      <c r="K1725" s="48">
        <v>20.127260549229739</v>
      </c>
      <c r="L1725" s="47">
        <v>2385</v>
      </c>
      <c r="M1725" s="49">
        <v>439</v>
      </c>
      <c r="N1725" s="49">
        <v>131</v>
      </c>
      <c r="O1725" s="49"/>
      <c r="P1725" s="49"/>
      <c r="Q1725" s="49">
        <v>31</v>
      </c>
      <c r="R1725" s="49">
        <v>0</v>
      </c>
      <c r="S1725" s="49">
        <v>601</v>
      </c>
      <c r="T1725" s="49">
        <v>43</v>
      </c>
      <c r="U1725" s="49">
        <v>292</v>
      </c>
      <c r="V1725" s="49">
        <v>179</v>
      </c>
      <c r="W1725" s="104">
        <f t="shared" si="267"/>
        <v>79.872739450770254</v>
      </c>
      <c r="X1725" s="105">
        <f t="shared" si="265"/>
        <v>14.701942397856666</v>
      </c>
      <c r="Y1725" s="105">
        <f t="shared" si="266"/>
        <v>4.3871399866041525</v>
      </c>
      <c r="Z1725" s="105">
        <f t="shared" si="268"/>
        <v>1.0381781647689217</v>
      </c>
      <c r="AA1725" s="105">
        <f t="shared" si="269"/>
        <v>0</v>
      </c>
      <c r="AB1725" s="105">
        <f t="shared" si="270"/>
        <v>20.127260549229739</v>
      </c>
    </row>
    <row r="1726" spans="1:28" s="126" customFormat="1" hidden="1">
      <c r="A1726" s="125">
        <v>2011</v>
      </c>
      <c r="B1726" s="102">
        <v>2</v>
      </c>
      <c r="C1726" s="102" t="s">
        <v>182</v>
      </c>
      <c r="D1726" s="125">
        <v>27</v>
      </c>
      <c r="E1726" s="45">
        <v>90</v>
      </c>
      <c r="F1726" s="46" t="s">
        <v>14</v>
      </c>
      <c r="G1726" s="47">
        <v>4156</v>
      </c>
      <c r="H1726" s="47">
        <v>3700</v>
      </c>
      <c r="I1726" s="47">
        <v>2746</v>
      </c>
      <c r="J1726" s="48">
        <v>0.74216216216216213</v>
      </c>
      <c r="K1726" s="48">
        <v>20.432432432432432</v>
      </c>
      <c r="L1726" s="47">
        <v>2944</v>
      </c>
      <c r="M1726" s="49">
        <v>518</v>
      </c>
      <c r="N1726" s="49">
        <v>211</v>
      </c>
      <c r="O1726" s="49"/>
      <c r="P1726" s="49"/>
      <c r="Q1726" s="49">
        <v>27</v>
      </c>
      <c r="R1726" s="49">
        <v>0</v>
      </c>
      <c r="S1726" s="49">
        <v>756</v>
      </c>
      <c r="T1726" s="49">
        <v>562</v>
      </c>
      <c r="U1726" s="49">
        <v>31</v>
      </c>
      <c r="V1726" s="49">
        <v>38</v>
      </c>
      <c r="W1726" s="104">
        <f t="shared" si="267"/>
        <v>79.567567567567565</v>
      </c>
      <c r="X1726" s="105">
        <f t="shared" si="265"/>
        <v>14.000000000000002</v>
      </c>
      <c r="Y1726" s="105">
        <f t="shared" si="266"/>
        <v>5.7027027027027026</v>
      </c>
      <c r="Z1726" s="105">
        <f t="shared" si="268"/>
        <v>0.72972972972972971</v>
      </c>
      <c r="AA1726" s="105">
        <f t="shared" si="269"/>
        <v>0</v>
      </c>
      <c r="AB1726" s="105">
        <f t="shared" si="270"/>
        <v>20.432432432432432</v>
      </c>
    </row>
    <row r="1727" spans="1:28" s="126" customFormat="1" hidden="1">
      <c r="A1727" s="125">
        <v>2011</v>
      </c>
      <c r="B1727" s="102">
        <v>2</v>
      </c>
      <c r="C1727" s="102" t="s">
        <v>182</v>
      </c>
      <c r="D1727" s="125">
        <v>28</v>
      </c>
      <c r="E1727" s="45">
        <v>91</v>
      </c>
      <c r="F1727" s="46" t="s">
        <v>94</v>
      </c>
      <c r="G1727" s="47">
        <v>5119</v>
      </c>
      <c r="H1727" s="47">
        <v>4893</v>
      </c>
      <c r="I1727" s="47">
        <v>3344</v>
      </c>
      <c r="J1727" s="48">
        <v>0.68342530145105251</v>
      </c>
      <c r="K1727" s="48">
        <v>19.129368485591662</v>
      </c>
      <c r="L1727" s="47">
        <v>3957</v>
      </c>
      <c r="M1727" s="49">
        <v>629</v>
      </c>
      <c r="N1727" s="49">
        <v>247</v>
      </c>
      <c r="O1727" s="49"/>
      <c r="P1727" s="49"/>
      <c r="Q1727" s="49">
        <v>60</v>
      </c>
      <c r="R1727" s="49">
        <v>0</v>
      </c>
      <c r="S1727" s="49">
        <v>936</v>
      </c>
      <c r="T1727" s="49">
        <v>121</v>
      </c>
      <c r="U1727" s="49">
        <v>684</v>
      </c>
      <c r="V1727" s="49">
        <v>340</v>
      </c>
      <c r="W1727" s="104">
        <f t="shared" si="267"/>
        <v>80.870631514408345</v>
      </c>
      <c r="X1727" s="105">
        <f t="shared" si="265"/>
        <v>12.855099121193541</v>
      </c>
      <c r="Y1727" s="105">
        <f t="shared" si="266"/>
        <v>5.0480277948089105</v>
      </c>
      <c r="Z1727" s="105">
        <f t="shared" si="268"/>
        <v>1.226241569589209</v>
      </c>
      <c r="AA1727" s="105">
        <f t="shared" si="269"/>
        <v>0</v>
      </c>
      <c r="AB1727" s="105">
        <f t="shared" si="270"/>
        <v>19.129368485591662</v>
      </c>
    </row>
    <row r="1728" spans="1:28" s="126" customFormat="1" hidden="1">
      <c r="A1728" s="125">
        <v>2011</v>
      </c>
      <c r="B1728" s="102">
        <v>2</v>
      </c>
      <c r="C1728" s="102" t="s">
        <v>182</v>
      </c>
      <c r="D1728" s="125">
        <v>28</v>
      </c>
      <c r="E1728" s="45">
        <v>92</v>
      </c>
      <c r="F1728" s="46" t="s">
        <v>111</v>
      </c>
      <c r="G1728" s="47">
        <v>4803</v>
      </c>
      <c r="H1728" s="47">
        <v>4415</v>
      </c>
      <c r="I1728" s="47">
        <v>1958</v>
      </c>
      <c r="J1728" s="48">
        <v>0.44348810872027178</v>
      </c>
      <c r="K1728" s="48">
        <v>14.156285390713478</v>
      </c>
      <c r="L1728" s="47">
        <v>3790</v>
      </c>
      <c r="M1728" s="49">
        <v>448</v>
      </c>
      <c r="N1728" s="49">
        <v>153</v>
      </c>
      <c r="O1728" s="49"/>
      <c r="P1728" s="49"/>
      <c r="Q1728" s="49">
        <v>24</v>
      </c>
      <c r="R1728" s="49">
        <v>0</v>
      </c>
      <c r="S1728" s="49">
        <v>625</v>
      </c>
      <c r="T1728" s="49">
        <v>134</v>
      </c>
      <c r="U1728" s="49">
        <v>531</v>
      </c>
      <c r="V1728" s="49">
        <v>331</v>
      </c>
      <c r="W1728" s="104">
        <f t="shared" si="267"/>
        <v>85.843714609286522</v>
      </c>
      <c r="X1728" s="105">
        <f t="shared" si="265"/>
        <v>10.14722536806342</v>
      </c>
      <c r="Y1728" s="105">
        <f t="shared" si="266"/>
        <v>3.4654586636466589</v>
      </c>
      <c r="Z1728" s="105">
        <f t="shared" si="268"/>
        <v>0.54360135900339746</v>
      </c>
      <c r="AA1728" s="105">
        <f t="shared" si="269"/>
        <v>0</v>
      </c>
      <c r="AB1728" s="105">
        <f t="shared" si="270"/>
        <v>14.156285390713478</v>
      </c>
    </row>
    <row r="1729" spans="1:28" s="126" customFormat="1" hidden="1">
      <c r="A1729" s="125">
        <v>2011</v>
      </c>
      <c r="B1729" s="102">
        <v>2</v>
      </c>
      <c r="C1729" s="102" t="s">
        <v>182</v>
      </c>
      <c r="D1729" s="125">
        <v>28</v>
      </c>
      <c r="E1729" s="45">
        <v>93</v>
      </c>
      <c r="F1729" s="46" t="s">
        <v>110</v>
      </c>
      <c r="G1729" s="47">
        <v>4061</v>
      </c>
      <c r="H1729" s="47">
        <v>3598</v>
      </c>
      <c r="I1729" s="47">
        <v>2096</v>
      </c>
      <c r="J1729" s="48">
        <v>0.58254585881045029</v>
      </c>
      <c r="K1729" s="48">
        <v>16.481378543635351</v>
      </c>
      <c r="L1729" s="47">
        <v>3005</v>
      </c>
      <c r="M1729" s="49">
        <v>412</v>
      </c>
      <c r="N1729" s="49">
        <v>155</v>
      </c>
      <c r="O1729" s="49"/>
      <c r="P1729" s="49"/>
      <c r="Q1729" s="49">
        <v>26</v>
      </c>
      <c r="R1729" s="49">
        <v>0</v>
      </c>
      <c r="S1729" s="49">
        <v>593</v>
      </c>
      <c r="T1729" s="49">
        <v>76</v>
      </c>
      <c r="U1729" s="49">
        <v>340</v>
      </c>
      <c r="V1729" s="49">
        <v>256</v>
      </c>
      <c r="W1729" s="104">
        <f t="shared" si="267"/>
        <v>83.518621456364656</v>
      </c>
      <c r="X1729" s="105">
        <f t="shared" si="265"/>
        <v>11.450806003335186</v>
      </c>
      <c r="Y1729" s="105">
        <f t="shared" si="266"/>
        <v>4.3079488604780432</v>
      </c>
      <c r="Z1729" s="105">
        <f t="shared" si="268"/>
        <v>0.72262367982212339</v>
      </c>
      <c r="AA1729" s="105">
        <f t="shared" si="269"/>
        <v>0</v>
      </c>
      <c r="AB1729" s="105">
        <f t="shared" si="270"/>
        <v>16.481378543635351</v>
      </c>
    </row>
    <row r="1730" spans="1:28" s="126" customFormat="1" hidden="1">
      <c r="A1730" s="125">
        <v>2011</v>
      </c>
      <c r="B1730" s="102">
        <v>2</v>
      </c>
      <c r="C1730" s="102" t="s">
        <v>182</v>
      </c>
      <c r="D1730" s="125">
        <v>29</v>
      </c>
      <c r="E1730" s="45">
        <v>94</v>
      </c>
      <c r="F1730" s="46" t="s">
        <v>146</v>
      </c>
      <c r="G1730" s="47">
        <v>2909</v>
      </c>
      <c r="H1730" s="47">
        <v>2470</v>
      </c>
      <c r="I1730" s="47">
        <v>2241</v>
      </c>
      <c r="J1730" s="48">
        <v>0.90728744939271255</v>
      </c>
      <c r="K1730" s="48">
        <v>24.372469635627532</v>
      </c>
      <c r="L1730" s="47">
        <v>1868</v>
      </c>
      <c r="M1730" s="49">
        <v>394</v>
      </c>
      <c r="N1730" s="49">
        <v>182</v>
      </c>
      <c r="O1730" s="49"/>
      <c r="P1730" s="49"/>
      <c r="Q1730" s="49">
        <v>26</v>
      </c>
      <c r="R1730" s="49">
        <v>0</v>
      </c>
      <c r="S1730" s="49">
        <v>602</v>
      </c>
      <c r="T1730" s="49">
        <v>39</v>
      </c>
      <c r="U1730" s="49">
        <v>402</v>
      </c>
      <c r="V1730" s="49">
        <v>197</v>
      </c>
      <c r="W1730" s="104">
        <f t="shared" si="267"/>
        <v>75.627530364372475</v>
      </c>
      <c r="X1730" s="105">
        <f t="shared" si="265"/>
        <v>15.951417004048581</v>
      </c>
      <c r="Y1730" s="105">
        <f t="shared" si="266"/>
        <v>7.3684210526315779</v>
      </c>
      <c r="Z1730" s="105">
        <f t="shared" si="268"/>
        <v>1.0526315789473684</v>
      </c>
      <c r="AA1730" s="105">
        <f t="shared" si="269"/>
        <v>0</v>
      </c>
      <c r="AB1730" s="105">
        <f t="shared" si="270"/>
        <v>24.372469635627532</v>
      </c>
    </row>
    <row r="1731" spans="1:28" s="126" customFormat="1" hidden="1">
      <c r="A1731" s="125">
        <v>2011</v>
      </c>
      <c r="B1731" s="102">
        <v>2</v>
      </c>
      <c r="C1731" s="102" t="s">
        <v>182</v>
      </c>
      <c r="D1731" s="125">
        <v>30</v>
      </c>
      <c r="E1731" s="45">
        <v>95</v>
      </c>
      <c r="F1731" s="46" t="s">
        <v>10</v>
      </c>
      <c r="G1731" s="47">
        <v>3151</v>
      </c>
      <c r="H1731" s="47">
        <v>2843</v>
      </c>
      <c r="I1731" s="47">
        <v>2942</v>
      </c>
      <c r="J1731" s="48">
        <v>1.0348223707351389</v>
      </c>
      <c r="K1731" s="48">
        <v>29.053816391136124</v>
      </c>
      <c r="L1731" s="47">
        <v>2017</v>
      </c>
      <c r="M1731" s="49">
        <v>547</v>
      </c>
      <c r="N1731" s="49">
        <v>253</v>
      </c>
      <c r="O1731" s="49"/>
      <c r="P1731" s="49"/>
      <c r="Q1731" s="49">
        <v>26</v>
      </c>
      <c r="R1731" s="49">
        <v>0</v>
      </c>
      <c r="S1731" s="49">
        <v>826</v>
      </c>
      <c r="T1731" s="49">
        <v>48</v>
      </c>
      <c r="U1731" s="49">
        <v>281</v>
      </c>
      <c r="V1731" s="49">
        <v>6</v>
      </c>
      <c r="W1731" s="104">
        <f t="shared" si="267"/>
        <v>70.946183608863876</v>
      </c>
      <c r="X1731" s="105">
        <f t="shared" si="265"/>
        <v>19.240239183960604</v>
      </c>
      <c r="Y1731" s="105">
        <f t="shared" si="266"/>
        <v>8.8990502989799509</v>
      </c>
      <c r="Z1731" s="105">
        <f t="shared" si="268"/>
        <v>0.91452690819556814</v>
      </c>
      <c r="AA1731" s="105">
        <f t="shared" si="269"/>
        <v>0</v>
      </c>
      <c r="AB1731" s="105">
        <f t="shared" si="270"/>
        <v>29.053816391136124</v>
      </c>
    </row>
    <row r="1732" spans="1:28" s="126" customFormat="1" hidden="1">
      <c r="A1732" s="125">
        <v>2011</v>
      </c>
      <c r="B1732" s="102">
        <v>2</v>
      </c>
      <c r="C1732" s="102" t="s">
        <v>182</v>
      </c>
      <c r="D1732" s="125">
        <v>33</v>
      </c>
      <c r="E1732" s="45">
        <v>96</v>
      </c>
      <c r="F1732" s="46" t="s">
        <v>147</v>
      </c>
      <c r="G1732" s="47">
        <v>4764</v>
      </c>
      <c r="H1732" s="47">
        <v>4087</v>
      </c>
      <c r="I1732" s="47">
        <v>2970</v>
      </c>
      <c r="J1732" s="48">
        <v>0.72669439686811843</v>
      </c>
      <c r="K1732" s="48">
        <v>20.626376315145585</v>
      </c>
      <c r="L1732" s="47">
        <v>3244</v>
      </c>
      <c r="M1732" s="49">
        <v>566</v>
      </c>
      <c r="N1732" s="49">
        <v>224</v>
      </c>
      <c r="O1732" s="49"/>
      <c r="P1732" s="49"/>
      <c r="Q1732" s="49">
        <v>53</v>
      </c>
      <c r="R1732" s="49">
        <v>0</v>
      </c>
      <c r="S1732" s="49">
        <v>843</v>
      </c>
      <c r="T1732" s="49">
        <v>67</v>
      </c>
      <c r="U1732" s="49">
        <v>784</v>
      </c>
      <c r="V1732" s="49">
        <v>139</v>
      </c>
      <c r="W1732" s="104">
        <f t="shared" si="267"/>
        <v>79.373623684854422</v>
      </c>
      <c r="X1732" s="105">
        <f t="shared" si="265"/>
        <v>13.848788842671885</v>
      </c>
      <c r="Y1732" s="105">
        <f t="shared" si="266"/>
        <v>5.4807927575238562</v>
      </c>
      <c r="Z1732" s="105">
        <f t="shared" si="268"/>
        <v>1.2967947149498409</v>
      </c>
      <c r="AA1732" s="105">
        <f t="shared" si="269"/>
        <v>0</v>
      </c>
      <c r="AB1732" s="105">
        <f t="shared" si="270"/>
        <v>20.626376315145585</v>
      </c>
    </row>
    <row r="1733" spans="1:28" s="126" customFormat="1" hidden="1">
      <c r="A1733" s="125">
        <v>2011</v>
      </c>
      <c r="B1733" s="102">
        <v>2</v>
      </c>
      <c r="C1733" s="102" t="s">
        <v>182</v>
      </c>
      <c r="D1733" s="125">
        <v>34</v>
      </c>
      <c r="E1733" s="45">
        <v>97</v>
      </c>
      <c r="F1733" s="46" t="s">
        <v>100</v>
      </c>
      <c r="G1733" s="47">
        <v>4445</v>
      </c>
      <c r="H1733" s="47">
        <v>4009</v>
      </c>
      <c r="I1733" s="47">
        <v>2280</v>
      </c>
      <c r="J1733" s="48">
        <v>0.56872037914691942</v>
      </c>
      <c r="K1733" s="48">
        <v>17.136443003242704</v>
      </c>
      <c r="L1733" s="47">
        <v>3322</v>
      </c>
      <c r="M1733" s="49">
        <v>493</v>
      </c>
      <c r="N1733" s="49">
        <v>155</v>
      </c>
      <c r="O1733" s="49"/>
      <c r="P1733" s="49"/>
      <c r="Q1733" s="49">
        <v>39</v>
      </c>
      <c r="R1733" s="49">
        <v>0</v>
      </c>
      <c r="S1733" s="49">
        <v>687</v>
      </c>
      <c r="T1733" s="49">
        <v>5</v>
      </c>
      <c r="U1733" s="49">
        <v>568</v>
      </c>
      <c r="V1733" s="49">
        <v>176</v>
      </c>
      <c r="W1733" s="104">
        <f t="shared" si="267"/>
        <v>82.863556996757296</v>
      </c>
      <c r="X1733" s="105">
        <f t="shared" si="265"/>
        <v>12.297331005238215</v>
      </c>
      <c r="Y1733" s="105">
        <f t="shared" si="266"/>
        <v>3.8663008231479177</v>
      </c>
      <c r="Z1733" s="105">
        <f t="shared" si="268"/>
        <v>0.97281117485657276</v>
      </c>
      <c r="AA1733" s="105">
        <f t="shared" si="269"/>
        <v>0</v>
      </c>
      <c r="AB1733" s="105">
        <f t="shared" si="270"/>
        <v>17.136443003242704</v>
      </c>
    </row>
    <row r="1734" spans="1:28" s="126" customFormat="1" hidden="1">
      <c r="A1734" s="125">
        <v>2011</v>
      </c>
      <c r="B1734" s="102">
        <v>2</v>
      </c>
      <c r="C1734" s="102" t="s">
        <v>182</v>
      </c>
      <c r="D1734" s="125">
        <v>35</v>
      </c>
      <c r="E1734" s="45">
        <v>98</v>
      </c>
      <c r="F1734" s="46" t="s">
        <v>113</v>
      </c>
      <c r="G1734" s="47">
        <v>2189</v>
      </c>
      <c r="H1734" s="47">
        <v>1242</v>
      </c>
      <c r="I1734" s="49">
        <v>712</v>
      </c>
      <c r="J1734" s="48">
        <v>0.57326892109500804</v>
      </c>
      <c r="K1734" s="48">
        <v>18.035426731078903</v>
      </c>
      <c r="L1734" s="47">
        <v>1018</v>
      </c>
      <c r="M1734" s="49">
        <v>162</v>
      </c>
      <c r="N1734" s="49">
        <v>51</v>
      </c>
      <c r="O1734" s="49"/>
      <c r="P1734" s="49"/>
      <c r="Q1734" s="49">
        <v>11</v>
      </c>
      <c r="R1734" s="49">
        <v>0</v>
      </c>
      <c r="S1734" s="49">
        <v>224</v>
      </c>
      <c r="T1734" s="49">
        <v>89</v>
      </c>
      <c r="U1734" s="49">
        <v>284</v>
      </c>
      <c r="V1734" s="49">
        <v>310</v>
      </c>
      <c r="W1734" s="104">
        <f t="shared" si="267"/>
        <v>81.964573268921086</v>
      </c>
      <c r="X1734" s="105">
        <f t="shared" si="265"/>
        <v>13.043478260869565</v>
      </c>
      <c r="Y1734" s="105">
        <f t="shared" si="266"/>
        <v>4.1062801932367154</v>
      </c>
      <c r="Z1734" s="105">
        <f t="shared" si="268"/>
        <v>0.88566827697262474</v>
      </c>
      <c r="AA1734" s="105">
        <f t="shared" si="269"/>
        <v>0</v>
      </c>
      <c r="AB1734" s="105">
        <f t="shared" si="270"/>
        <v>18.035426731078903</v>
      </c>
    </row>
    <row r="1735" spans="1:28" s="126" customFormat="1" hidden="1">
      <c r="A1735" s="125">
        <v>2011</v>
      </c>
      <c r="B1735" s="102">
        <v>2</v>
      </c>
      <c r="C1735" s="102" t="s">
        <v>182</v>
      </c>
      <c r="D1735" s="125">
        <v>37</v>
      </c>
      <c r="E1735" s="45">
        <v>99</v>
      </c>
      <c r="F1735" s="46" t="s">
        <v>101</v>
      </c>
      <c r="G1735" s="47">
        <v>4096</v>
      </c>
      <c r="H1735" s="47">
        <v>3435</v>
      </c>
      <c r="I1735" s="47">
        <v>2676</v>
      </c>
      <c r="J1735" s="48">
        <v>0.77903930131004362</v>
      </c>
      <c r="K1735" s="48">
        <v>23.231441048034934</v>
      </c>
      <c r="L1735" s="47">
        <v>2637</v>
      </c>
      <c r="M1735" s="49">
        <v>546</v>
      </c>
      <c r="N1735" s="49">
        <v>220</v>
      </c>
      <c r="O1735" s="49"/>
      <c r="P1735" s="49"/>
      <c r="Q1735" s="49">
        <v>32</v>
      </c>
      <c r="R1735" s="49">
        <v>0</v>
      </c>
      <c r="S1735" s="49">
        <v>798</v>
      </c>
      <c r="T1735" s="49">
        <v>68</v>
      </c>
      <c r="U1735" s="49">
        <v>367</v>
      </c>
      <c r="V1735" s="49">
        <v>193</v>
      </c>
      <c r="W1735" s="104">
        <f t="shared" si="267"/>
        <v>76.768558951965062</v>
      </c>
      <c r="X1735" s="105">
        <f t="shared" si="265"/>
        <v>15.895196506550219</v>
      </c>
      <c r="Y1735" s="105">
        <f t="shared" si="266"/>
        <v>6.4046579330422126</v>
      </c>
      <c r="Z1735" s="105">
        <f t="shared" si="268"/>
        <v>0.93158660844250374</v>
      </c>
      <c r="AA1735" s="105">
        <f t="shared" si="269"/>
        <v>0</v>
      </c>
      <c r="AB1735" s="105">
        <f t="shared" si="270"/>
        <v>23.231441048034934</v>
      </c>
    </row>
    <row r="1736" spans="1:28" s="126" customFormat="1" hidden="1">
      <c r="A1736" s="125">
        <v>2011</v>
      </c>
      <c r="B1736" s="102">
        <v>2</v>
      </c>
      <c r="C1736" s="102" t="s">
        <v>182</v>
      </c>
      <c r="D1736" s="125">
        <v>38</v>
      </c>
      <c r="E1736" s="45">
        <v>100</v>
      </c>
      <c r="F1736" s="46" t="s">
        <v>102</v>
      </c>
      <c r="G1736" s="47">
        <v>4532</v>
      </c>
      <c r="H1736" s="47">
        <v>4000</v>
      </c>
      <c r="I1736" s="47">
        <v>3613</v>
      </c>
      <c r="J1736" s="48">
        <v>0.90325</v>
      </c>
      <c r="K1736" s="48">
        <v>24.725000000000001</v>
      </c>
      <c r="L1736" s="47">
        <v>3011</v>
      </c>
      <c r="M1736" s="49">
        <v>659</v>
      </c>
      <c r="N1736" s="49">
        <v>260</v>
      </c>
      <c r="O1736" s="49"/>
      <c r="P1736" s="49"/>
      <c r="Q1736" s="49">
        <v>70</v>
      </c>
      <c r="R1736" s="49">
        <v>0</v>
      </c>
      <c r="S1736" s="49">
        <v>989</v>
      </c>
      <c r="T1736" s="49">
        <v>17</v>
      </c>
      <c r="U1736" s="49">
        <v>553</v>
      </c>
      <c r="V1736" s="49">
        <v>227</v>
      </c>
      <c r="W1736" s="104">
        <f t="shared" si="267"/>
        <v>75.275000000000006</v>
      </c>
      <c r="X1736" s="105">
        <f t="shared" si="265"/>
        <v>16.475000000000001</v>
      </c>
      <c r="Y1736" s="105">
        <f t="shared" si="266"/>
        <v>6.5</v>
      </c>
      <c r="Z1736" s="105">
        <f t="shared" si="268"/>
        <v>1.7500000000000002</v>
      </c>
      <c r="AA1736" s="105">
        <f t="shared" si="269"/>
        <v>0</v>
      </c>
      <c r="AB1736" s="105">
        <f t="shared" si="270"/>
        <v>24.725000000000001</v>
      </c>
    </row>
    <row r="1737" spans="1:28" s="126" customFormat="1" hidden="1">
      <c r="A1737" s="125">
        <v>2011</v>
      </c>
      <c r="B1737" s="102">
        <v>2</v>
      </c>
      <c r="C1737" s="102" t="s">
        <v>182</v>
      </c>
      <c r="D1737" s="125">
        <v>39</v>
      </c>
      <c r="E1737" s="45">
        <v>101</v>
      </c>
      <c r="F1737" s="46" t="s">
        <v>103</v>
      </c>
      <c r="G1737" s="47">
        <v>2903</v>
      </c>
      <c r="H1737" s="47">
        <v>2257</v>
      </c>
      <c r="I1737" s="47">
        <v>1768</v>
      </c>
      <c r="J1737" s="48">
        <v>0.78334071776694725</v>
      </c>
      <c r="K1737" s="48">
        <v>20.691182986264952</v>
      </c>
      <c r="L1737" s="47">
        <v>1790</v>
      </c>
      <c r="M1737" s="49">
        <v>320</v>
      </c>
      <c r="N1737" s="49">
        <v>109</v>
      </c>
      <c r="O1737" s="49"/>
      <c r="P1737" s="49"/>
      <c r="Q1737" s="49">
        <v>38</v>
      </c>
      <c r="R1737" s="49">
        <v>0</v>
      </c>
      <c r="S1737" s="49">
        <v>467</v>
      </c>
      <c r="T1737" s="49">
        <v>201</v>
      </c>
      <c r="U1737" s="49">
        <v>757</v>
      </c>
      <c r="V1737" s="49">
        <v>558</v>
      </c>
      <c r="W1737" s="104">
        <f t="shared" si="267"/>
        <v>79.308817013735052</v>
      </c>
      <c r="X1737" s="105">
        <f t="shared" si="265"/>
        <v>14.178112538768275</v>
      </c>
      <c r="Y1737" s="105">
        <f t="shared" si="266"/>
        <v>4.8294195835179448</v>
      </c>
      <c r="Z1737" s="105">
        <f t="shared" si="268"/>
        <v>1.6836508639787326</v>
      </c>
      <c r="AA1737" s="105">
        <f t="shared" si="269"/>
        <v>0</v>
      </c>
      <c r="AB1737" s="105">
        <f t="shared" si="270"/>
        <v>20.691182986264952</v>
      </c>
    </row>
    <row r="1738" spans="1:28" s="126" customFormat="1" hidden="1">
      <c r="A1738" s="125">
        <v>2011</v>
      </c>
      <c r="B1738" s="102">
        <v>2</v>
      </c>
      <c r="C1738" s="102" t="s">
        <v>182</v>
      </c>
      <c r="D1738" s="125">
        <v>40</v>
      </c>
      <c r="E1738" s="45">
        <v>102</v>
      </c>
      <c r="F1738" s="46" t="s">
        <v>154</v>
      </c>
      <c r="G1738" s="47">
        <v>2913</v>
      </c>
      <c r="H1738" s="47">
        <v>2108</v>
      </c>
      <c r="I1738" s="47">
        <v>1451</v>
      </c>
      <c r="J1738" s="48">
        <v>0.68833017077798864</v>
      </c>
      <c r="K1738" s="48">
        <v>20.256166982922203</v>
      </c>
      <c r="L1738" s="47">
        <v>1681</v>
      </c>
      <c r="M1738" s="49">
        <v>304</v>
      </c>
      <c r="N1738" s="49">
        <v>98</v>
      </c>
      <c r="O1738" s="49"/>
      <c r="P1738" s="49"/>
      <c r="Q1738" s="49">
        <v>25</v>
      </c>
      <c r="R1738" s="49">
        <v>0</v>
      </c>
      <c r="S1738" s="49">
        <v>427</v>
      </c>
      <c r="T1738" s="49">
        <v>47</v>
      </c>
      <c r="U1738" s="49">
        <v>130</v>
      </c>
      <c r="V1738" s="49">
        <v>76</v>
      </c>
      <c r="W1738" s="104">
        <f t="shared" si="267"/>
        <v>79.743833017077804</v>
      </c>
      <c r="X1738" s="105">
        <f t="shared" si="265"/>
        <v>14.421252371916509</v>
      </c>
      <c r="Y1738" s="105">
        <f t="shared" si="266"/>
        <v>4.6489563567362424</v>
      </c>
      <c r="Z1738" s="105">
        <f t="shared" si="268"/>
        <v>1.1859582542694498</v>
      </c>
      <c r="AA1738" s="105">
        <f t="shared" si="269"/>
        <v>0</v>
      </c>
      <c r="AB1738" s="105">
        <f t="shared" si="270"/>
        <v>20.256166982922203</v>
      </c>
    </row>
    <row r="1739" spans="1:28" s="126" customFormat="1" hidden="1">
      <c r="A1739" s="125">
        <v>2011</v>
      </c>
      <c r="B1739" s="102">
        <v>2</v>
      </c>
      <c r="C1739" s="102" t="s">
        <v>182</v>
      </c>
      <c r="D1739" s="125">
        <v>42</v>
      </c>
      <c r="E1739" s="45">
        <v>103</v>
      </c>
      <c r="F1739" s="46" t="s">
        <v>104</v>
      </c>
      <c r="G1739" s="47">
        <v>3427</v>
      </c>
      <c r="H1739" s="47">
        <v>3167</v>
      </c>
      <c r="I1739" s="47">
        <v>3261</v>
      </c>
      <c r="J1739" s="48">
        <v>1.0296810862014525</v>
      </c>
      <c r="K1739" s="48">
        <v>26.5550994632144</v>
      </c>
      <c r="L1739" s="47">
        <v>2326</v>
      </c>
      <c r="M1739" s="49">
        <v>510</v>
      </c>
      <c r="N1739" s="49">
        <v>248</v>
      </c>
      <c r="O1739" s="49"/>
      <c r="P1739" s="49"/>
      <c r="Q1739" s="49">
        <v>83</v>
      </c>
      <c r="R1739" s="49">
        <v>0</v>
      </c>
      <c r="S1739" s="49">
        <v>841</v>
      </c>
      <c r="T1739" s="49">
        <v>70</v>
      </c>
      <c r="U1739" s="47">
        <v>1000</v>
      </c>
      <c r="V1739" s="47">
        <v>1962</v>
      </c>
      <c r="W1739" s="104">
        <f t="shared" si="267"/>
        <v>73.44490053678561</v>
      </c>
      <c r="X1739" s="105">
        <f t="shared" si="265"/>
        <v>16.103568045468897</v>
      </c>
      <c r="Y1739" s="105">
        <f t="shared" si="266"/>
        <v>7.8307546574044835</v>
      </c>
      <c r="Z1739" s="105">
        <f t="shared" si="268"/>
        <v>2.620776760341017</v>
      </c>
      <c r="AA1739" s="105">
        <f t="shared" si="269"/>
        <v>0</v>
      </c>
      <c r="AB1739" s="105">
        <f t="shared" si="270"/>
        <v>26.5550994632144</v>
      </c>
    </row>
    <row r="1740" spans="1:28" s="126" customFormat="1" hidden="1">
      <c r="A1740" s="125">
        <v>2011</v>
      </c>
      <c r="B1740" s="102">
        <v>2</v>
      </c>
      <c r="C1740" s="102" t="s">
        <v>182</v>
      </c>
      <c r="D1740" s="125">
        <v>43</v>
      </c>
      <c r="E1740" s="45">
        <v>104</v>
      </c>
      <c r="F1740" s="46" t="s">
        <v>105</v>
      </c>
      <c r="G1740" s="47">
        <v>4486</v>
      </c>
      <c r="H1740" s="47">
        <v>4319</v>
      </c>
      <c r="I1740" s="47">
        <v>4038</v>
      </c>
      <c r="J1740" s="48">
        <v>0.93493864320444542</v>
      </c>
      <c r="K1740" s="48">
        <v>23.66288492706645</v>
      </c>
      <c r="L1740" s="47">
        <v>3297</v>
      </c>
      <c r="M1740" s="49">
        <v>668</v>
      </c>
      <c r="N1740" s="49">
        <v>283</v>
      </c>
      <c r="O1740" s="49"/>
      <c r="P1740" s="49"/>
      <c r="Q1740" s="49">
        <v>71</v>
      </c>
      <c r="R1740" s="49">
        <v>0</v>
      </c>
      <c r="S1740" s="47">
        <v>1022</v>
      </c>
      <c r="T1740" s="49">
        <v>795</v>
      </c>
      <c r="U1740" s="47">
        <v>1015</v>
      </c>
      <c r="V1740" s="49">
        <v>359</v>
      </c>
      <c r="W1740" s="104">
        <f t="shared" si="267"/>
        <v>76.337115072933543</v>
      </c>
      <c r="X1740" s="105">
        <f t="shared" si="265"/>
        <v>15.466543181291966</v>
      </c>
      <c r="Y1740" s="105">
        <f t="shared" si="266"/>
        <v>6.5524426950683026</v>
      </c>
      <c r="Z1740" s="105">
        <f t="shared" si="268"/>
        <v>1.6438990507061819</v>
      </c>
      <c r="AA1740" s="105">
        <f t="shared" si="269"/>
        <v>0</v>
      </c>
      <c r="AB1740" s="105">
        <f t="shared" si="270"/>
        <v>23.66288492706645</v>
      </c>
    </row>
    <row r="1741" spans="1:28" s="126" customFormat="1" hidden="1">
      <c r="A1741" s="125">
        <v>2011</v>
      </c>
      <c r="B1741" s="102">
        <v>2</v>
      </c>
      <c r="C1741" s="102" t="s">
        <v>182</v>
      </c>
      <c r="D1741" s="125">
        <v>44</v>
      </c>
      <c r="E1741" s="45">
        <v>105</v>
      </c>
      <c r="F1741" s="46" t="s">
        <v>106</v>
      </c>
      <c r="G1741" s="49">
        <v>4584</v>
      </c>
      <c r="H1741" s="49">
        <v>4197</v>
      </c>
      <c r="I1741" s="49">
        <v>4116</v>
      </c>
      <c r="J1741" s="48">
        <v>0.98070050035739809</v>
      </c>
      <c r="K1741" s="48">
        <v>26.423635930426499</v>
      </c>
      <c r="L1741" s="49">
        <v>3088</v>
      </c>
      <c r="M1741" s="49">
        <v>715</v>
      </c>
      <c r="N1741" s="49">
        <v>322</v>
      </c>
      <c r="O1741" s="49"/>
      <c r="P1741" s="49"/>
      <c r="Q1741" s="49">
        <v>72</v>
      </c>
      <c r="R1741" s="49">
        <v>0</v>
      </c>
      <c r="S1741" s="47">
        <v>1109</v>
      </c>
      <c r="T1741" s="49">
        <v>172</v>
      </c>
      <c r="U1741" s="49">
        <v>422</v>
      </c>
      <c r="V1741" s="49">
        <v>265</v>
      </c>
      <c r="W1741" s="104">
        <f t="shared" si="267"/>
        <v>73.576364069573515</v>
      </c>
      <c r="X1741" s="105">
        <f t="shared" si="265"/>
        <v>17.035978079580651</v>
      </c>
      <c r="Y1741" s="105">
        <f t="shared" si="266"/>
        <v>7.6721467715034546</v>
      </c>
      <c r="Z1741" s="105">
        <f t="shared" si="268"/>
        <v>1.7155110793423873</v>
      </c>
      <c r="AA1741" s="105">
        <f t="shared" si="269"/>
        <v>0</v>
      </c>
      <c r="AB1741" s="105">
        <f t="shared" si="270"/>
        <v>26.423635930426499</v>
      </c>
    </row>
    <row r="1742" spans="1:28" s="126" customFormat="1" hidden="1">
      <c r="A1742" s="125">
        <v>2011</v>
      </c>
      <c r="B1742" s="102">
        <v>2</v>
      </c>
      <c r="C1742" s="102" t="s">
        <v>182</v>
      </c>
      <c r="D1742" s="125">
        <v>45</v>
      </c>
      <c r="E1742" s="45">
        <v>106</v>
      </c>
      <c r="F1742" s="46" t="s">
        <v>107</v>
      </c>
      <c r="G1742" s="47">
        <v>3943</v>
      </c>
      <c r="H1742" s="47">
        <v>3587</v>
      </c>
      <c r="I1742" s="47">
        <v>3120</v>
      </c>
      <c r="J1742" s="48">
        <v>0.86980763869528854</v>
      </c>
      <c r="K1742" s="48">
        <v>21.71731251742403</v>
      </c>
      <c r="L1742" s="47">
        <v>2808</v>
      </c>
      <c r="M1742" s="49">
        <v>486</v>
      </c>
      <c r="N1742" s="49">
        <v>234</v>
      </c>
      <c r="O1742" s="49"/>
      <c r="P1742" s="49"/>
      <c r="Q1742" s="49">
        <v>59</v>
      </c>
      <c r="R1742" s="49">
        <v>0</v>
      </c>
      <c r="S1742" s="49">
        <v>779</v>
      </c>
      <c r="T1742" s="49">
        <v>98</v>
      </c>
      <c r="U1742" s="49">
        <v>471</v>
      </c>
      <c r="V1742" s="47">
        <v>1018</v>
      </c>
      <c r="W1742" s="104">
        <f t="shared" si="267"/>
        <v>78.282687482575966</v>
      </c>
      <c r="X1742" s="105">
        <f t="shared" si="265"/>
        <v>13.54892667967661</v>
      </c>
      <c r="Y1742" s="105">
        <f t="shared" si="266"/>
        <v>6.5235572902146641</v>
      </c>
      <c r="Z1742" s="105">
        <f t="shared" si="268"/>
        <v>1.6448285475327573</v>
      </c>
      <c r="AA1742" s="105">
        <f t="shared" si="269"/>
        <v>0</v>
      </c>
      <c r="AB1742" s="105">
        <f t="shared" si="270"/>
        <v>21.71731251742403</v>
      </c>
    </row>
    <row r="1743" spans="1:28" s="126" customFormat="1" hidden="1">
      <c r="A1743" s="125">
        <v>2011</v>
      </c>
      <c r="B1743" s="102">
        <v>2</v>
      </c>
      <c r="C1743" s="102" t="s">
        <v>182</v>
      </c>
      <c r="D1743" s="125">
        <v>46</v>
      </c>
      <c r="E1743" s="45">
        <v>107</v>
      </c>
      <c r="F1743" s="46" t="s">
        <v>11</v>
      </c>
      <c r="G1743" s="47">
        <v>5923</v>
      </c>
      <c r="H1743" s="47">
        <v>5567</v>
      </c>
      <c r="I1743" s="47">
        <v>5014</v>
      </c>
      <c r="J1743" s="48">
        <v>0.90066463086042747</v>
      </c>
      <c r="K1743" s="48">
        <v>22.974672175318844</v>
      </c>
      <c r="L1743" s="47">
        <v>4288</v>
      </c>
      <c r="M1743" s="49">
        <v>798</v>
      </c>
      <c r="N1743" s="49">
        <v>381</v>
      </c>
      <c r="O1743" s="49"/>
      <c r="P1743" s="49"/>
      <c r="Q1743" s="49">
        <v>100</v>
      </c>
      <c r="R1743" s="49">
        <v>0</v>
      </c>
      <c r="S1743" s="47">
        <v>1279</v>
      </c>
      <c r="T1743" s="49">
        <v>191</v>
      </c>
      <c r="U1743" s="49">
        <v>947</v>
      </c>
      <c r="V1743" s="49">
        <v>0</v>
      </c>
      <c r="W1743" s="104">
        <f t="shared" si="267"/>
        <v>77.025327824681156</v>
      </c>
      <c r="X1743" s="105">
        <f t="shared" si="265"/>
        <v>14.334470989761092</v>
      </c>
      <c r="Y1743" s="105">
        <f t="shared" si="266"/>
        <v>6.8439015627806716</v>
      </c>
      <c r="Z1743" s="105">
        <f t="shared" si="268"/>
        <v>1.7962996227770793</v>
      </c>
      <c r="AA1743" s="105">
        <f t="shared" si="269"/>
        <v>0</v>
      </c>
      <c r="AB1743" s="105">
        <f t="shared" si="270"/>
        <v>22.974672175318844</v>
      </c>
    </row>
    <row r="1744" spans="1:28" s="126" customFormat="1" hidden="1">
      <c r="A1744" s="125">
        <v>2011</v>
      </c>
      <c r="B1744" s="102">
        <v>2</v>
      </c>
      <c r="C1744" s="102" t="s">
        <v>182</v>
      </c>
      <c r="D1744" s="125">
        <v>1</v>
      </c>
      <c r="E1744" s="45">
        <v>108</v>
      </c>
      <c r="F1744" s="46" t="s">
        <v>108</v>
      </c>
      <c r="G1744" s="49">
        <v>758</v>
      </c>
      <c r="H1744" s="49">
        <v>696</v>
      </c>
      <c r="I1744" s="49">
        <v>767</v>
      </c>
      <c r="J1744" s="48">
        <v>1.1020114942528736</v>
      </c>
      <c r="K1744" s="48">
        <v>30.172413793103448</v>
      </c>
      <c r="L1744" s="49">
        <v>486</v>
      </c>
      <c r="M1744" s="49">
        <v>131</v>
      </c>
      <c r="N1744" s="49">
        <v>69</v>
      </c>
      <c r="O1744" s="49"/>
      <c r="P1744" s="49"/>
      <c r="Q1744" s="49">
        <v>10</v>
      </c>
      <c r="R1744" s="49">
        <v>0</v>
      </c>
      <c r="S1744" s="49">
        <v>210</v>
      </c>
      <c r="T1744" s="49">
        <v>16</v>
      </c>
      <c r="U1744" s="49">
        <v>122</v>
      </c>
      <c r="V1744" s="49">
        <v>59</v>
      </c>
      <c r="W1744" s="104">
        <f t="shared" si="267"/>
        <v>69.827586206896555</v>
      </c>
      <c r="X1744" s="105">
        <f t="shared" si="265"/>
        <v>18.821839080459771</v>
      </c>
      <c r="Y1744" s="105">
        <f t="shared" si="266"/>
        <v>9.9137931034482758</v>
      </c>
      <c r="Z1744" s="105">
        <f t="shared" si="268"/>
        <v>1.4367816091954022</v>
      </c>
      <c r="AA1744" s="105">
        <f t="shared" si="269"/>
        <v>0</v>
      </c>
      <c r="AB1744" s="105">
        <f t="shared" si="270"/>
        <v>30.172413793103448</v>
      </c>
    </row>
    <row r="1745" spans="1:28" s="126" customFormat="1" hidden="1">
      <c r="A1745" s="125">
        <v>2011</v>
      </c>
      <c r="B1745" s="102">
        <v>2</v>
      </c>
      <c r="C1745" s="102" t="s">
        <v>182</v>
      </c>
      <c r="D1745" s="125">
        <v>13</v>
      </c>
      <c r="E1745" s="45">
        <v>109</v>
      </c>
      <c r="F1745" s="46" t="s">
        <v>157</v>
      </c>
      <c r="G1745" s="47">
        <v>4658</v>
      </c>
      <c r="H1745" s="47">
        <v>4003</v>
      </c>
      <c r="I1745" s="47">
        <v>2099</v>
      </c>
      <c r="J1745" s="48">
        <v>0.52435673245066206</v>
      </c>
      <c r="K1745" s="48">
        <v>15.213589807644269</v>
      </c>
      <c r="L1745" s="47">
        <v>3394</v>
      </c>
      <c r="M1745" s="49">
        <v>427</v>
      </c>
      <c r="N1745" s="49">
        <v>140</v>
      </c>
      <c r="O1745" s="49"/>
      <c r="P1745" s="49"/>
      <c r="Q1745" s="49">
        <v>42</v>
      </c>
      <c r="R1745" s="49">
        <v>0</v>
      </c>
      <c r="S1745" s="49">
        <v>609</v>
      </c>
      <c r="T1745" s="49">
        <v>26</v>
      </c>
      <c r="U1745" s="49">
        <v>597</v>
      </c>
      <c r="V1745" s="49">
        <v>628</v>
      </c>
      <c r="W1745" s="104">
        <f t="shared" si="267"/>
        <v>84.786410192355731</v>
      </c>
      <c r="X1745" s="105">
        <f t="shared" si="265"/>
        <v>10.66699975018736</v>
      </c>
      <c r="Y1745" s="105">
        <f t="shared" si="266"/>
        <v>3.4973769672745436</v>
      </c>
      <c r="Z1745" s="105">
        <f t="shared" si="268"/>
        <v>1.0492130901823633</v>
      </c>
      <c r="AA1745" s="105">
        <f t="shared" si="269"/>
        <v>0</v>
      </c>
      <c r="AB1745" s="105">
        <f t="shared" si="270"/>
        <v>15.213589807644269</v>
      </c>
    </row>
    <row r="1746" spans="1:28" s="126" customFormat="1" hidden="1">
      <c r="A1746" s="125">
        <v>2011</v>
      </c>
      <c r="B1746" s="102">
        <v>2</v>
      </c>
      <c r="C1746" s="102" t="s">
        <v>182</v>
      </c>
      <c r="D1746" s="125">
        <v>13</v>
      </c>
      <c r="E1746" s="45">
        <v>110</v>
      </c>
      <c r="F1746" s="46" t="s">
        <v>158</v>
      </c>
      <c r="G1746" s="47">
        <v>3811</v>
      </c>
      <c r="H1746" s="47">
        <v>3370</v>
      </c>
      <c r="I1746" s="47">
        <v>1753</v>
      </c>
      <c r="J1746" s="48">
        <v>0.52017804154302671</v>
      </c>
      <c r="K1746" s="48">
        <v>14.510385756676559</v>
      </c>
      <c r="L1746" s="47">
        <v>2881</v>
      </c>
      <c r="M1746" s="49">
        <v>343</v>
      </c>
      <c r="N1746" s="49">
        <v>121</v>
      </c>
      <c r="O1746" s="49"/>
      <c r="P1746" s="49"/>
      <c r="Q1746" s="49">
        <v>25</v>
      </c>
      <c r="R1746" s="49">
        <v>0</v>
      </c>
      <c r="S1746" s="49">
        <v>489</v>
      </c>
      <c r="T1746" s="49">
        <v>146</v>
      </c>
      <c r="U1746" s="49">
        <v>541</v>
      </c>
      <c r="V1746" s="47">
        <v>1001</v>
      </c>
      <c r="W1746" s="104">
        <f t="shared" si="267"/>
        <v>85.489614243323444</v>
      </c>
      <c r="X1746" s="105">
        <f t="shared" si="265"/>
        <v>10.178041543026705</v>
      </c>
      <c r="Y1746" s="105">
        <f t="shared" si="266"/>
        <v>3.590504451038576</v>
      </c>
      <c r="Z1746" s="105">
        <f t="shared" si="268"/>
        <v>0.74183976261127604</v>
      </c>
      <c r="AA1746" s="105">
        <f t="shared" si="269"/>
        <v>0</v>
      </c>
      <c r="AB1746" s="105">
        <f t="shared" si="270"/>
        <v>14.510385756676559</v>
      </c>
    </row>
    <row r="1747" spans="1:28" s="126" customFormat="1" hidden="1">
      <c r="A1747" s="125">
        <v>2011</v>
      </c>
      <c r="B1747" s="102">
        <v>2</v>
      </c>
      <c r="C1747" s="102" t="s">
        <v>182</v>
      </c>
      <c r="D1747" s="125">
        <v>14</v>
      </c>
      <c r="E1747" s="45">
        <v>111</v>
      </c>
      <c r="F1747" s="46" t="s">
        <v>159</v>
      </c>
      <c r="G1747" s="47">
        <v>3896</v>
      </c>
      <c r="H1747" s="47">
        <v>3390</v>
      </c>
      <c r="I1747" s="47">
        <v>1482</v>
      </c>
      <c r="J1747" s="48">
        <v>0.43716814159292033</v>
      </c>
      <c r="K1747" s="48">
        <v>15.722713864306783</v>
      </c>
      <c r="L1747" s="47">
        <v>2857</v>
      </c>
      <c r="M1747" s="49">
        <v>396</v>
      </c>
      <c r="N1747" s="49">
        <v>116</v>
      </c>
      <c r="O1747" s="49"/>
      <c r="P1747" s="49"/>
      <c r="Q1747" s="49">
        <v>13</v>
      </c>
      <c r="R1747" s="49">
        <v>8</v>
      </c>
      <c r="S1747" s="49">
        <v>533</v>
      </c>
      <c r="T1747" s="49">
        <v>72</v>
      </c>
      <c r="U1747" s="49">
        <v>376</v>
      </c>
      <c r="V1747" s="49">
        <v>188</v>
      </c>
      <c r="W1747" s="104">
        <f t="shared" si="267"/>
        <v>84.277286135693217</v>
      </c>
      <c r="X1747" s="105">
        <f t="shared" si="265"/>
        <v>11.68141592920354</v>
      </c>
      <c r="Y1747" s="105">
        <f t="shared" si="266"/>
        <v>3.4218289085545721</v>
      </c>
      <c r="Z1747" s="105">
        <f t="shared" si="268"/>
        <v>0.38348082595870203</v>
      </c>
      <c r="AA1747" s="105">
        <f t="shared" si="269"/>
        <v>0.2359882005899705</v>
      </c>
      <c r="AB1747" s="105">
        <f t="shared" si="270"/>
        <v>15.722713864306783</v>
      </c>
    </row>
    <row r="1748" spans="1:28" s="126" customFormat="1" hidden="1">
      <c r="A1748" s="125">
        <v>2011</v>
      </c>
      <c r="B1748" s="102">
        <v>2</v>
      </c>
      <c r="C1748" s="102" t="s">
        <v>182</v>
      </c>
      <c r="D1748" s="125">
        <v>24</v>
      </c>
      <c r="E1748" s="45">
        <v>112</v>
      </c>
      <c r="F1748" s="46" t="s">
        <v>160</v>
      </c>
      <c r="G1748" s="47">
        <v>2797</v>
      </c>
      <c r="H1748" s="47">
        <v>2583</v>
      </c>
      <c r="I1748" s="47">
        <v>1648</v>
      </c>
      <c r="J1748" s="48">
        <v>0.63801780874951608</v>
      </c>
      <c r="K1748" s="48">
        <v>18.041037553232677</v>
      </c>
      <c r="L1748" s="47">
        <v>2117</v>
      </c>
      <c r="M1748" s="49">
        <v>311</v>
      </c>
      <c r="N1748" s="49">
        <v>128</v>
      </c>
      <c r="O1748" s="49"/>
      <c r="P1748" s="49"/>
      <c r="Q1748" s="49">
        <v>27</v>
      </c>
      <c r="R1748" s="49">
        <v>0</v>
      </c>
      <c r="S1748" s="49">
        <v>466</v>
      </c>
      <c r="T1748" s="49">
        <v>52</v>
      </c>
      <c r="U1748" s="49">
        <v>297</v>
      </c>
      <c r="V1748" s="49">
        <v>55</v>
      </c>
      <c r="W1748" s="104">
        <f t="shared" si="267"/>
        <v>81.95896244676733</v>
      </c>
      <c r="X1748" s="105">
        <f t="shared" si="265"/>
        <v>12.040263259775456</v>
      </c>
      <c r="Y1748" s="105">
        <f t="shared" si="266"/>
        <v>4.9554781262098331</v>
      </c>
      <c r="Z1748" s="105">
        <f t="shared" si="268"/>
        <v>1.0452961672473868</v>
      </c>
      <c r="AA1748" s="105">
        <f t="shared" si="269"/>
        <v>0</v>
      </c>
      <c r="AB1748" s="105">
        <f t="shared" si="270"/>
        <v>18.041037553232677</v>
      </c>
    </row>
    <row r="1749" spans="1:28" s="126" customFormat="1" hidden="1">
      <c r="A1749" s="125">
        <v>2011</v>
      </c>
      <c r="B1749" s="102">
        <v>2</v>
      </c>
      <c r="C1749" s="102" t="s">
        <v>182</v>
      </c>
      <c r="D1749" s="125">
        <v>34</v>
      </c>
      <c r="E1749" s="45">
        <v>113</v>
      </c>
      <c r="F1749" s="46" t="s">
        <v>112</v>
      </c>
      <c r="G1749" s="47">
        <v>1862</v>
      </c>
      <c r="H1749" s="47">
        <v>1755</v>
      </c>
      <c r="I1749" s="47">
        <v>1316</v>
      </c>
      <c r="J1749" s="48">
        <v>0.74985754985754982</v>
      </c>
      <c r="K1749" s="48">
        <v>23.133903133903132</v>
      </c>
      <c r="L1749" s="47">
        <v>1349</v>
      </c>
      <c r="M1749" s="49">
        <v>283</v>
      </c>
      <c r="N1749" s="49">
        <v>104</v>
      </c>
      <c r="O1749" s="49"/>
      <c r="P1749" s="49"/>
      <c r="Q1749" s="49">
        <v>19</v>
      </c>
      <c r="R1749" s="49">
        <v>0</v>
      </c>
      <c r="S1749" s="49">
        <v>406</v>
      </c>
      <c r="T1749" s="49">
        <v>10</v>
      </c>
      <c r="U1749" s="49">
        <v>213</v>
      </c>
      <c r="V1749" s="49">
        <v>5</v>
      </c>
      <c r="W1749" s="104">
        <f t="shared" si="267"/>
        <v>76.866096866096868</v>
      </c>
      <c r="X1749" s="105">
        <f t="shared" si="265"/>
        <v>16.125356125356124</v>
      </c>
      <c r="Y1749" s="105">
        <f t="shared" si="266"/>
        <v>5.9259259259259265</v>
      </c>
      <c r="Z1749" s="105">
        <f t="shared" si="268"/>
        <v>1.0826210826210827</v>
      </c>
      <c r="AA1749" s="105">
        <f t="shared" si="269"/>
        <v>0</v>
      </c>
      <c r="AB1749" s="105">
        <f t="shared" si="270"/>
        <v>23.133903133903132</v>
      </c>
    </row>
    <row r="1750" spans="1:28" s="126" customFormat="1" hidden="1">
      <c r="A1750" s="125">
        <v>2011</v>
      </c>
      <c r="B1750" s="102">
        <v>2</v>
      </c>
      <c r="C1750" s="102" t="s">
        <v>182</v>
      </c>
      <c r="D1750" s="125">
        <v>40</v>
      </c>
      <c r="E1750" s="45">
        <v>114</v>
      </c>
      <c r="F1750" s="46" t="s">
        <v>15</v>
      </c>
      <c r="G1750" s="49">
        <v>891</v>
      </c>
      <c r="H1750" s="49">
        <v>699</v>
      </c>
      <c r="I1750" s="49">
        <v>715</v>
      </c>
      <c r="J1750" s="48">
        <v>1.0228898426323318</v>
      </c>
      <c r="K1750" s="48">
        <v>30.615164520743921</v>
      </c>
      <c r="L1750" s="49">
        <v>485</v>
      </c>
      <c r="M1750" s="49">
        <v>153</v>
      </c>
      <c r="N1750" s="49">
        <v>47</v>
      </c>
      <c r="O1750" s="49"/>
      <c r="P1750" s="49"/>
      <c r="Q1750" s="49">
        <v>14</v>
      </c>
      <c r="R1750" s="49">
        <v>0</v>
      </c>
      <c r="S1750" s="49">
        <v>214</v>
      </c>
      <c r="T1750" s="49">
        <v>55</v>
      </c>
      <c r="U1750" s="49">
        <v>157</v>
      </c>
      <c r="V1750" s="49">
        <v>102</v>
      </c>
      <c r="W1750" s="104">
        <f t="shared" si="267"/>
        <v>69.384835479256083</v>
      </c>
      <c r="X1750" s="105">
        <f t="shared" si="265"/>
        <v>21.888412017167383</v>
      </c>
      <c r="Y1750" s="105">
        <f t="shared" si="266"/>
        <v>6.7238912732474967</v>
      </c>
      <c r="Z1750" s="105">
        <f t="shared" si="268"/>
        <v>2.0028612303290414</v>
      </c>
      <c r="AA1750" s="105">
        <f t="shared" si="269"/>
        <v>0</v>
      </c>
      <c r="AB1750" s="105">
        <f t="shared" si="270"/>
        <v>30.615164520743921</v>
      </c>
    </row>
    <row r="1751" spans="1:28" s="126" customFormat="1" hidden="1">
      <c r="A1751" s="125">
        <v>2011</v>
      </c>
      <c r="B1751" s="102">
        <v>2</v>
      </c>
      <c r="C1751" s="102" t="s">
        <v>182</v>
      </c>
      <c r="D1751" s="125">
        <v>42</v>
      </c>
      <c r="E1751" s="45">
        <v>115</v>
      </c>
      <c r="F1751" s="46" t="s">
        <v>16</v>
      </c>
      <c r="G1751" s="47">
        <v>2365</v>
      </c>
      <c r="H1751" s="47">
        <v>2234</v>
      </c>
      <c r="I1751" s="47">
        <v>2481</v>
      </c>
      <c r="J1751" s="48">
        <v>1.1105640107430619</v>
      </c>
      <c r="K1751" s="48">
        <v>28.648164726947179</v>
      </c>
      <c r="L1751" s="47">
        <v>1594</v>
      </c>
      <c r="M1751" s="49">
        <v>404</v>
      </c>
      <c r="N1751" s="49">
        <v>193</v>
      </c>
      <c r="O1751" s="49"/>
      <c r="P1751" s="49"/>
      <c r="Q1751" s="49">
        <v>43</v>
      </c>
      <c r="R1751" s="49">
        <v>0</v>
      </c>
      <c r="S1751" s="49">
        <v>640</v>
      </c>
      <c r="T1751" s="49">
        <v>144</v>
      </c>
      <c r="U1751" s="49">
        <v>132</v>
      </c>
      <c r="V1751" s="49">
        <v>96</v>
      </c>
      <c r="W1751" s="104">
        <f t="shared" si="267"/>
        <v>71.351835273052828</v>
      </c>
      <c r="X1751" s="105">
        <f t="shared" si="265"/>
        <v>18.084153983885408</v>
      </c>
      <c r="Y1751" s="105">
        <f t="shared" si="266"/>
        <v>8.6392121754700089</v>
      </c>
      <c r="Z1751" s="105">
        <f t="shared" si="268"/>
        <v>1.9247985675917636</v>
      </c>
      <c r="AA1751" s="105">
        <f t="shared" si="269"/>
        <v>0</v>
      </c>
      <c r="AB1751" s="105">
        <f t="shared" si="270"/>
        <v>28.648164726947179</v>
      </c>
    </row>
    <row r="1752" spans="1:28" s="126" customFormat="1" hidden="1">
      <c r="A1752" s="125">
        <v>2011</v>
      </c>
      <c r="B1752" s="102">
        <v>2</v>
      </c>
      <c r="C1752" s="102" t="s">
        <v>182</v>
      </c>
      <c r="D1752" s="125">
        <v>13</v>
      </c>
      <c r="E1752" s="45">
        <v>116</v>
      </c>
      <c r="F1752" s="46" t="s">
        <v>17</v>
      </c>
      <c r="G1752" s="49">
        <v>448</v>
      </c>
      <c r="H1752" s="49">
        <v>387</v>
      </c>
      <c r="I1752" s="49">
        <v>66</v>
      </c>
      <c r="J1752" s="48">
        <v>0.17054263565891473</v>
      </c>
      <c r="K1752" s="48">
        <v>6.459948320413436</v>
      </c>
      <c r="L1752" s="49">
        <v>362</v>
      </c>
      <c r="M1752" s="49">
        <v>20</v>
      </c>
      <c r="N1752" s="49">
        <v>4</v>
      </c>
      <c r="O1752" s="49"/>
      <c r="P1752" s="49"/>
      <c r="Q1752" s="49">
        <v>1</v>
      </c>
      <c r="R1752" s="49">
        <v>0</v>
      </c>
      <c r="S1752" s="49">
        <v>25</v>
      </c>
      <c r="T1752" s="49">
        <v>0</v>
      </c>
      <c r="U1752" s="49">
        <v>83</v>
      </c>
      <c r="V1752" s="49">
        <v>25</v>
      </c>
      <c r="W1752" s="104">
        <f t="shared" si="267"/>
        <v>93.540051679586568</v>
      </c>
      <c r="X1752" s="105">
        <f t="shared" si="265"/>
        <v>5.1679586563307494</v>
      </c>
      <c r="Y1752" s="105">
        <f t="shared" si="266"/>
        <v>1.03359173126615</v>
      </c>
      <c r="Z1752" s="105">
        <f t="shared" si="268"/>
        <v>0.2583979328165375</v>
      </c>
      <c r="AA1752" s="105">
        <f t="shared" si="269"/>
        <v>0</v>
      </c>
      <c r="AB1752" s="105">
        <f t="shared" si="270"/>
        <v>6.459948320413436</v>
      </c>
    </row>
    <row r="1753" spans="1:28" s="126" customFormat="1" hidden="1">
      <c r="A1753" s="125">
        <v>2011</v>
      </c>
      <c r="B1753" s="102">
        <v>2</v>
      </c>
      <c r="C1753" s="102" t="s">
        <v>182</v>
      </c>
      <c r="D1753" s="125">
        <v>13</v>
      </c>
      <c r="E1753" s="45">
        <v>117</v>
      </c>
      <c r="F1753" s="46" t="s">
        <v>114</v>
      </c>
      <c r="G1753" s="47">
        <v>1142</v>
      </c>
      <c r="H1753" s="49">
        <v>993</v>
      </c>
      <c r="I1753" s="49">
        <v>267</v>
      </c>
      <c r="J1753" s="48">
        <v>0.26888217522658608</v>
      </c>
      <c r="K1753" s="48">
        <v>9.2648539778449148</v>
      </c>
      <c r="L1753" s="49">
        <v>901</v>
      </c>
      <c r="M1753" s="49">
        <v>72</v>
      </c>
      <c r="N1753" s="49">
        <v>14</v>
      </c>
      <c r="O1753" s="49"/>
      <c r="P1753" s="49"/>
      <c r="Q1753" s="49">
        <v>6</v>
      </c>
      <c r="R1753" s="49">
        <v>0</v>
      </c>
      <c r="S1753" s="49">
        <v>92</v>
      </c>
      <c r="T1753" s="49">
        <v>10</v>
      </c>
      <c r="U1753" s="49">
        <v>102</v>
      </c>
      <c r="V1753" s="49">
        <v>52</v>
      </c>
      <c r="W1753" s="104">
        <f t="shared" si="267"/>
        <v>90.735146022155092</v>
      </c>
      <c r="X1753" s="105">
        <f t="shared" si="265"/>
        <v>7.2507552870090644</v>
      </c>
      <c r="Y1753" s="105">
        <f t="shared" si="266"/>
        <v>1.4098690835850958</v>
      </c>
      <c r="Z1753" s="105">
        <f t="shared" si="268"/>
        <v>0.60422960725075525</v>
      </c>
      <c r="AA1753" s="105">
        <f t="shared" si="269"/>
        <v>0</v>
      </c>
      <c r="AB1753" s="105">
        <f t="shared" si="270"/>
        <v>9.2648539778449148</v>
      </c>
    </row>
    <row r="1754" spans="1:28" s="126" customFormat="1" hidden="1">
      <c r="A1754" s="125">
        <v>2011</v>
      </c>
      <c r="B1754" s="102">
        <v>2</v>
      </c>
      <c r="C1754" s="102" t="s">
        <v>182</v>
      </c>
      <c r="D1754" s="125">
        <v>13</v>
      </c>
      <c r="E1754" s="45">
        <v>118</v>
      </c>
      <c r="F1754" s="46" t="s">
        <v>115</v>
      </c>
      <c r="G1754" s="47">
        <v>2266</v>
      </c>
      <c r="H1754" s="47">
        <v>1548</v>
      </c>
      <c r="I1754" s="49">
        <v>472</v>
      </c>
      <c r="J1754" s="48">
        <v>0.30490956072351422</v>
      </c>
      <c r="K1754" s="48">
        <v>10.142118863049095</v>
      </c>
      <c r="L1754" s="47">
        <v>1391</v>
      </c>
      <c r="M1754" s="49">
        <v>124</v>
      </c>
      <c r="N1754" s="49">
        <v>29</v>
      </c>
      <c r="O1754" s="49"/>
      <c r="P1754" s="49"/>
      <c r="Q1754" s="49">
        <v>4</v>
      </c>
      <c r="R1754" s="49">
        <v>0</v>
      </c>
      <c r="S1754" s="49">
        <v>157</v>
      </c>
      <c r="T1754" s="49">
        <v>49</v>
      </c>
      <c r="U1754" s="49">
        <v>188</v>
      </c>
      <c r="V1754" s="49">
        <v>127</v>
      </c>
      <c r="W1754" s="104">
        <f t="shared" si="267"/>
        <v>89.857881136950908</v>
      </c>
      <c r="X1754" s="105">
        <f t="shared" si="265"/>
        <v>8.0103359173126609</v>
      </c>
      <c r="Y1754" s="105">
        <f t="shared" si="266"/>
        <v>1.8733850129198968</v>
      </c>
      <c r="Z1754" s="105">
        <f t="shared" si="268"/>
        <v>0.2583979328165375</v>
      </c>
      <c r="AA1754" s="105">
        <f t="shared" si="269"/>
        <v>0</v>
      </c>
      <c r="AB1754" s="105">
        <f t="shared" si="270"/>
        <v>10.142118863049095</v>
      </c>
    </row>
    <row r="1755" spans="1:28" s="126" customFormat="1" hidden="1">
      <c r="A1755" s="125">
        <v>2011</v>
      </c>
      <c r="B1755" s="102">
        <v>2</v>
      </c>
      <c r="C1755" s="102" t="s">
        <v>182</v>
      </c>
      <c r="D1755" s="125">
        <v>13</v>
      </c>
      <c r="E1755" s="45">
        <v>119</v>
      </c>
      <c r="F1755" s="46" t="s">
        <v>116</v>
      </c>
      <c r="G1755" s="47">
        <v>1978</v>
      </c>
      <c r="H1755" s="47">
        <v>1591</v>
      </c>
      <c r="I1755" s="49">
        <v>656</v>
      </c>
      <c r="J1755" s="48">
        <v>0.41231929604022627</v>
      </c>
      <c r="K1755" s="48">
        <v>14.016341923318668</v>
      </c>
      <c r="L1755" s="47">
        <v>1368</v>
      </c>
      <c r="M1755" s="49">
        <v>156</v>
      </c>
      <c r="N1755" s="49">
        <v>52</v>
      </c>
      <c r="O1755" s="49"/>
      <c r="P1755" s="49"/>
      <c r="Q1755" s="49">
        <v>15</v>
      </c>
      <c r="R1755" s="49">
        <v>0</v>
      </c>
      <c r="S1755" s="49">
        <v>223</v>
      </c>
      <c r="T1755" s="49">
        <v>61</v>
      </c>
      <c r="U1755" s="49">
        <v>229</v>
      </c>
      <c r="V1755" s="49">
        <v>151</v>
      </c>
      <c r="W1755" s="104">
        <f t="shared" si="267"/>
        <v>85.983658076681337</v>
      </c>
      <c r="X1755" s="105">
        <f t="shared" si="265"/>
        <v>9.8051539912005037</v>
      </c>
      <c r="Y1755" s="105">
        <f t="shared" si="266"/>
        <v>3.2683846637335008</v>
      </c>
      <c r="Z1755" s="105">
        <f t="shared" si="268"/>
        <v>0.94280326838466366</v>
      </c>
      <c r="AA1755" s="105">
        <f t="shared" si="269"/>
        <v>0</v>
      </c>
      <c r="AB1755" s="105">
        <f t="shared" si="270"/>
        <v>14.016341923318668</v>
      </c>
    </row>
    <row r="1756" spans="1:28" s="126" customFormat="1" hidden="1">
      <c r="A1756" s="125">
        <v>2011</v>
      </c>
      <c r="B1756" s="102">
        <v>2</v>
      </c>
      <c r="C1756" s="102" t="s">
        <v>182</v>
      </c>
      <c r="D1756" s="125">
        <v>13</v>
      </c>
      <c r="E1756" s="45">
        <v>120</v>
      </c>
      <c r="F1756" s="46" t="s">
        <v>117</v>
      </c>
      <c r="G1756" s="47">
        <v>1613</v>
      </c>
      <c r="H1756" s="47">
        <v>1497</v>
      </c>
      <c r="I1756" s="49">
        <v>527</v>
      </c>
      <c r="J1756" s="48">
        <v>0.35203740814963258</v>
      </c>
      <c r="K1756" s="48">
        <v>12.224448897795591</v>
      </c>
      <c r="L1756" s="47">
        <v>1314</v>
      </c>
      <c r="M1756" s="49">
        <v>148</v>
      </c>
      <c r="N1756" s="49">
        <v>30</v>
      </c>
      <c r="O1756" s="49"/>
      <c r="P1756" s="49"/>
      <c r="Q1756" s="49">
        <v>5</v>
      </c>
      <c r="R1756" s="49">
        <v>0</v>
      </c>
      <c r="S1756" s="49">
        <v>183</v>
      </c>
      <c r="T1756" s="49">
        <v>54</v>
      </c>
      <c r="U1756" s="49">
        <v>231</v>
      </c>
      <c r="V1756" s="49">
        <v>143</v>
      </c>
      <c r="W1756" s="104">
        <f t="shared" si="267"/>
        <v>87.775551102204403</v>
      </c>
      <c r="X1756" s="105">
        <f t="shared" si="265"/>
        <v>9.8864395457581828</v>
      </c>
      <c r="Y1756" s="105">
        <f t="shared" si="266"/>
        <v>2.0040080160320639</v>
      </c>
      <c r="Z1756" s="105">
        <f t="shared" si="268"/>
        <v>0.33400133600534404</v>
      </c>
      <c r="AA1756" s="105">
        <f t="shared" si="269"/>
        <v>0</v>
      </c>
      <c r="AB1756" s="105">
        <f t="shared" si="270"/>
        <v>12.224448897795591</v>
      </c>
    </row>
    <row r="1757" spans="1:28" s="126" customFormat="1" hidden="1">
      <c r="A1757" s="125">
        <v>2011</v>
      </c>
      <c r="B1757" s="102">
        <v>2</v>
      </c>
      <c r="C1757" s="102" t="s">
        <v>182</v>
      </c>
      <c r="D1757" s="125">
        <v>13</v>
      </c>
      <c r="E1757" s="45">
        <v>121</v>
      </c>
      <c r="F1757" s="46" t="s">
        <v>118</v>
      </c>
      <c r="G1757" s="47">
        <v>1150</v>
      </c>
      <c r="H1757" s="49">
        <v>991</v>
      </c>
      <c r="I1757" s="49">
        <v>547</v>
      </c>
      <c r="J1757" s="48">
        <v>0.55196770938446016</v>
      </c>
      <c r="K1757" s="48">
        <v>16.750756811301713</v>
      </c>
      <c r="L1757" s="49">
        <v>825</v>
      </c>
      <c r="M1757" s="49">
        <v>116</v>
      </c>
      <c r="N1757" s="49">
        <v>38</v>
      </c>
      <c r="O1757" s="49"/>
      <c r="P1757" s="49"/>
      <c r="Q1757" s="49">
        <v>12</v>
      </c>
      <c r="R1757" s="49">
        <v>0</v>
      </c>
      <c r="S1757" s="49">
        <v>166</v>
      </c>
      <c r="T1757" s="49">
        <v>22</v>
      </c>
      <c r="U1757" s="49">
        <v>170</v>
      </c>
      <c r="V1757" s="49">
        <v>81</v>
      </c>
      <c r="W1757" s="104">
        <f t="shared" si="267"/>
        <v>83.249243188698287</v>
      </c>
      <c r="X1757" s="105">
        <f t="shared" si="265"/>
        <v>11.70534813319879</v>
      </c>
      <c r="Y1757" s="105">
        <f t="shared" si="266"/>
        <v>3.8345105953582239</v>
      </c>
      <c r="Z1757" s="105">
        <f t="shared" si="268"/>
        <v>1.2108980827447022</v>
      </c>
      <c r="AA1757" s="105">
        <f t="shared" si="269"/>
        <v>0</v>
      </c>
      <c r="AB1757" s="105">
        <f t="shared" si="270"/>
        <v>16.750756811301713</v>
      </c>
    </row>
    <row r="1758" spans="1:28" s="126" customFormat="1" hidden="1">
      <c r="A1758" s="125">
        <v>2011</v>
      </c>
      <c r="B1758" s="102">
        <v>2</v>
      </c>
      <c r="C1758" s="102" t="s">
        <v>182</v>
      </c>
      <c r="D1758" s="125">
        <v>13</v>
      </c>
      <c r="E1758" s="45">
        <v>122</v>
      </c>
      <c r="F1758" s="46" t="s">
        <v>119</v>
      </c>
      <c r="G1758" s="47">
        <v>1856</v>
      </c>
      <c r="H1758" s="47">
        <v>1724</v>
      </c>
      <c r="I1758" s="49">
        <v>679</v>
      </c>
      <c r="J1758" s="48">
        <v>0.39385150812064967</v>
      </c>
      <c r="K1758" s="48">
        <v>11.194895591647331</v>
      </c>
      <c r="L1758" s="47">
        <v>1531</v>
      </c>
      <c r="M1758" s="49">
        <v>142</v>
      </c>
      <c r="N1758" s="49">
        <v>41</v>
      </c>
      <c r="O1758" s="49"/>
      <c r="P1758" s="49"/>
      <c r="Q1758" s="49">
        <v>10</v>
      </c>
      <c r="R1758" s="49">
        <v>0</v>
      </c>
      <c r="S1758" s="49">
        <v>193</v>
      </c>
      <c r="T1758" s="49">
        <v>22</v>
      </c>
      <c r="U1758" s="49">
        <v>127</v>
      </c>
      <c r="V1758" s="49">
        <v>110</v>
      </c>
      <c r="W1758" s="104">
        <f t="shared" si="267"/>
        <v>88.805104408352662</v>
      </c>
      <c r="X1758" s="105">
        <f t="shared" ref="X1758:X1821" si="271">M1758/$H1758*100</f>
        <v>8.2366589327146169</v>
      </c>
      <c r="Y1758" s="105">
        <f t="shared" ref="Y1758:Y1821" si="272">N1758/$H1758*100</f>
        <v>2.3781902552204177</v>
      </c>
      <c r="Z1758" s="105">
        <f t="shared" si="268"/>
        <v>0.58004640371229699</v>
      </c>
      <c r="AA1758" s="105">
        <f t="shared" si="269"/>
        <v>0</v>
      </c>
      <c r="AB1758" s="105">
        <f t="shared" si="270"/>
        <v>11.194895591647331</v>
      </c>
    </row>
    <row r="1759" spans="1:28" s="126" customFormat="1" hidden="1">
      <c r="A1759" s="125">
        <v>2011</v>
      </c>
      <c r="B1759" s="102">
        <v>2</v>
      </c>
      <c r="C1759" s="102" t="s">
        <v>182</v>
      </c>
      <c r="D1759" s="125">
        <v>13</v>
      </c>
      <c r="E1759" s="45">
        <v>123</v>
      </c>
      <c r="F1759" s="46" t="s">
        <v>120</v>
      </c>
      <c r="G1759" s="47">
        <v>4448</v>
      </c>
      <c r="H1759" s="47">
        <v>3996</v>
      </c>
      <c r="I1759" s="47">
        <v>1542</v>
      </c>
      <c r="J1759" s="48">
        <v>0.3858858858858859</v>
      </c>
      <c r="K1759" s="48">
        <v>11.936936936936938</v>
      </c>
      <c r="L1759" s="47">
        <v>3519</v>
      </c>
      <c r="M1759" s="49">
        <v>355</v>
      </c>
      <c r="N1759" s="49">
        <v>99</v>
      </c>
      <c r="O1759" s="49"/>
      <c r="P1759" s="49"/>
      <c r="Q1759" s="49">
        <v>23</v>
      </c>
      <c r="R1759" s="49">
        <v>0</v>
      </c>
      <c r="S1759" s="49">
        <v>477</v>
      </c>
      <c r="T1759" s="49">
        <v>169</v>
      </c>
      <c r="U1759" s="49">
        <v>534</v>
      </c>
      <c r="V1759" s="49">
        <v>326</v>
      </c>
      <c r="W1759" s="104">
        <f t="shared" si="267"/>
        <v>88.063063063063069</v>
      </c>
      <c r="X1759" s="105">
        <f t="shared" si="271"/>
        <v>8.8838838838838843</v>
      </c>
      <c r="Y1759" s="105">
        <f t="shared" si="272"/>
        <v>2.4774774774774775</v>
      </c>
      <c r="Z1759" s="105">
        <f t="shared" si="268"/>
        <v>0.57557557557557559</v>
      </c>
      <c r="AA1759" s="105">
        <f t="shared" si="269"/>
        <v>0</v>
      </c>
      <c r="AB1759" s="105">
        <f t="shared" si="270"/>
        <v>11.936936936936938</v>
      </c>
    </row>
    <row r="1760" spans="1:28" s="126" customFormat="1" hidden="1">
      <c r="A1760" s="125">
        <v>2011</v>
      </c>
      <c r="B1760" s="102">
        <v>2</v>
      </c>
      <c r="C1760" s="102" t="s">
        <v>182</v>
      </c>
      <c r="D1760" s="125">
        <v>13</v>
      </c>
      <c r="E1760" s="45">
        <v>124</v>
      </c>
      <c r="F1760" s="46" t="s">
        <v>121</v>
      </c>
      <c r="G1760" s="47">
        <v>2879</v>
      </c>
      <c r="H1760" s="47">
        <v>2635</v>
      </c>
      <c r="I1760" s="49">
        <v>856</v>
      </c>
      <c r="J1760" s="48">
        <v>0.32485768500948764</v>
      </c>
      <c r="K1760" s="48">
        <v>11.309297912713474</v>
      </c>
      <c r="L1760" s="47">
        <v>2337</v>
      </c>
      <c r="M1760" s="49">
        <v>237</v>
      </c>
      <c r="N1760" s="49">
        <v>46</v>
      </c>
      <c r="O1760" s="49"/>
      <c r="P1760" s="49"/>
      <c r="Q1760" s="49">
        <v>15</v>
      </c>
      <c r="R1760" s="49">
        <v>0</v>
      </c>
      <c r="S1760" s="49">
        <v>298</v>
      </c>
      <c r="T1760" s="49">
        <v>81</v>
      </c>
      <c r="U1760" s="49">
        <v>284</v>
      </c>
      <c r="V1760" s="49">
        <v>291</v>
      </c>
      <c r="W1760" s="104">
        <f t="shared" si="267"/>
        <v>88.690702087286539</v>
      </c>
      <c r="X1760" s="105">
        <f t="shared" si="271"/>
        <v>8.9943074003795065</v>
      </c>
      <c r="Y1760" s="105">
        <f t="shared" si="272"/>
        <v>1.7457305502846299</v>
      </c>
      <c r="Z1760" s="105">
        <f t="shared" si="268"/>
        <v>0.56925996204933582</v>
      </c>
      <c r="AA1760" s="105">
        <f t="shared" si="269"/>
        <v>0</v>
      </c>
      <c r="AB1760" s="105">
        <f t="shared" si="270"/>
        <v>11.309297912713474</v>
      </c>
    </row>
    <row r="1761" spans="1:28" s="126" customFormat="1" hidden="1">
      <c r="A1761" s="125">
        <v>2011</v>
      </c>
      <c r="B1761" s="102">
        <v>2</v>
      </c>
      <c r="C1761" s="102" t="s">
        <v>182</v>
      </c>
      <c r="D1761" s="125">
        <v>13</v>
      </c>
      <c r="E1761" s="45">
        <v>125</v>
      </c>
      <c r="F1761" s="46" t="s">
        <v>122</v>
      </c>
      <c r="G1761" s="47">
        <v>1896</v>
      </c>
      <c r="H1761" s="47">
        <v>1566</v>
      </c>
      <c r="I1761" s="49">
        <v>672</v>
      </c>
      <c r="J1761" s="48">
        <v>0.42911877394636017</v>
      </c>
      <c r="K1761" s="48">
        <v>12.899106002554278</v>
      </c>
      <c r="L1761" s="47">
        <v>1364</v>
      </c>
      <c r="M1761" s="49">
        <v>153</v>
      </c>
      <c r="N1761" s="49">
        <v>42</v>
      </c>
      <c r="O1761" s="49"/>
      <c r="P1761" s="49"/>
      <c r="Q1761" s="49">
        <v>7</v>
      </c>
      <c r="R1761" s="49">
        <v>0</v>
      </c>
      <c r="S1761" s="49">
        <v>202</v>
      </c>
      <c r="T1761" s="49">
        <v>46</v>
      </c>
      <c r="U1761" s="49">
        <v>390</v>
      </c>
      <c r="V1761" s="49">
        <v>398</v>
      </c>
      <c r="W1761" s="104">
        <f t="shared" si="267"/>
        <v>87.100893997445723</v>
      </c>
      <c r="X1761" s="105">
        <f t="shared" si="271"/>
        <v>9.7701149425287355</v>
      </c>
      <c r="Y1761" s="105">
        <f t="shared" si="272"/>
        <v>2.6819923371647509</v>
      </c>
      <c r="Z1761" s="105">
        <f t="shared" si="268"/>
        <v>0.44699872286079179</v>
      </c>
      <c r="AA1761" s="105">
        <f t="shared" si="269"/>
        <v>0</v>
      </c>
      <c r="AB1761" s="105">
        <f t="shared" si="270"/>
        <v>12.899106002554278</v>
      </c>
    </row>
    <row r="1762" spans="1:28" s="126" customFormat="1" hidden="1">
      <c r="A1762" s="125">
        <v>2011</v>
      </c>
      <c r="B1762" s="102">
        <v>2</v>
      </c>
      <c r="C1762" s="102" t="s">
        <v>182</v>
      </c>
      <c r="D1762" s="125">
        <v>13</v>
      </c>
      <c r="E1762" s="45">
        <v>126</v>
      </c>
      <c r="F1762" s="46" t="s">
        <v>123</v>
      </c>
      <c r="G1762" s="47">
        <v>5426</v>
      </c>
      <c r="H1762" s="47">
        <v>5017</v>
      </c>
      <c r="I1762" s="47">
        <v>2569</v>
      </c>
      <c r="J1762" s="48">
        <v>0.51205899940203303</v>
      </c>
      <c r="K1762" s="48">
        <v>15.646800877018139</v>
      </c>
      <c r="L1762" s="47">
        <v>4232</v>
      </c>
      <c r="M1762" s="49">
        <v>583</v>
      </c>
      <c r="N1762" s="49">
        <v>162</v>
      </c>
      <c r="O1762" s="49"/>
      <c r="P1762" s="49"/>
      <c r="Q1762" s="49">
        <v>40</v>
      </c>
      <c r="R1762" s="49">
        <v>0</v>
      </c>
      <c r="S1762" s="49">
        <v>785</v>
      </c>
      <c r="T1762" s="49">
        <v>209</v>
      </c>
      <c r="U1762" s="49">
        <v>887</v>
      </c>
      <c r="V1762" s="49">
        <v>896</v>
      </c>
      <c r="W1762" s="104">
        <f t="shared" si="267"/>
        <v>84.353199122981863</v>
      </c>
      <c r="X1762" s="105">
        <f t="shared" si="271"/>
        <v>11.620490332868249</v>
      </c>
      <c r="Y1762" s="105">
        <f t="shared" si="272"/>
        <v>3.2290213274865454</v>
      </c>
      <c r="Z1762" s="105">
        <f t="shared" si="268"/>
        <v>0.79728921666334474</v>
      </c>
      <c r="AA1762" s="105">
        <f t="shared" si="269"/>
        <v>0</v>
      </c>
      <c r="AB1762" s="105">
        <f t="shared" si="270"/>
        <v>15.646800877018139</v>
      </c>
    </row>
    <row r="1763" spans="1:28" s="126" customFormat="1" hidden="1">
      <c r="A1763" s="125">
        <v>2011</v>
      </c>
      <c r="B1763" s="102">
        <v>2</v>
      </c>
      <c r="C1763" s="102" t="s">
        <v>182</v>
      </c>
      <c r="D1763" s="125">
        <v>13</v>
      </c>
      <c r="E1763" s="45">
        <v>127</v>
      </c>
      <c r="F1763" s="46" t="s">
        <v>18</v>
      </c>
      <c r="G1763" s="47">
        <v>6923</v>
      </c>
      <c r="H1763" s="47">
        <v>6103</v>
      </c>
      <c r="I1763" s="47">
        <v>2072</v>
      </c>
      <c r="J1763" s="48">
        <v>0.33950516139603476</v>
      </c>
      <c r="K1763" s="48">
        <v>10.912665902015402</v>
      </c>
      <c r="L1763" s="47">
        <v>5437</v>
      </c>
      <c r="M1763" s="49">
        <v>503</v>
      </c>
      <c r="N1763" s="49">
        <v>133</v>
      </c>
      <c r="O1763" s="49"/>
      <c r="P1763" s="49"/>
      <c r="Q1763" s="49">
        <v>30</v>
      </c>
      <c r="R1763" s="49">
        <v>0</v>
      </c>
      <c r="S1763" s="49">
        <v>666</v>
      </c>
      <c r="T1763" s="49">
        <v>145</v>
      </c>
      <c r="U1763" s="49">
        <v>790</v>
      </c>
      <c r="V1763" s="49">
        <v>86</v>
      </c>
      <c r="W1763" s="104">
        <f t="shared" si="267"/>
        <v>89.087334097984595</v>
      </c>
      <c r="X1763" s="105">
        <f t="shared" si="271"/>
        <v>8.2418482713419632</v>
      </c>
      <c r="Y1763" s="105">
        <f t="shared" si="272"/>
        <v>2.1792561035556282</v>
      </c>
      <c r="Z1763" s="105">
        <f t="shared" si="268"/>
        <v>0.49156152711781093</v>
      </c>
      <c r="AA1763" s="105">
        <f t="shared" si="269"/>
        <v>0</v>
      </c>
      <c r="AB1763" s="105">
        <f t="shared" si="270"/>
        <v>10.912665902015402</v>
      </c>
    </row>
    <row r="1764" spans="1:28" s="126" customFormat="1" hidden="1">
      <c r="A1764" s="125">
        <v>2011</v>
      </c>
      <c r="B1764" s="102">
        <v>2</v>
      </c>
      <c r="C1764" s="102" t="s">
        <v>182</v>
      </c>
      <c r="D1764" s="125">
        <v>13</v>
      </c>
      <c r="E1764" s="45">
        <v>128</v>
      </c>
      <c r="F1764" s="46" t="s">
        <v>124</v>
      </c>
      <c r="G1764" s="47">
        <v>1377</v>
      </c>
      <c r="H1764" s="47">
        <v>1126</v>
      </c>
      <c r="I1764" s="49">
        <v>614</v>
      </c>
      <c r="J1764" s="48">
        <v>0.54529307282415629</v>
      </c>
      <c r="K1764" s="48">
        <v>15.186500888099467</v>
      </c>
      <c r="L1764" s="49">
        <v>955</v>
      </c>
      <c r="M1764" s="49">
        <v>119</v>
      </c>
      <c r="N1764" s="49">
        <v>40</v>
      </c>
      <c r="O1764" s="49"/>
      <c r="P1764" s="49"/>
      <c r="Q1764" s="49">
        <v>12</v>
      </c>
      <c r="R1764" s="49">
        <v>0</v>
      </c>
      <c r="S1764" s="49">
        <v>171</v>
      </c>
      <c r="T1764" s="49">
        <v>204</v>
      </c>
      <c r="U1764" s="49">
        <v>311</v>
      </c>
      <c r="V1764" s="49">
        <v>437</v>
      </c>
      <c r="W1764" s="104">
        <f t="shared" si="267"/>
        <v>84.813499111900541</v>
      </c>
      <c r="X1764" s="105">
        <f t="shared" si="271"/>
        <v>10.568383658969804</v>
      </c>
      <c r="Y1764" s="105">
        <f t="shared" si="272"/>
        <v>3.5523978685612785</v>
      </c>
      <c r="Z1764" s="105">
        <f t="shared" si="268"/>
        <v>1.0657193605683837</v>
      </c>
      <c r="AA1764" s="105">
        <f t="shared" si="269"/>
        <v>0</v>
      </c>
      <c r="AB1764" s="105">
        <f t="shared" si="270"/>
        <v>15.186500888099467</v>
      </c>
    </row>
    <row r="1765" spans="1:28" s="126" customFormat="1" hidden="1">
      <c r="A1765" s="125">
        <v>2011</v>
      </c>
      <c r="B1765" s="102">
        <v>2</v>
      </c>
      <c r="C1765" s="102" t="s">
        <v>182</v>
      </c>
      <c r="D1765" s="125">
        <v>13</v>
      </c>
      <c r="E1765" s="45">
        <v>129</v>
      </c>
      <c r="F1765" s="46" t="s">
        <v>125</v>
      </c>
      <c r="G1765" s="47">
        <v>1851</v>
      </c>
      <c r="H1765" s="47">
        <v>1674</v>
      </c>
      <c r="I1765" s="49">
        <v>833</v>
      </c>
      <c r="J1765" s="48">
        <v>0.49761051373954601</v>
      </c>
      <c r="K1765" s="48">
        <v>16.069295101553166</v>
      </c>
      <c r="L1765" s="47">
        <v>1405</v>
      </c>
      <c r="M1765" s="49">
        <v>197</v>
      </c>
      <c r="N1765" s="49">
        <v>60</v>
      </c>
      <c r="O1765" s="49"/>
      <c r="P1765" s="49"/>
      <c r="Q1765" s="49">
        <v>12</v>
      </c>
      <c r="R1765" s="49">
        <v>0</v>
      </c>
      <c r="S1765" s="49">
        <v>269</v>
      </c>
      <c r="T1765" s="49">
        <v>12</v>
      </c>
      <c r="U1765" s="49">
        <v>222</v>
      </c>
      <c r="V1765" s="49">
        <v>207</v>
      </c>
      <c r="W1765" s="104">
        <f t="shared" si="267"/>
        <v>83.930704898446834</v>
      </c>
      <c r="X1765" s="105">
        <f t="shared" si="271"/>
        <v>11.768219832735962</v>
      </c>
      <c r="Y1765" s="105">
        <f t="shared" si="272"/>
        <v>3.5842293906810032</v>
      </c>
      <c r="Z1765" s="105">
        <f t="shared" si="268"/>
        <v>0.71684587813620071</v>
      </c>
      <c r="AA1765" s="105">
        <f t="shared" si="269"/>
        <v>0</v>
      </c>
      <c r="AB1765" s="105">
        <f t="shared" si="270"/>
        <v>16.069295101553166</v>
      </c>
    </row>
    <row r="1766" spans="1:28" s="126" customFormat="1" hidden="1">
      <c r="A1766" s="125">
        <v>2011</v>
      </c>
      <c r="B1766" s="102">
        <v>2</v>
      </c>
      <c r="C1766" s="102" t="s">
        <v>182</v>
      </c>
      <c r="D1766" s="125">
        <v>13</v>
      </c>
      <c r="E1766" s="45">
        <v>130</v>
      </c>
      <c r="F1766" s="46" t="s">
        <v>126</v>
      </c>
      <c r="G1766" s="47">
        <v>3688</v>
      </c>
      <c r="H1766" s="47">
        <v>3507</v>
      </c>
      <c r="I1766" s="47">
        <v>1426</v>
      </c>
      <c r="J1766" s="48">
        <v>0.40661534074707728</v>
      </c>
      <c r="K1766" s="48">
        <v>12.631879098944967</v>
      </c>
      <c r="L1766" s="47">
        <v>3064</v>
      </c>
      <c r="M1766" s="49">
        <v>312</v>
      </c>
      <c r="N1766" s="49">
        <v>114</v>
      </c>
      <c r="O1766" s="49"/>
      <c r="P1766" s="49"/>
      <c r="Q1766" s="49">
        <v>17</v>
      </c>
      <c r="R1766" s="49">
        <v>0</v>
      </c>
      <c r="S1766" s="49">
        <v>443</v>
      </c>
      <c r="T1766" s="49">
        <v>36</v>
      </c>
      <c r="U1766" s="49">
        <v>323</v>
      </c>
      <c r="V1766" s="49">
        <v>289</v>
      </c>
      <c r="W1766" s="104">
        <f t="shared" si="267"/>
        <v>87.368120901055036</v>
      </c>
      <c r="X1766" s="105">
        <f t="shared" si="271"/>
        <v>8.8964927288280577</v>
      </c>
      <c r="Y1766" s="105">
        <f t="shared" si="272"/>
        <v>3.2506415739948675</v>
      </c>
      <c r="Z1766" s="105">
        <f t="shared" si="268"/>
        <v>0.48474479612204163</v>
      </c>
      <c r="AA1766" s="105">
        <f t="shared" si="269"/>
        <v>0</v>
      </c>
      <c r="AB1766" s="105">
        <f t="shared" si="270"/>
        <v>12.631879098944967</v>
      </c>
    </row>
    <row r="1767" spans="1:28" s="126" customFormat="1" hidden="1">
      <c r="A1767" s="125">
        <v>2011</v>
      </c>
      <c r="B1767" s="102">
        <v>2</v>
      </c>
      <c r="C1767" s="102" t="s">
        <v>182</v>
      </c>
      <c r="D1767" s="125">
        <v>13</v>
      </c>
      <c r="E1767" s="45">
        <v>131</v>
      </c>
      <c r="F1767" s="46" t="s">
        <v>127</v>
      </c>
      <c r="G1767" s="47">
        <v>1611</v>
      </c>
      <c r="H1767" s="47">
        <v>1410</v>
      </c>
      <c r="I1767" s="49">
        <v>590</v>
      </c>
      <c r="J1767" s="48">
        <v>0.41843971631205673</v>
      </c>
      <c r="K1767" s="48">
        <v>14.539007092198581</v>
      </c>
      <c r="L1767" s="47">
        <v>1205</v>
      </c>
      <c r="M1767" s="49">
        <v>156</v>
      </c>
      <c r="N1767" s="49">
        <v>39</v>
      </c>
      <c r="O1767" s="49"/>
      <c r="P1767" s="49"/>
      <c r="Q1767" s="49">
        <v>10</v>
      </c>
      <c r="R1767" s="49">
        <v>0</v>
      </c>
      <c r="S1767" s="49">
        <v>205</v>
      </c>
      <c r="T1767" s="49">
        <v>9</v>
      </c>
      <c r="U1767" s="49">
        <v>69</v>
      </c>
      <c r="V1767" s="49">
        <v>88</v>
      </c>
      <c r="W1767" s="104">
        <f t="shared" si="267"/>
        <v>85.460992907801412</v>
      </c>
      <c r="X1767" s="105">
        <f t="shared" si="271"/>
        <v>11.063829787234042</v>
      </c>
      <c r="Y1767" s="105">
        <f t="shared" si="272"/>
        <v>2.7659574468085104</v>
      </c>
      <c r="Z1767" s="105">
        <f t="shared" si="268"/>
        <v>0.70921985815602839</v>
      </c>
      <c r="AA1767" s="105">
        <f t="shared" si="269"/>
        <v>0</v>
      </c>
      <c r="AB1767" s="105">
        <f t="shared" si="270"/>
        <v>14.539007092198581</v>
      </c>
    </row>
    <row r="1768" spans="1:28" s="126" customFormat="1" hidden="1">
      <c r="A1768" s="125">
        <v>2011</v>
      </c>
      <c r="B1768" s="102">
        <v>2</v>
      </c>
      <c r="C1768" s="102" t="s">
        <v>182</v>
      </c>
      <c r="D1768" s="125">
        <v>13</v>
      </c>
      <c r="E1768" s="45">
        <v>132</v>
      </c>
      <c r="F1768" s="46" t="s">
        <v>128</v>
      </c>
      <c r="G1768" s="47">
        <v>2255</v>
      </c>
      <c r="H1768" s="47">
        <v>2076</v>
      </c>
      <c r="I1768" s="49">
        <v>934</v>
      </c>
      <c r="J1768" s="48">
        <v>0.44990366088631983</v>
      </c>
      <c r="K1768" s="48">
        <v>14.595375722543352</v>
      </c>
      <c r="L1768" s="47">
        <v>1773</v>
      </c>
      <c r="M1768" s="49">
        <v>218</v>
      </c>
      <c r="N1768" s="49">
        <v>79</v>
      </c>
      <c r="O1768" s="49"/>
      <c r="P1768" s="49"/>
      <c r="Q1768" s="49">
        <v>6</v>
      </c>
      <c r="R1768" s="49">
        <v>0</v>
      </c>
      <c r="S1768" s="49">
        <v>303</v>
      </c>
      <c r="T1768" s="49">
        <v>25</v>
      </c>
      <c r="U1768" s="49">
        <v>136</v>
      </c>
      <c r="V1768" s="49">
        <v>161</v>
      </c>
      <c r="W1768" s="104">
        <f t="shared" si="267"/>
        <v>85.404624277456648</v>
      </c>
      <c r="X1768" s="105">
        <f t="shared" si="271"/>
        <v>10.500963391136802</v>
      </c>
      <c r="Y1768" s="105">
        <f t="shared" si="272"/>
        <v>3.8053949903660884</v>
      </c>
      <c r="Z1768" s="105">
        <f t="shared" si="268"/>
        <v>0.28901734104046239</v>
      </c>
      <c r="AA1768" s="105">
        <f t="shared" si="269"/>
        <v>0</v>
      </c>
      <c r="AB1768" s="105">
        <f t="shared" si="270"/>
        <v>14.595375722543352</v>
      </c>
    </row>
    <row r="1769" spans="1:28" s="126" customFormat="1" hidden="1">
      <c r="A1769" s="125">
        <v>2011</v>
      </c>
      <c r="B1769" s="102">
        <v>2</v>
      </c>
      <c r="C1769" s="102" t="s">
        <v>182</v>
      </c>
      <c r="D1769" s="125">
        <v>13</v>
      </c>
      <c r="E1769" s="45">
        <v>133</v>
      </c>
      <c r="F1769" s="46" t="s">
        <v>129</v>
      </c>
      <c r="G1769" s="47">
        <v>1733</v>
      </c>
      <c r="H1769" s="47">
        <v>1594</v>
      </c>
      <c r="I1769" s="49">
        <v>522</v>
      </c>
      <c r="J1769" s="48">
        <v>0.32747804265997493</v>
      </c>
      <c r="K1769" s="48">
        <v>10.664993726474279</v>
      </c>
      <c r="L1769" s="47">
        <v>1424</v>
      </c>
      <c r="M1769" s="49">
        <v>126</v>
      </c>
      <c r="N1769" s="49">
        <v>39</v>
      </c>
      <c r="O1769" s="49"/>
      <c r="P1769" s="49"/>
      <c r="Q1769" s="49">
        <v>5</v>
      </c>
      <c r="R1769" s="49">
        <v>0</v>
      </c>
      <c r="S1769" s="49">
        <v>170</v>
      </c>
      <c r="T1769" s="49">
        <v>51</v>
      </c>
      <c r="U1769" s="49">
        <v>131</v>
      </c>
      <c r="V1769" s="49">
        <v>82</v>
      </c>
      <c r="W1769" s="104">
        <f t="shared" si="267"/>
        <v>89.335006273525721</v>
      </c>
      <c r="X1769" s="105">
        <f t="shared" si="271"/>
        <v>7.9046424090338769</v>
      </c>
      <c r="Y1769" s="105">
        <f t="shared" si="272"/>
        <v>2.4466750313676284</v>
      </c>
      <c r="Z1769" s="105">
        <f t="shared" si="268"/>
        <v>0.31367628607277293</v>
      </c>
      <c r="AA1769" s="105">
        <f t="shared" si="269"/>
        <v>0</v>
      </c>
      <c r="AB1769" s="105">
        <f t="shared" si="270"/>
        <v>10.664993726474279</v>
      </c>
    </row>
    <row r="1770" spans="1:28" s="126" customFormat="1" hidden="1">
      <c r="A1770" s="125">
        <v>2011</v>
      </c>
      <c r="B1770" s="102">
        <v>2</v>
      </c>
      <c r="C1770" s="102" t="s">
        <v>182</v>
      </c>
      <c r="D1770" s="125">
        <v>13</v>
      </c>
      <c r="E1770" s="45">
        <v>134</v>
      </c>
      <c r="F1770" s="46" t="s">
        <v>130</v>
      </c>
      <c r="G1770" s="47">
        <v>4199</v>
      </c>
      <c r="H1770" s="47">
        <v>3929</v>
      </c>
      <c r="I1770" s="47">
        <v>1990</v>
      </c>
      <c r="J1770" s="48">
        <v>0.50649020106897424</v>
      </c>
      <c r="K1770" s="48">
        <v>15.372868414354798</v>
      </c>
      <c r="L1770" s="47">
        <v>3325</v>
      </c>
      <c r="M1770" s="49">
        <v>435</v>
      </c>
      <c r="N1770" s="49">
        <v>139</v>
      </c>
      <c r="O1770" s="49"/>
      <c r="P1770" s="49"/>
      <c r="Q1770" s="49">
        <v>30</v>
      </c>
      <c r="R1770" s="49">
        <v>0</v>
      </c>
      <c r="S1770" s="49">
        <v>604</v>
      </c>
      <c r="T1770" s="49">
        <v>25</v>
      </c>
      <c r="U1770" s="49">
        <v>229</v>
      </c>
      <c r="V1770" s="49">
        <v>193</v>
      </c>
      <c r="W1770" s="104">
        <f t="shared" si="267"/>
        <v>84.627131585645202</v>
      </c>
      <c r="X1770" s="105">
        <f t="shared" si="271"/>
        <v>11.071519470603207</v>
      </c>
      <c r="Y1770" s="105">
        <f t="shared" si="272"/>
        <v>3.5377958768134383</v>
      </c>
      <c r="Z1770" s="105">
        <f t="shared" si="268"/>
        <v>0.76355306693815217</v>
      </c>
      <c r="AA1770" s="105">
        <f t="shared" si="269"/>
        <v>0</v>
      </c>
      <c r="AB1770" s="105">
        <f t="shared" si="270"/>
        <v>15.372868414354798</v>
      </c>
    </row>
    <row r="1771" spans="1:28" s="126" customFormat="1" hidden="1">
      <c r="A1771" s="125">
        <v>2011</v>
      </c>
      <c r="B1771" s="102">
        <v>2</v>
      </c>
      <c r="C1771" s="102" t="s">
        <v>182</v>
      </c>
      <c r="D1771" s="125">
        <v>13</v>
      </c>
      <c r="E1771" s="45">
        <v>135</v>
      </c>
      <c r="F1771" s="46" t="s">
        <v>131</v>
      </c>
      <c r="G1771" s="47">
        <v>6256</v>
      </c>
      <c r="H1771" s="47">
        <v>5656</v>
      </c>
      <c r="I1771" s="47">
        <v>2493</v>
      </c>
      <c r="J1771" s="48">
        <v>0.44077086280056577</v>
      </c>
      <c r="K1771" s="48">
        <v>14.091230551626591</v>
      </c>
      <c r="L1771" s="47">
        <v>4859</v>
      </c>
      <c r="M1771" s="49">
        <v>580</v>
      </c>
      <c r="N1771" s="49">
        <v>182</v>
      </c>
      <c r="O1771" s="49"/>
      <c r="P1771" s="49"/>
      <c r="Q1771" s="49">
        <v>35</v>
      </c>
      <c r="R1771" s="49">
        <v>0</v>
      </c>
      <c r="S1771" s="49">
        <v>797</v>
      </c>
      <c r="T1771" s="49">
        <v>61</v>
      </c>
      <c r="U1771" s="49">
        <v>469</v>
      </c>
      <c r="V1771" s="49">
        <v>413</v>
      </c>
      <c r="W1771" s="104">
        <f t="shared" si="267"/>
        <v>85.908769448373405</v>
      </c>
      <c r="X1771" s="105">
        <f t="shared" si="271"/>
        <v>10.254596888260254</v>
      </c>
      <c r="Y1771" s="105">
        <f t="shared" si="272"/>
        <v>3.217821782178218</v>
      </c>
      <c r="Z1771" s="105">
        <f t="shared" si="268"/>
        <v>0.61881188118811881</v>
      </c>
      <c r="AA1771" s="105">
        <f t="shared" si="269"/>
        <v>0</v>
      </c>
      <c r="AB1771" s="105">
        <f t="shared" si="270"/>
        <v>14.091230551626591</v>
      </c>
    </row>
    <row r="1772" spans="1:28" s="126" customFormat="1" hidden="1">
      <c r="A1772" s="125">
        <v>2011</v>
      </c>
      <c r="B1772" s="102">
        <v>2</v>
      </c>
      <c r="C1772" s="102" t="s">
        <v>182</v>
      </c>
      <c r="D1772" s="125">
        <v>13</v>
      </c>
      <c r="E1772" s="45">
        <v>136</v>
      </c>
      <c r="F1772" s="46" t="s">
        <v>132</v>
      </c>
      <c r="G1772" s="47">
        <v>5799</v>
      </c>
      <c r="H1772" s="47">
        <v>5294</v>
      </c>
      <c r="I1772" s="47">
        <v>3213</v>
      </c>
      <c r="J1772" s="48">
        <v>0.60691348696637704</v>
      </c>
      <c r="K1772" s="48">
        <v>17.038156403475632</v>
      </c>
      <c r="L1772" s="47">
        <v>4392</v>
      </c>
      <c r="M1772" s="49">
        <v>607</v>
      </c>
      <c r="N1772" s="49">
        <v>247</v>
      </c>
      <c r="O1772" s="49"/>
      <c r="P1772" s="49"/>
      <c r="Q1772" s="49">
        <v>48</v>
      </c>
      <c r="R1772" s="49">
        <v>0</v>
      </c>
      <c r="S1772" s="49">
        <v>902</v>
      </c>
      <c r="T1772" s="49">
        <v>165</v>
      </c>
      <c r="U1772" s="49">
        <v>486</v>
      </c>
      <c r="V1772" s="49">
        <v>689</v>
      </c>
      <c r="W1772" s="104">
        <f t="shared" si="267"/>
        <v>82.961843596524361</v>
      </c>
      <c r="X1772" s="105">
        <f t="shared" si="271"/>
        <v>11.46581035134114</v>
      </c>
      <c r="Y1772" s="105">
        <f t="shared" si="272"/>
        <v>4.6656592368719298</v>
      </c>
      <c r="Z1772" s="105">
        <f t="shared" si="268"/>
        <v>0.90668681526256145</v>
      </c>
      <c r="AA1772" s="105">
        <f t="shared" si="269"/>
        <v>0</v>
      </c>
      <c r="AB1772" s="105">
        <f t="shared" si="270"/>
        <v>17.038156403475632</v>
      </c>
    </row>
    <row r="1773" spans="1:28" s="126" customFormat="1" hidden="1">
      <c r="A1773" s="125">
        <v>2011</v>
      </c>
      <c r="B1773" s="102">
        <v>2</v>
      </c>
      <c r="C1773" s="102" t="s">
        <v>182</v>
      </c>
      <c r="D1773" s="125">
        <v>13</v>
      </c>
      <c r="E1773" s="45">
        <v>137</v>
      </c>
      <c r="F1773" s="46" t="s">
        <v>133</v>
      </c>
      <c r="G1773" s="47">
        <v>3688</v>
      </c>
      <c r="H1773" s="47">
        <v>3325</v>
      </c>
      <c r="I1773" s="47">
        <v>1863</v>
      </c>
      <c r="J1773" s="48">
        <v>0.5603007518796993</v>
      </c>
      <c r="K1773" s="48">
        <v>14.766917293233083</v>
      </c>
      <c r="L1773" s="47">
        <v>2834</v>
      </c>
      <c r="M1773" s="49">
        <v>332</v>
      </c>
      <c r="N1773" s="49">
        <v>132</v>
      </c>
      <c r="O1773" s="49"/>
      <c r="P1773" s="49"/>
      <c r="Q1773" s="49">
        <v>27</v>
      </c>
      <c r="R1773" s="49">
        <v>0</v>
      </c>
      <c r="S1773" s="49">
        <v>491</v>
      </c>
      <c r="T1773" s="49">
        <v>42</v>
      </c>
      <c r="U1773" s="49">
        <v>305</v>
      </c>
      <c r="V1773" s="49">
        <v>185</v>
      </c>
      <c r="W1773" s="104">
        <f t="shared" si="267"/>
        <v>85.233082706766922</v>
      </c>
      <c r="X1773" s="105">
        <f t="shared" si="271"/>
        <v>9.9849624060150379</v>
      </c>
      <c r="Y1773" s="105">
        <f t="shared" si="272"/>
        <v>3.9699248120300754</v>
      </c>
      <c r="Z1773" s="105">
        <f t="shared" si="268"/>
        <v>0.81203007518796999</v>
      </c>
      <c r="AA1773" s="105">
        <f t="shared" si="269"/>
        <v>0</v>
      </c>
      <c r="AB1773" s="105">
        <f t="shared" si="270"/>
        <v>14.766917293233083</v>
      </c>
    </row>
    <row r="1774" spans="1:28" s="126" customFormat="1" hidden="1">
      <c r="A1774" s="125">
        <v>2011</v>
      </c>
      <c r="B1774" s="102">
        <v>2</v>
      </c>
      <c r="C1774" s="102" t="s">
        <v>182</v>
      </c>
      <c r="D1774" s="125">
        <v>13</v>
      </c>
      <c r="E1774" s="45">
        <v>138</v>
      </c>
      <c r="F1774" s="46" t="s">
        <v>19</v>
      </c>
      <c r="G1774" s="47">
        <v>6573</v>
      </c>
      <c r="H1774" s="47">
        <v>5818</v>
      </c>
      <c r="I1774" s="47">
        <v>2689</v>
      </c>
      <c r="J1774" s="48">
        <v>0.46218631832244755</v>
      </c>
      <c r="K1774" s="48">
        <v>14.902028188380886</v>
      </c>
      <c r="L1774" s="47">
        <v>4951</v>
      </c>
      <c r="M1774" s="49">
        <v>616</v>
      </c>
      <c r="N1774" s="49">
        <v>203</v>
      </c>
      <c r="O1774" s="49"/>
      <c r="P1774" s="49"/>
      <c r="Q1774" s="49">
        <v>48</v>
      </c>
      <c r="R1774" s="49">
        <v>0</v>
      </c>
      <c r="S1774" s="49">
        <v>867</v>
      </c>
      <c r="T1774" s="49">
        <v>215</v>
      </c>
      <c r="U1774" s="49">
        <v>909</v>
      </c>
      <c r="V1774" s="49">
        <v>453</v>
      </c>
      <c r="W1774" s="104">
        <f t="shared" si="267"/>
        <v>85.097971811619118</v>
      </c>
      <c r="X1774" s="105">
        <f t="shared" si="271"/>
        <v>10.587830869714679</v>
      </c>
      <c r="Y1774" s="105">
        <f t="shared" si="272"/>
        <v>3.4891715366105194</v>
      </c>
      <c r="Z1774" s="105">
        <f t="shared" si="268"/>
        <v>0.82502578205568922</v>
      </c>
      <c r="AA1774" s="105">
        <f t="shared" si="269"/>
        <v>0</v>
      </c>
      <c r="AB1774" s="105">
        <f t="shared" si="270"/>
        <v>14.902028188380886</v>
      </c>
    </row>
    <row r="1775" spans="1:28" s="126" customFormat="1" hidden="1">
      <c r="A1775" s="125">
        <v>2011</v>
      </c>
      <c r="B1775" s="102">
        <v>2</v>
      </c>
      <c r="C1775" s="102" t="s">
        <v>182</v>
      </c>
      <c r="D1775" s="125"/>
      <c r="E1775" s="125"/>
      <c r="F1775" s="46" t="s">
        <v>155</v>
      </c>
      <c r="G1775" s="47">
        <v>473859</v>
      </c>
      <c r="H1775" s="47">
        <v>424444</v>
      </c>
      <c r="I1775" s="47">
        <v>272357</v>
      </c>
      <c r="J1775" s="48">
        <v>0.64167946772719131</v>
      </c>
      <c r="K1775" s="48">
        <v>18.156694404915608</v>
      </c>
      <c r="L1775" s="47">
        <v>347379</v>
      </c>
      <c r="M1775" s="47">
        <v>52906</v>
      </c>
      <c r="N1775" s="47">
        <v>19943</v>
      </c>
      <c r="O1775" s="47"/>
      <c r="P1775" s="47"/>
      <c r="Q1775" s="47">
        <v>4199</v>
      </c>
      <c r="R1775" s="49">
        <v>17</v>
      </c>
      <c r="S1775" s="47">
        <v>77065</v>
      </c>
      <c r="T1775" s="47">
        <v>14518</v>
      </c>
      <c r="U1775" s="47">
        <v>57646</v>
      </c>
      <c r="V1775" s="47">
        <v>29814</v>
      </c>
      <c r="W1775" s="104">
        <f t="shared" si="267"/>
        <v>81.843305595084388</v>
      </c>
      <c r="X1775" s="105">
        <f t="shared" si="271"/>
        <v>12.464777450028745</v>
      </c>
      <c r="Y1775" s="105">
        <f t="shared" si="272"/>
        <v>4.6986174854633358</v>
      </c>
      <c r="Z1775" s="105">
        <f t="shared" si="268"/>
        <v>0.9892942296274656</v>
      </c>
      <c r="AA1775" s="105">
        <f t="shared" si="269"/>
        <v>4.0052397960626141E-3</v>
      </c>
      <c r="AB1775" s="105">
        <f t="shared" si="270"/>
        <v>18.156694404915608</v>
      </c>
    </row>
    <row r="1776" spans="1:28" s="126" customFormat="1" hidden="1">
      <c r="A1776" s="125">
        <v>2011</v>
      </c>
      <c r="B1776" s="102">
        <v>1</v>
      </c>
      <c r="C1776" s="102" t="s">
        <v>181</v>
      </c>
      <c r="D1776" s="125">
        <v>1</v>
      </c>
      <c r="E1776" s="45">
        <v>1</v>
      </c>
      <c r="F1776" s="46" t="s">
        <v>20</v>
      </c>
      <c r="G1776" s="47">
        <v>41422</v>
      </c>
      <c r="H1776" s="47">
        <v>37810</v>
      </c>
      <c r="I1776" s="47">
        <v>33857</v>
      </c>
      <c r="J1776" s="48">
        <v>0.89545093890505156</v>
      </c>
      <c r="K1776" s="48">
        <v>22.158159217138323</v>
      </c>
      <c r="L1776" s="47">
        <v>29432</v>
      </c>
      <c r="M1776" s="47">
        <v>5176</v>
      </c>
      <c r="N1776" s="47">
        <v>2517</v>
      </c>
      <c r="O1776" s="47"/>
      <c r="P1776" s="47"/>
      <c r="Q1776" s="49">
        <v>622</v>
      </c>
      <c r="R1776" s="49">
        <v>63</v>
      </c>
      <c r="S1776" s="47">
        <v>8378</v>
      </c>
      <c r="T1776" s="49">
        <v>828</v>
      </c>
      <c r="U1776" s="47">
        <v>4806</v>
      </c>
      <c r="V1776" s="49">
        <v>1151</v>
      </c>
      <c r="W1776" s="104">
        <f t="shared" si="267"/>
        <v>77.841840782861681</v>
      </c>
      <c r="X1776" s="105">
        <f t="shared" si="271"/>
        <v>13.689500132240148</v>
      </c>
      <c r="Y1776" s="105">
        <f t="shared" si="272"/>
        <v>6.6569690558053427</v>
      </c>
      <c r="Z1776" s="105">
        <f t="shared" si="268"/>
        <v>1.6450674424755354</v>
      </c>
      <c r="AA1776" s="105">
        <f t="shared" si="269"/>
        <v>0.16662258661729701</v>
      </c>
      <c r="AB1776" s="105">
        <f t="shared" si="270"/>
        <v>22.158159217138323</v>
      </c>
    </row>
    <row r="1777" spans="1:28" s="126" customFormat="1" hidden="1">
      <c r="A1777" s="125">
        <v>2011</v>
      </c>
      <c r="B1777" s="102">
        <v>1</v>
      </c>
      <c r="C1777" s="102" t="s">
        <v>181</v>
      </c>
      <c r="D1777" s="125">
        <v>2</v>
      </c>
      <c r="E1777" s="45">
        <v>2</v>
      </c>
      <c r="F1777" s="46" t="s">
        <v>21</v>
      </c>
      <c r="G1777" s="47">
        <v>10381</v>
      </c>
      <c r="H1777" s="47">
        <v>9885</v>
      </c>
      <c r="I1777" s="47">
        <v>13674</v>
      </c>
      <c r="J1777" s="48">
        <v>1.383308042488619</v>
      </c>
      <c r="K1777" s="48">
        <v>35.042994436014162</v>
      </c>
      <c r="L1777" s="47">
        <v>6421</v>
      </c>
      <c r="M1777" s="47">
        <v>2142</v>
      </c>
      <c r="N1777" s="49">
        <v>1060</v>
      </c>
      <c r="O1777" s="49"/>
      <c r="P1777" s="49"/>
      <c r="Q1777" s="49">
        <v>245</v>
      </c>
      <c r="R1777" s="49">
        <v>17</v>
      </c>
      <c r="S1777" s="47">
        <v>3464</v>
      </c>
      <c r="T1777" s="49">
        <v>85</v>
      </c>
      <c r="U1777" s="49">
        <v>874</v>
      </c>
      <c r="V1777" s="49">
        <v>804</v>
      </c>
      <c r="W1777" s="104">
        <f t="shared" si="267"/>
        <v>64.957005563985831</v>
      </c>
      <c r="X1777" s="105">
        <f t="shared" si="271"/>
        <v>21.669195751138087</v>
      </c>
      <c r="Y1777" s="105">
        <f t="shared" si="272"/>
        <v>10.723318158826505</v>
      </c>
      <c r="Z1777" s="105">
        <f t="shared" si="268"/>
        <v>2.4785027819929186</v>
      </c>
      <c r="AA1777" s="105">
        <f t="shared" si="269"/>
        <v>0.1719777440566515</v>
      </c>
      <c r="AB1777" s="105">
        <f t="shared" si="270"/>
        <v>35.042994436014162</v>
      </c>
    </row>
    <row r="1778" spans="1:28" s="126" customFormat="1" hidden="1">
      <c r="A1778" s="125">
        <v>2011</v>
      </c>
      <c r="B1778" s="102">
        <v>1</v>
      </c>
      <c r="C1778" s="102" t="s">
        <v>181</v>
      </c>
      <c r="D1778" s="125">
        <v>3</v>
      </c>
      <c r="E1778" s="45">
        <v>3</v>
      </c>
      <c r="F1778" s="46" t="s">
        <v>22</v>
      </c>
      <c r="G1778" s="47">
        <v>10213</v>
      </c>
      <c r="H1778" s="47">
        <v>9923</v>
      </c>
      <c r="I1778" s="47">
        <v>10849</v>
      </c>
      <c r="J1778" s="48">
        <v>1.0933185528569989</v>
      </c>
      <c r="K1778" s="48">
        <v>26.675400584500654</v>
      </c>
      <c r="L1778" s="47">
        <v>7276</v>
      </c>
      <c r="M1778" s="47">
        <v>1675</v>
      </c>
      <c r="N1778" s="49">
        <v>792</v>
      </c>
      <c r="O1778" s="49"/>
      <c r="P1778" s="49"/>
      <c r="Q1778" s="49">
        <v>179</v>
      </c>
      <c r="R1778" s="49">
        <v>1</v>
      </c>
      <c r="S1778" s="47">
        <v>2647</v>
      </c>
      <c r="T1778" s="49">
        <v>125</v>
      </c>
      <c r="U1778" s="49">
        <v>933</v>
      </c>
      <c r="V1778" s="49">
        <v>327</v>
      </c>
      <c r="W1778" s="104">
        <f t="shared" si="267"/>
        <v>73.32459941549935</v>
      </c>
      <c r="X1778" s="105">
        <f t="shared" si="271"/>
        <v>16.879975813765999</v>
      </c>
      <c r="Y1778" s="105">
        <f t="shared" si="272"/>
        <v>7.9814572205986085</v>
      </c>
      <c r="Z1778" s="105">
        <f t="shared" si="268"/>
        <v>1.8038899526352916</v>
      </c>
      <c r="AA1778" s="105">
        <f t="shared" si="269"/>
        <v>1.0077597500755819E-2</v>
      </c>
      <c r="AB1778" s="105">
        <f t="shared" si="270"/>
        <v>26.675400584500654</v>
      </c>
    </row>
    <row r="1779" spans="1:28" s="126" customFormat="1" hidden="1">
      <c r="A1779" s="125">
        <v>2011</v>
      </c>
      <c r="B1779" s="102">
        <v>1</v>
      </c>
      <c r="C1779" s="102" t="s">
        <v>181</v>
      </c>
      <c r="D1779" s="125">
        <v>4</v>
      </c>
      <c r="E1779" s="45">
        <v>4</v>
      </c>
      <c r="F1779" s="46" t="s">
        <v>23</v>
      </c>
      <c r="G1779" s="47">
        <v>20900</v>
      </c>
      <c r="H1779" s="47">
        <v>19076</v>
      </c>
      <c r="I1779" s="47">
        <v>21219</v>
      </c>
      <c r="J1779" s="48">
        <v>1.1123401132312853</v>
      </c>
      <c r="K1779" s="48">
        <v>27.36422730132103</v>
      </c>
      <c r="L1779" s="47">
        <v>13711</v>
      </c>
      <c r="M1779" s="47">
        <v>3175</v>
      </c>
      <c r="N1779" s="47">
        <v>1672</v>
      </c>
      <c r="O1779" s="47"/>
      <c r="P1779" s="47"/>
      <c r="Q1779" s="49">
        <v>357</v>
      </c>
      <c r="R1779" s="49">
        <v>16</v>
      </c>
      <c r="S1779" s="47">
        <v>5220</v>
      </c>
      <c r="T1779" s="49">
        <v>274</v>
      </c>
      <c r="U1779" s="47">
        <v>2228</v>
      </c>
      <c r="V1779" s="49">
        <v>1323</v>
      </c>
      <c r="W1779" s="104">
        <f t="shared" si="267"/>
        <v>71.875655273642266</v>
      </c>
      <c r="X1779" s="105">
        <f t="shared" si="271"/>
        <v>16.643950513734534</v>
      </c>
      <c r="Y1779" s="105">
        <f t="shared" si="272"/>
        <v>8.7649402390438258</v>
      </c>
      <c r="Z1779" s="105">
        <f t="shared" si="268"/>
        <v>1.8714615223317257</v>
      </c>
      <c r="AA1779" s="105">
        <f t="shared" si="269"/>
        <v>8.3875026210945697E-2</v>
      </c>
      <c r="AB1779" s="105">
        <f t="shared" si="270"/>
        <v>27.36422730132103</v>
      </c>
    </row>
    <row r="1780" spans="1:28" s="126" customFormat="1" hidden="1">
      <c r="A1780" s="125">
        <v>2011</v>
      </c>
      <c r="B1780" s="102">
        <v>1</v>
      </c>
      <c r="C1780" s="102" t="s">
        <v>181</v>
      </c>
      <c r="D1780" s="125">
        <v>5</v>
      </c>
      <c r="E1780" s="45">
        <v>5</v>
      </c>
      <c r="F1780" s="46" t="s">
        <v>24</v>
      </c>
      <c r="G1780" s="47">
        <v>7502</v>
      </c>
      <c r="H1780" s="47">
        <v>7251</v>
      </c>
      <c r="I1780" s="47">
        <v>8369</v>
      </c>
      <c r="J1780" s="48">
        <v>1.1541856295683355</v>
      </c>
      <c r="K1780" s="48">
        <v>30.161357054199421</v>
      </c>
      <c r="L1780" s="47">
        <v>5064</v>
      </c>
      <c r="M1780" s="47">
        <v>1427</v>
      </c>
      <c r="N1780" s="49">
        <v>634</v>
      </c>
      <c r="O1780" s="49"/>
      <c r="P1780" s="49"/>
      <c r="Q1780" s="49">
        <v>126</v>
      </c>
      <c r="R1780" s="49">
        <v>0</v>
      </c>
      <c r="S1780" s="47">
        <v>2187</v>
      </c>
      <c r="T1780" s="49">
        <v>80</v>
      </c>
      <c r="U1780" s="49">
        <v>821</v>
      </c>
      <c r="V1780" s="49">
        <v>149</v>
      </c>
      <c r="W1780" s="104">
        <f t="shared" si="267"/>
        <v>69.838642945800572</v>
      </c>
      <c r="X1780" s="105">
        <f t="shared" si="271"/>
        <v>19.680044131843882</v>
      </c>
      <c r="Y1780" s="105">
        <f t="shared" si="272"/>
        <v>8.7436215694386981</v>
      </c>
      <c r="Z1780" s="105">
        <f t="shared" si="268"/>
        <v>1.737691352916839</v>
      </c>
      <c r="AA1780" s="105">
        <f t="shared" si="269"/>
        <v>0</v>
      </c>
      <c r="AB1780" s="105">
        <f t="shared" si="270"/>
        <v>30.161357054199421</v>
      </c>
    </row>
    <row r="1781" spans="1:28" s="126" customFormat="1" hidden="1">
      <c r="A1781" s="125">
        <v>2011</v>
      </c>
      <c r="B1781" s="102">
        <v>1</v>
      </c>
      <c r="C1781" s="102" t="s">
        <v>181</v>
      </c>
      <c r="D1781" s="125">
        <v>6</v>
      </c>
      <c r="E1781" s="45">
        <v>6</v>
      </c>
      <c r="F1781" s="46" t="s">
        <v>25</v>
      </c>
      <c r="G1781" s="47">
        <v>9370</v>
      </c>
      <c r="H1781" s="47">
        <v>9173</v>
      </c>
      <c r="I1781" s="47">
        <v>11089</v>
      </c>
      <c r="J1781" s="48">
        <v>1.2088738689632617</v>
      </c>
      <c r="K1781" s="48">
        <v>29.085359206366512</v>
      </c>
      <c r="L1781" s="47">
        <v>6505</v>
      </c>
      <c r="M1781" s="47">
        <v>1693</v>
      </c>
      <c r="N1781" s="49">
        <v>788</v>
      </c>
      <c r="O1781" s="49"/>
      <c r="P1781" s="49"/>
      <c r="Q1781" s="49">
        <v>182</v>
      </c>
      <c r="R1781" s="49">
        <v>5</v>
      </c>
      <c r="S1781" s="47">
        <v>2668</v>
      </c>
      <c r="T1781" s="49">
        <v>142</v>
      </c>
      <c r="U1781" s="49">
        <v>951</v>
      </c>
      <c r="V1781" s="49">
        <v>273</v>
      </c>
      <c r="W1781" s="104">
        <f t="shared" ref="W1781:W1844" si="273">L1781/$H1781*100</f>
        <v>70.914640793633481</v>
      </c>
      <c r="X1781" s="105">
        <f t="shared" si="271"/>
        <v>18.456339256513683</v>
      </c>
      <c r="Y1781" s="105">
        <f t="shared" si="272"/>
        <v>8.5904284312656696</v>
      </c>
      <c r="Z1781" s="105">
        <f t="shared" ref="Z1781:Z1844" si="274">Q1781/$H1781*100</f>
        <v>1.9840837239725282</v>
      </c>
      <c r="AA1781" s="105">
        <f t="shared" ref="AA1781:AA1844" si="275">R1781/$H1781*100</f>
        <v>5.4507794614629894E-2</v>
      </c>
      <c r="AB1781" s="105">
        <f t="shared" ref="AB1781:AB1844" si="276">S1781/$H1781*100</f>
        <v>29.085359206366512</v>
      </c>
    </row>
    <row r="1782" spans="1:28" s="126" customFormat="1" hidden="1">
      <c r="A1782" s="125">
        <v>2011</v>
      </c>
      <c r="B1782" s="102">
        <v>1</v>
      </c>
      <c r="C1782" s="102" t="s">
        <v>181</v>
      </c>
      <c r="D1782" s="125">
        <v>7</v>
      </c>
      <c r="E1782" s="45">
        <v>7</v>
      </c>
      <c r="F1782" s="46" t="s">
        <v>26</v>
      </c>
      <c r="G1782" s="47">
        <v>16270</v>
      </c>
      <c r="H1782" s="47">
        <v>14737</v>
      </c>
      <c r="I1782" s="47">
        <v>18966</v>
      </c>
      <c r="J1782" s="48">
        <v>1.2869647825201873</v>
      </c>
      <c r="K1782" s="48">
        <v>30.474316346610568</v>
      </c>
      <c r="L1782" s="47">
        <v>10243</v>
      </c>
      <c r="M1782" s="47">
        <v>2739</v>
      </c>
      <c r="N1782" s="47">
        <v>1414</v>
      </c>
      <c r="O1782" s="47"/>
      <c r="P1782" s="47"/>
      <c r="Q1782" s="49">
        <v>314</v>
      </c>
      <c r="R1782" s="49">
        <v>24</v>
      </c>
      <c r="S1782" s="47">
        <v>4491</v>
      </c>
      <c r="T1782" s="49">
        <v>540</v>
      </c>
      <c r="U1782" s="47">
        <v>1457</v>
      </c>
      <c r="V1782" s="49">
        <v>349</v>
      </c>
      <c r="W1782" s="104">
        <f t="shared" si="273"/>
        <v>69.505326728642189</v>
      </c>
      <c r="X1782" s="105">
        <f t="shared" si="271"/>
        <v>18.585872294225421</v>
      </c>
      <c r="Y1782" s="105">
        <f t="shared" si="272"/>
        <v>9.5948971975300257</v>
      </c>
      <c r="Z1782" s="105">
        <f t="shared" si="274"/>
        <v>2.1306914568772477</v>
      </c>
      <c r="AA1782" s="105">
        <f t="shared" si="275"/>
        <v>0.16285539797787882</v>
      </c>
      <c r="AB1782" s="105">
        <f t="shared" si="276"/>
        <v>30.474316346610568</v>
      </c>
    </row>
    <row r="1783" spans="1:28" s="126" customFormat="1" hidden="1">
      <c r="A1783" s="125">
        <v>2011</v>
      </c>
      <c r="B1783" s="102">
        <v>1</v>
      </c>
      <c r="C1783" s="102" t="s">
        <v>181</v>
      </c>
      <c r="D1783" s="125">
        <v>8</v>
      </c>
      <c r="E1783" s="45">
        <v>8</v>
      </c>
      <c r="F1783" s="46" t="s">
        <v>27</v>
      </c>
      <c r="G1783" s="47">
        <v>25504</v>
      </c>
      <c r="H1783" s="47">
        <v>23079</v>
      </c>
      <c r="I1783" s="47">
        <v>21484</v>
      </c>
      <c r="J1783" s="48">
        <v>0.93088955327353873</v>
      </c>
      <c r="K1783" s="48">
        <v>23.194245851206723</v>
      </c>
      <c r="L1783" s="47">
        <v>17726</v>
      </c>
      <c r="M1783" s="47">
        <v>3481</v>
      </c>
      <c r="N1783" s="47">
        <v>1578</v>
      </c>
      <c r="O1783" s="47"/>
      <c r="P1783" s="47"/>
      <c r="Q1783" s="49">
        <v>276</v>
      </c>
      <c r="R1783" s="49">
        <v>18</v>
      </c>
      <c r="S1783" s="47">
        <v>5353</v>
      </c>
      <c r="T1783" s="49">
        <v>417</v>
      </c>
      <c r="U1783" s="47">
        <v>2518</v>
      </c>
      <c r="V1783" s="49">
        <v>379</v>
      </c>
      <c r="W1783" s="104">
        <f t="shared" si="273"/>
        <v>76.80575414879327</v>
      </c>
      <c r="X1783" s="105">
        <f t="shared" si="271"/>
        <v>15.082975865505437</v>
      </c>
      <c r="Y1783" s="105">
        <f t="shared" si="272"/>
        <v>6.8373846353828149</v>
      </c>
      <c r="Z1783" s="105">
        <f t="shared" si="274"/>
        <v>1.1958923696867283</v>
      </c>
      <c r="AA1783" s="105">
        <f t="shared" si="275"/>
        <v>7.7992980631743133E-2</v>
      </c>
      <c r="AB1783" s="105">
        <f t="shared" si="276"/>
        <v>23.194245851206723</v>
      </c>
    </row>
    <row r="1784" spans="1:28" s="126" customFormat="1" hidden="1">
      <c r="A1784" s="125">
        <v>2011</v>
      </c>
      <c r="B1784" s="102">
        <v>1</v>
      </c>
      <c r="C1784" s="102" t="s">
        <v>181</v>
      </c>
      <c r="D1784" s="125">
        <v>9</v>
      </c>
      <c r="E1784" s="45">
        <v>9</v>
      </c>
      <c r="F1784" s="46" t="s">
        <v>28</v>
      </c>
      <c r="G1784" s="47">
        <v>17417</v>
      </c>
      <c r="H1784" s="47">
        <v>16673</v>
      </c>
      <c r="I1784" s="47">
        <v>13335</v>
      </c>
      <c r="J1784" s="48">
        <v>0.79979607749055359</v>
      </c>
      <c r="K1784" s="48">
        <v>21.219936424158821</v>
      </c>
      <c r="L1784" s="47">
        <v>13135</v>
      </c>
      <c r="M1784" s="47">
        <v>2369</v>
      </c>
      <c r="N1784" s="49">
        <v>960</v>
      </c>
      <c r="O1784" s="49"/>
      <c r="P1784" s="49"/>
      <c r="Q1784" s="49">
        <v>188</v>
      </c>
      <c r="R1784" s="49">
        <v>21</v>
      </c>
      <c r="S1784" s="47">
        <v>3538</v>
      </c>
      <c r="T1784" s="49">
        <v>481</v>
      </c>
      <c r="U1784" s="47">
        <v>2006</v>
      </c>
      <c r="V1784" s="49">
        <v>457</v>
      </c>
      <c r="W1784" s="104">
        <f t="shared" si="273"/>
        <v>78.780063575841169</v>
      </c>
      <c r="X1784" s="105">
        <f t="shared" si="271"/>
        <v>14.208600731721946</v>
      </c>
      <c r="Y1784" s="105">
        <f t="shared" si="272"/>
        <v>5.757812031428057</v>
      </c>
      <c r="Z1784" s="105">
        <f t="shared" si="274"/>
        <v>1.1275715228213279</v>
      </c>
      <c r="AA1784" s="105">
        <f t="shared" si="275"/>
        <v>0.12595213818748877</v>
      </c>
      <c r="AB1784" s="105">
        <f t="shared" si="276"/>
        <v>21.219936424158821</v>
      </c>
    </row>
    <row r="1785" spans="1:28" s="126" customFormat="1" hidden="1">
      <c r="A1785" s="125">
        <v>2011</v>
      </c>
      <c r="B1785" s="102">
        <v>1</v>
      </c>
      <c r="C1785" s="102" t="s">
        <v>181</v>
      </c>
      <c r="D1785" s="125">
        <v>10</v>
      </c>
      <c r="E1785" s="45">
        <v>10</v>
      </c>
      <c r="F1785" s="46" t="s">
        <v>29</v>
      </c>
      <c r="G1785" s="47">
        <v>17820</v>
      </c>
      <c r="H1785" s="47">
        <v>16506</v>
      </c>
      <c r="I1785" s="47">
        <v>12673</v>
      </c>
      <c r="J1785" s="48">
        <v>0.76778141281958079</v>
      </c>
      <c r="K1785" s="48">
        <v>20.489518962801405</v>
      </c>
      <c r="L1785" s="47">
        <v>13124</v>
      </c>
      <c r="M1785" s="47">
        <v>2319</v>
      </c>
      <c r="N1785" s="49">
        <v>885</v>
      </c>
      <c r="O1785" s="49"/>
      <c r="P1785" s="49"/>
      <c r="Q1785" s="49">
        <v>175</v>
      </c>
      <c r="R1785" s="49">
        <v>3</v>
      </c>
      <c r="S1785" s="47">
        <v>3382</v>
      </c>
      <c r="T1785" s="49">
        <v>213</v>
      </c>
      <c r="U1785" s="47">
        <v>1870</v>
      </c>
      <c r="V1785" s="49">
        <v>474</v>
      </c>
      <c r="W1785" s="104">
        <f t="shared" si="273"/>
        <v>79.510481037198602</v>
      </c>
      <c r="X1785" s="105">
        <f t="shared" si="271"/>
        <v>14.049436568520537</v>
      </c>
      <c r="Y1785" s="105">
        <f t="shared" si="272"/>
        <v>5.3616866593965833</v>
      </c>
      <c r="Z1785" s="105">
        <f t="shared" si="274"/>
        <v>1.0602205258693809</v>
      </c>
      <c r="AA1785" s="105">
        <f t="shared" si="275"/>
        <v>1.817520901490367E-2</v>
      </c>
      <c r="AB1785" s="105">
        <f t="shared" si="276"/>
        <v>20.489518962801405</v>
      </c>
    </row>
    <row r="1786" spans="1:28" s="126" customFormat="1" hidden="1">
      <c r="A1786" s="125">
        <v>2011</v>
      </c>
      <c r="B1786" s="102">
        <v>1</v>
      </c>
      <c r="C1786" s="102" t="s">
        <v>181</v>
      </c>
      <c r="D1786" s="125">
        <v>11</v>
      </c>
      <c r="E1786" s="45">
        <v>11</v>
      </c>
      <c r="F1786" s="46" t="s">
        <v>30</v>
      </c>
      <c r="G1786" s="47">
        <v>66258</v>
      </c>
      <c r="H1786" s="47">
        <v>57980</v>
      </c>
      <c r="I1786" s="47">
        <v>38816</v>
      </c>
      <c r="J1786" s="48">
        <v>0.66947223180407034</v>
      </c>
      <c r="K1786" s="48">
        <v>18.497757847533634</v>
      </c>
      <c r="L1786" s="47">
        <v>47255</v>
      </c>
      <c r="M1786" s="47">
        <v>7397</v>
      </c>
      <c r="N1786" s="47">
        <v>2848</v>
      </c>
      <c r="O1786" s="47"/>
      <c r="P1786" s="47"/>
      <c r="Q1786" s="49">
        <v>448</v>
      </c>
      <c r="R1786" s="49">
        <v>32</v>
      </c>
      <c r="S1786" s="47">
        <v>10725</v>
      </c>
      <c r="T1786" s="49">
        <v>1050</v>
      </c>
      <c r="U1786" s="47">
        <v>5844</v>
      </c>
      <c r="V1786" s="47">
        <v>1757</v>
      </c>
      <c r="W1786" s="104">
        <f t="shared" si="273"/>
        <v>81.502242152466366</v>
      </c>
      <c r="X1786" s="105">
        <f t="shared" si="271"/>
        <v>12.757847533632289</v>
      </c>
      <c r="Y1786" s="105">
        <f t="shared" si="272"/>
        <v>4.9120386340117284</v>
      </c>
      <c r="Z1786" s="105">
        <f t="shared" si="274"/>
        <v>0.77268023456364265</v>
      </c>
      <c r="AA1786" s="105">
        <f t="shared" si="275"/>
        <v>5.5191445325974475E-2</v>
      </c>
      <c r="AB1786" s="105">
        <f t="shared" si="276"/>
        <v>18.497757847533634</v>
      </c>
    </row>
    <row r="1787" spans="1:28" s="126" customFormat="1" hidden="1">
      <c r="A1787" s="125">
        <v>2011</v>
      </c>
      <c r="B1787" s="102">
        <v>1</v>
      </c>
      <c r="C1787" s="102" t="s">
        <v>181</v>
      </c>
      <c r="D1787" s="125">
        <v>12</v>
      </c>
      <c r="E1787" s="45">
        <v>12</v>
      </c>
      <c r="F1787" s="46" t="s">
        <v>31</v>
      </c>
      <c r="G1787" s="47">
        <v>55320</v>
      </c>
      <c r="H1787" s="47">
        <v>48666</v>
      </c>
      <c r="I1787" s="47">
        <v>37546</v>
      </c>
      <c r="J1787" s="48">
        <v>0.77150371922903049</v>
      </c>
      <c r="K1787" s="48">
        <v>21.491390293017712</v>
      </c>
      <c r="L1787" s="47">
        <v>38207</v>
      </c>
      <c r="M1787" s="47">
        <v>6986</v>
      </c>
      <c r="N1787" s="47">
        <v>2921</v>
      </c>
      <c r="O1787" s="47"/>
      <c r="P1787" s="47"/>
      <c r="Q1787" s="49">
        <v>550</v>
      </c>
      <c r="R1787" s="49">
        <v>2</v>
      </c>
      <c r="S1787" s="47">
        <v>10459</v>
      </c>
      <c r="T1787" s="49">
        <v>775</v>
      </c>
      <c r="U1787" s="47">
        <v>5792</v>
      </c>
      <c r="V1787" s="47">
        <v>3428</v>
      </c>
      <c r="W1787" s="104">
        <f t="shared" si="273"/>
        <v>78.508609706982284</v>
      </c>
      <c r="X1787" s="105">
        <f t="shared" si="271"/>
        <v>14.354991164262524</v>
      </c>
      <c r="Y1787" s="105">
        <f t="shared" si="272"/>
        <v>6.0021370155755562</v>
      </c>
      <c r="Z1787" s="105">
        <f t="shared" si="274"/>
        <v>1.1301524678420252</v>
      </c>
      <c r="AA1787" s="105">
        <f t="shared" si="275"/>
        <v>4.1096453376073643E-3</v>
      </c>
      <c r="AB1787" s="105">
        <f t="shared" si="276"/>
        <v>21.491390293017712</v>
      </c>
    </row>
    <row r="1788" spans="1:28" s="126" customFormat="1" hidden="1">
      <c r="A1788" s="125">
        <v>2011</v>
      </c>
      <c r="B1788" s="102">
        <v>1</v>
      </c>
      <c r="C1788" s="102" t="s">
        <v>181</v>
      </c>
      <c r="D1788" s="125">
        <v>13</v>
      </c>
      <c r="E1788" s="45">
        <v>13</v>
      </c>
      <c r="F1788" s="46" t="s">
        <v>32</v>
      </c>
      <c r="G1788" s="47">
        <v>107303</v>
      </c>
      <c r="H1788" s="47">
        <v>96601</v>
      </c>
      <c r="I1788" s="47">
        <v>43404</v>
      </c>
      <c r="J1788" s="48">
        <v>0.44931211892216438</v>
      </c>
      <c r="K1788" s="48">
        <v>13.793853065703255</v>
      </c>
      <c r="L1788" s="47">
        <v>83276</v>
      </c>
      <c r="M1788" s="47">
        <v>9688</v>
      </c>
      <c r="N1788" s="49">
        <v>3018</v>
      </c>
      <c r="O1788" s="49"/>
      <c r="P1788" s="49"/>
      <c r="Q1788" s="49">
        <v>619</v>
      </c>
      <c r="R1788" s="49">
        <v>0</v>
      </c>
      <c r="S1788" s="47">
        <v>13325</v>
      </c>
      <c r="T1788" s="49">
        <v>2304</v>
      </c>
      <c r="U1788" s="47">
        <v>11506</v>
      </c>
      <c r="V1788" s="47">
        <v>9403</v>
      </c>
      <c r="W1788" s="104">
        <f t="shared" si="273"/>
        <v>86.20614693429674</v>
      </c>
      <c r="X1788" s="105">
        <f t="shared" si="271"/>
        <v>10.028881688595357</v>
      </c>
      <c r="Y1788" s="105">
        <f t="shared" si="272"/>
        <v>3.1241912609600315</v>
      </c>
      <c r="Z1788" s="105">
        <f t="shared" si="274"/>
        <v>0.64078011614786601</v>
      </c>
      <c r="AA1788" s="105">
        <f t="shared" si="275"/>
        <v>0</v>
      </c>
      <c r="AB1788" s="105">
        <f t="shared" si="276"/>
        <v>13.793853065703255</v>
      </c>
    </row>
    <row r="1789" spans="1:28" s="126" customFormat="1" hidden="1">
      <c r="A1789" s="125">
        <v>2011</v>
      </c>
      <c r="B1789" s="102">
        <v>1</v>
      </c>
      <c r="C1789" s="102" t="s">
        <v>181</v>
      </c>
      <c r="D1789" s="125">
        <v>14</v>
      </c>
      <c r="E1789" s="45">
        <v>14</v>
      </c>
      <c r="F1789" s="46" t="s">
        <v>2</v>
      </c>
      <c r="G1789" s="47">
        <v>79784</v>
      </c>
      <c r="H1789" s="47">
        <v>73837</v>
      </c>
      <c r="I1789" s="47">
        <v>39046</v>
      </c>
      <c r="J1789" s="48">
        <v>0.5288134675027425</v>
      </c>
      <c r="K1789" s="48">
        <v>15.89988759023254</v>
      </c>
      <c r="L1789" s="47">
        <v>62097</v>
      </c>
      <c r="M1789" s="47">
        <v>8343</v>
      </c>
      <c r="N1789" s="49">
        <v>2851</v>
      </c>
      <c r="O1789" s="49"/>
      <c r="P1789" s="49"/>
      <c r="Q1789" s="49">
        <v>538</v>
      </c>
      <c r="R1789" s="49">
        <v>8</v>
      </c>
      <c r="S1789" s="47">
        <v>11740</v>
      </c>
      <c r="T1789" s="49">
        <v>2438</v>
      </c>
      <c r="U1789" s="47">
        <v>9773</v>
      </c>
      <c r="V1789" s="47">
        <v>4985</v>
      </c>
      <c r="W1789" s="104">
        <f t="shared" si="273"/>
        <v>84.100112409767462</v>
      </c>
      <c r="X1789" s="105">
        <f t="shared" si="271"/>
        <v>11.299213131627775</v>
      </c>
      <c r="Y1789" s="105">
        <f t="shared" si="272"/>
        <v>3.8612077955496567</v>
      </c>
      <c r="Z1789" s="105">
        <f t="shared" si="274"/>
        <v>0.72863198667334805</v>
      </c>
      <c r="AA1789" s="105">
        <f t="shared" si="275"/>
        <v>1.0834676381759823E-2</v>
      </c>
      <c r="AB1789" s="105">
        <f t="shared" si="276"/>
        <v>15.89988759023254</v>
      </c>
    </row>
    <row r="1790" spans="1:28" s="126" customFormat="1" hidden="1">
      <c r="A1790" s="125">
        <v>2011</v>
      </c>
      <c r="B1790" s="102">
        <v>1</v>
      </c>
      <c r="C1790" s="102" t="s">
        <v>181</v>
      </c>
      <c r="D1790" s="125">
        <v>15</v>
      </c>
      <c r="E1790" s="45">
        <v>15</v>
      </c>
      <c r="F1790" s="46" t="s">
        <v>33</v>
      </c>
      <c r="G1790" s="47">
        <v>18527</v>
      </c>
      <c r="H1790" s="47">
        <v>17925</v>
      </c>
      <c r="I1790" s="47">
        <v>10958</v>
      </c>
      <c r="J1790" s="48">
        <v>0.61132496513249657</v>
      </c>
      <c r="K1790" s="48">
        <v>17.199442119944212</v>
      </c>
      <c r="L1790" s="47">
        <v>14842</v>
      </c>
      <c r="M1790" s="47">
        <v>2145</v>
      </c>
      <c r="N1790" s="49">
        <v>745</v>
      </c>
      <c r="O1790" s="49"/>
      <c r="P1790" s="49"/>
      <c r="Q1790" s="49">
        <v>193</v>
      </c>
      <c r="R1790" s="49">
        <v>0</v>
      </c>
      <c r="S1790" s="47">
        <v>3083</v>
      </c>
      <c r="T1790" s="49">
        <v>138</v>
      </c>
      <c r="U1790" s="49">
        <v>1058</v>
      </c>
      <c r="V1790" s="49">
        <v>652</v>
      </c>
      <c r="W1790" s="104">
        <f t="shared" si="273"/>
        <v>82.800557880055791</v>
      </c>
      <c r="X1790" s="105">
        <f t="shared" si="271"/>
        <v>11.96652719665272</v>
      </c>
      <c r="Y1790" s="105">
        <f t="shared" si="272"/>
        <v>4.156206415620642</v>
      </c>
      <c r="Z1790" s="105">
        <f t="shared" si="274"/>
        <v>1.0767085076708509</v>
      </c>
      <c r="AA1790" s="105">
        <f t="shared" si="275"/>
        <v>0</v>
      </c>
      <c r="AB1790" s="105">
        <f t="shared" si="276"/>
        <v>17.199442119944212</v>
      </c>
    </row>
    <row r="1791" spans="1:28" s="126" customFormat="1" hidden="1">
      <c r="A1791" s="125">
        <v>2011</v>
      </c>
      <c r="B1791" s="102">
        <v>1</v>
      </c>
      <c r="C1791" s="102" t="s">
        <v>181</v>
      </c>
      <c r="D1791" s="125">
        <v>16</v>
      </c>
      <c r="E1791" s="45">
        <v>16</v>
      </c>
      <c r="F1791" s="46" t="s">
        <v>34</v>
      </c>
      <c r="G1791" s="47">
        <v>8897</v>
      </c>
      <c r="H1791" s="47">
        <v>8595</v>
      </c>
      <c r="I1791" s="47">
        <v>6932</v>
      </c>
      <c r="J1791" s="48">
        <v>0.80651541593949971</v>
      </c>
      <c r="K1791" s="48">
        <v>22.210587550901685</v>
      </c>
      <c r="L1791" s="47">
        <v>6686</v>
      </c>
      <c r="M1791" s="49">
        <v>1315</v>
      </c>
      <c r="N1791" s="49">
        <v>494</v>
      </c>
      <c r="O1791" s="49"/>
      <c r="P1791" s="49"/>
      <c r="Q1791" s="49">
        <v>100</v>
      </c>
      <c r="R1791" s="49">
        <v>0</v>
      </c>
      <c r="S1791" s="47">
        <v>1909</v>
      </c>
      <c r="T1791" s="49">
        <v>194</v>
      </c>
      <c r="U1791" s="49">
        <v>1269</v>
      </c>
      <c r="V1791" s="49">
        <v>556</v>
      </c>
      <c r="W1791" s="104">
        <f t="shared" si="273"/>
        <v>77.789412449098322</v>
      </c>
      <c r="X1791" s="105">
        <f t="shared" si="271"/>
        <v>15.299592786503782</v>
      </c>
      <c r="Y1791" s="105">
        <f t="shared" si="272"/>
        <v>5.7475276323443865</v>
      </c>
      <c r="Z1791" s="105">
        <f t="shared" si="274"/>
        <v>1.1634671320535195</v>
      </c>
      <c r="AA1791" s="105">
        <f t="shared" si="275"/>
        <v>0</v>
      </c>
      <c r="AB1791" s="105">
        <f t="shared" si="276"/>
        <v>22.210587550901685</v>
      </c>
    </row>
    <row r="1792" spans="1:28" s="126" customFormat="1" hidden="1">
      <c r="A1792" s="125">
        <v>2011</v>
      </c>
      <c r="B1792" s="102">
        <v>1</v>
      </c>
      <c r="C1792" s="102" t="s">
        <v>181</v>
      </c>
      <c r="D1792" s="125">
        <v>17</v>
      </c>
      <c r="E1792" s="45">
        <v>17</v>
      </c>
      <c r="F1792" s="46" t="s">
        <v>35</v>
      </c>
      <c r="G1792" s="47">
        <v>10354</v>
      </c>
      <c r="H1792" s="47">
        <v>9954</v>
      </c>
      <c r="I1792" s="47">
        <v>6935</v>
      </c>
      <c r="J1792" s="48">
        <v>0.6967048422744625</v>
      </c>
      <c r="K1792" s="48">
        <v>20.524412296564197</v>
      </c>
      <c r="L1792" s="47">
        <v>7911</v>
      </c>
      <c r="M1792" s="47">
        <v>1421</v>
      </c>
      <c r="N1792" s="49">
        <v>515</v>
      </c>
      <c r="O1792" s="49"/>
      <c r="P1792" s="49"/>
      <c r="Q1792" s="49">
        <v>105</v>
      </c>
      <c r="R1792" s="49">
        <v>2</v>
      </c>
      <c r="S1792" s="47">
        <v>2043</v>
      </c>
      <c r="T1792" s="49">
        <v>151</v>
      </c>
      <c r="U1792" s="49">
        <v>1192</v>
      </c>
      <c r="V1792" s="49">
        <v>223</v>
      </c>
      <c r="W1792" s="104">
        <f t="shared" si="273"/>
        <v>79.475587703435806</v>
      </c>
      <c r="X1792" s="105">
        <f t="shared" si="271"/>
        <v>14.275668073136426</v>
      </c>
      <c r="Y1792" s="105">
        <f t="shared" si="272"/>
        <v>5.1737994775969458</v>
      </c>
      <c r="Z1792" s="105">
        <f t="shared" si="274"/>
        <v>1.0548523206751055</v>
      </c>
      <c r="AA1792" s="105">
        <f t="shared" si="275"/>
        <v>2.0092425155716295E-2</v>
      </c>
      <c r="AB1792" s="105">
        <f t="shared" si="276"/>
        <v>20.524412296564197</v>
      </c>
    </row>
    <row r="1793" spans="1:28" s="126" customFormat="1" hidden="1">
      <c r="A1793" s="125">
        <v>2011</v>
      </c>
      <c r="B1793" s="102">
        <v>1</v>
      </c>
      <c r="C1793" s="102" t="s">
        <v>181</v>
      </c>
      <c r="D1793" s="125">
        <v>18</v>
      </c>
      <c r="E1793" s="45">
        <v>18</v>
      </c>
      <c r="F1793" s="46" t="s">
        <v>36</v>
      </c>
      <c r="G1793" s="47">
        <v>7264</v>
      </c>
      <c r="H1793" s="47">
        <v>6982</v>
      </c>
      <c r="I1793" s="47">
        <v>4629</v>
      </c>
      <c r="J1793" s="48">
        <v>0.66299054712116867</v>
      </c>
      <c r="K1793" s="48">
        <v>20.45259238040676</v>
      </c>
      <c r="L1793" s="47">
        <v>5554</v>
      </c>
      <c r="M1793" s="49">
        <v>964</v>
      </c>
      <c r="N1793" s="49">
        <v>363</v>
      </c>
      <c r="O1793" s="49"/>
      <c r="P1793" s="49"/>
      <c r="Q1793" s="49">
        <v>99</v>
      </c>
      <c r="R1793" s="49">
        <v>2</v>
      </c>
      <c r="S1793" s="47">
        <v>1428</v>
      </c>
      <c r="T1793" s="49">
        <v>48</v>
      </c>
      <c r="U1793" s="49">
        <v>580</v>
      </c>
      <c r="V1793" s="49">
        <v>508</v>
      </c>
      <c r="W1793" s="104">
        <f t="shared" si="273"/>
        <v>79.54740761959323</v>
      </c>
      <c r="X1793" s="105">
        <f t="shared" si="271"/>
        <v>13.806932111142938</v>
      </c>
      <c r="Y1793" s="105">
        <f t="shared" si="272"/>
        <v>5.1990833572042394</v>
      </c>
      <c r="Z1793" s="105">
        <f t="shared" si="274"/>
        <v>1.4179318246920654</v>
      </c>
      <c r="AA1793" s="105">
        <f t="shared" si="275"/>
        <v>2.8645087367516472E-2</v>
      </c>
      <c r="AB1793" s="105">
        <f t="shared" si="276"/>
        <v>20.45259238040676</v>
      </c>
    </row>
    <row r="1794" spans="1:28" s="126" customFormat="1" hidden="1">
      <c r="A1794" s="125">
        <v>2011</v>
      </c>
      <c r="B1794" s="102">
        <v>1</v>
      </c>
      <c r="C1794" s="102" t="s">
        <v>181</v>
      </c>
      <c r="D1794" s="125">
        <v>19</v>
      </c>
      <c r="E1794" s="45">
        <v>19</v>
      </c>
      <c r="F1794" s="46" t="s">
        <v>37</v>
      </c>
      <c r="G1794" s="47">
        <v>7207</v>
      </c>
      <c r="H1794" s="47">
        <v>6480</v>
      </c>
      <c r="I1794" s="47">
        <v>6278</v>
      </c>
      <c r="J1794" s="48">
        <v>0.96882716049382711</v>
      </c>
      <c r="K1794" s="48">
        <v>25.663580246913583</v>
      </c>
      <c r="L1794" s="47">
        <v>4817</v>
      </c>
      <c r="M1794" s="47">
        <v>1073</v>
      </c>
      <c r="N1794" s="49">
        <v>446</v>
      </c>
      <c r="O1794" s="49"/>
      <c r="P1794" s="49"/>
      <c r="Q1794" s="49">
        <v>119</v>
      </c>
      <c r="R1794" s="49">
        <v>25</v>
      </c>
      <c r="S1794" s="47">
        <v>1663</v>
      </c>
      <c r="T1794" s="49">
        <v>233</v>
      </c>
      <c r="U1794" s="49">
        <v>785</v>
      </c>
      <c r="V1794" s="49">
        <v>174</v>
      </c>
      <c r="W1794" s="104">
        <f t="shared" si="273"/>
        <v>74.336419753086432</v>
      </c>
      <c r="X1794" s="105">
        <f t="shared" si="271"/>
        <v>16.558641975308642</v>
      </c>
      <c r="Y1794" s="105">
        <f t="shared" si="272"/>
        <v>6.882716049382716</v>
      </c>
      <c r="Z1794" s="105">
        <f t="shared" si="274"/>
        <v>1.8364197530864199</v>
      </c>
      <c r="AA1794" s="105">
        <f t="shared" si="275"/>
        <v>0.38580246913580246</v>
      </c>
      <c r="AB1794" s="105">
        <f t="shared" si="276"/>
        <v>25.663580246913583</v>
      </c>
    </row>
    <row r="1795" spans="1:28" s="126" customFormat="1" hidden="1">
      <c r="A1795" s="125">
        <v>2011</v>
      </c>
      <c r="B1795" s="102">
        <v>1</v>
      </c>
      <c r="C1795" s="102" t="s">
        <v>181</v>
      </c>
      <c r="D1795" s="125">
        <v>20</v>
      </c>
      <c r="E1795" s="45">
        <v>20</v>
      </c>
      <c r="F1795" s="46" t="s">
        <v>38</v>
      </c>
      <c r="G1795" s="47">
        <v>21874</v>
      </c>
      <c r="H1795" s="47">
        <v>20543</v>
      </c>
      <c r="I1795" s="47">
        <v>14259</v>
      </c>
      <c r="J1795" s="48">
        <v>0.69410504794820616</v>
      </c>
      <c r="K1795" s="48">
        <v>19.778026578396535</v>
      </c>
      <c r="L1795" s="47">
        <v>16480</v>
      </c>
      <c r="M1795" s="47">
        <v>2753</v>
      </c>
      <c r="N1795" s="49">
        <v>1028</v>
      </c>
      <c r="O1795" s="49"/>
      <c r="P1795" s="49"/>
      <c r="Q1795" s="49">
        <v>282</v>
      </c>
      <c r="R1795" s="49">
        <v>0</v>
      </c>
      <c r="S1795" s="47">
        <v>4063</v>
      </c>
      <c r="T1795" s="49">
        <v>400</v>
      </c>
      <c r="U1795" s="47">
        <v>2295</v>
      </c>
      <c r="V1795" s="49">
        <v>105</v>
      </c>
      <c r="W1795" s="104">
        <f t="shared" si="273"/>
        <v>80.221973421603465</v>
      </c>
      <c r="X1795" s="105">
        <f t="shared" si="271"/>
        <v>13.401158545489947</v>
      </c>
      <c r="Y1795" s="105">
        <f t="shared" si="272"/>
        <v>5.0041376624640996</v>
      </c>
      <c r="Z1795" s="105">
        <f t="shared" si="274"/>
        <v>1.3727303704424865</v>
      </c>
      <c r="AA1795" s="105">
        <f t="shared" si="275"/>
        <v>0</v>
      </c>
      <c r="AB1795" s="105">
        <f t="shared" si="276"/>
        <v>19.778026578396535</v>
      </c>
    </row>
    <row r="1796" spans="1:28" s="126" customFormat="1" hidden="1">
      <c r="A1796" s="125">
        <v>2011</v>
      </c>
      <c r="B1796" s="102">
        <v>1</v>
      </c>
      <c r="C1796" s="102" t="s">
        <v>181</v>
      </c>
      <c r="D1796" s="125">
        <v>21</v>
      </c>
      <c r="E1796" s="45">
        <v>21</v>
      </c>
      <c r="F1796" s="46" t="s">
        <v>39</v>
      </c>
      <c r="G1796" s="47">
        <v>18366</v>
      </c>
      <c r="H1796" s="47">
        <v>17226</v>
      </c>
      <c r="I1796" s="47">
        <v>8509</v>
      </c>
      <c r="J1796" s="48">
        <v>0.49396261465226982</v>
      </c>
      <c r="K1796" s="48">
        <v>14.611633577150817</v>
      </c>
      <c r="L1796" s="47">
        <v>14709</v>
      </c>
      <c r="M1796" s="47">
        <v>1763</v>
      </c>
      <c r="N1796" s="49">
        <v>602</v>
      </c>
      <c r="O1796" s="49"/>
      <c r="P1796" s="49"/>
      <c r="Q1796" s="49">
        <v>152</v>
      </c>
      <c r="R1796" s="49">
        <v>0</v>
      </c>
      <c r="S1796" s="47">
        <v>2517</v>
      </c>
      <c r="T1796" s="49">
        <v>310</v>
      </c>
      <c r="U1796" s="47">
        <v>1769</v>
      </c>
      <c r="V1796" s="49">
        <v>751</v>
      </c>
      <c r="W1796" s="104">
        <f t="shared" si="273"/>
        <v>85.388366422849188</v>
      </c>
      <c r="X1796" s="105">
        <f t="shared" si="271"/>
        <v>10.234529200046442</v>
      </c>
      <c r="Y1796" s="105">
        <f t="shared" si="272"/>
        <v>3.4947172878207358</v>
      </c>
      <c r="Z1796" s="105">
        <f t="shared" si="274"/>
        <v>0.88238708928364096</v>
      </c>
      <c r="AA1796" s="105">
        <f t="shared" si="275"/>
        <v>0</v>
      </c>
      <c r="AB1796" s="105">
        <f t="shared" si="276"/>
        <v>14.611633577150817</v>
      </c>
    </row>
    <row r="1797" spans="1:28" s="126" customFormat="1" hidden="1">
      <c r="A1797" s="125">
        <v>2011</v>
      </c>
      <c r="B1797" s="102">
        <v>1</v>
      </c>
      <c r="C1797" s="102" t="s">
        <v>181</v>
      </c>
      <c r="D1797" s="125">
        <v>22</v>
      </c>
      <c r="E1797" s="45">
        <v>22</v>
      </c>
      <c r="F1797" s="46" t="s">
        <v>40</v>
      </c>
      <c r="G1797" s="47">
        <v>33531</v>
      </c>
      <c r="H1797" s="47">
        <v>29816</v>
      </c>
      <c r="I1797" s="47">
        <v>14712</v>
      </c>
      <c r="J1797" s="48">
        <v>0.49342634826938558</v>
      </c>
      <c r="K1797" s="48">
        <v>14.401663536356319</v>
      </c>
      <c r="L1797" s="47">
        <v>25522</v>
      </c>
      <c r="M1797" s="47">
        <v>2995</v>
      </c>
      <c r="N1797" s="49">
        <v>1053</v>
      </c>
      <c r="O1797" s="49"/>
      <c r="P1797" s="49"/>
      <c r="Q1797" s="49">
        <v>237</v>
      </c>
      <c r="R1797" s="49">
        <v>9</v>
      </c>
      <c r="S1797" s="47">
        <v>4294</v>
      </c>
      <c r="T1797" s="47">
        <v>1469</v>
      </c>
      <c r="U1797" s="47">
        <v>4586</v>
      </c>
      <c r="V1797" s="49">
        <v>1023</v>
      </c>
      <c r="W1797" s="104">
        <f t="shared" si="273"/>
        <v>85.598336463643676</v>
      </c>
      <c r="X1797" s="105">
        <f t="shared" si="271"/>
        <v>10.044942312852161</v>
      </c>
      <c r="Y1797" s="105">
        <f t="shared" si="272"/>
        <v>3.5316608532331637</v>
      </c>
      <c r="Z1797" s="105">
        <f t="shared" si="274"/>
        <v>0.79487523477327604</v>
      </c>
      <c r="AA1797" s="105">
        <f t="shared" si="275"/>
        <v>3.0185135497719343E-2</v>
      </c>
      <c r="AB1797" s="105">
        <f t="shared" si="276"/>
        <v>14.401663536356319</v>
      </c>
    </row>
    <row r="1798" spans="1:28" s="126" customFormat="1" hidden="1">
      <c r="A1798" s="125">
        <v>2011</v>
      </c>
      <c r="B1798" s="102">
        <v>1</v>
      </c>
      <c r="C1798" s="102" t="s">
        <v>181</v>
      </c>
      <c r="D1798" s="125">
        <v>23</v>
      </c>
      <c r="E1798" s="45">
        <v>23</v>
      </c>
      <c r="F1798" s="46" t="s">
        <v>41</v>
      </c>
      <c r="G1798" s="47">
        <v>71179</v>
      </c>
      <c r="H1798" s="47">
        <v>67681</v>
      </c>
      <c r="I1798" s="47">
        <v>33689</v>
      </c>
      <c r="J1798" s="48">
        <v>0.4977615578966032</v>
      </c>
      <c r="K1798" s="48">
        <v>13.737976684741657</v>
      </c>
      <c r="L1798" s="47">
        <v>58383</v>
      </c>
      <c r="M1798" s="47">
        <v>6497</v>
      </c>
      <c r="N1798" s="47">
        <v>2294</v>
      </c>
      <c r="O1798" s="47"/>
      <c r="P1798" s="47"/>
      <c r="Q1798" s="49">
        <v>507</v>
      </c>
      <c r="R1798" s="49">
        <v>0</v>
      </c>
      <c r="S1798" s="47">
        <v>9298</v>
      </c>
      <c r="T1798" s="47">
        <v>2795</v>
      </c>
      <c r="U1798" s="47">
        <v>10567</v>
      </c>
      <c r="V1798" s="47">
        <v>3918</v>
      </c>
      <c r="W1798" s="104">
        <f t="shared" si="273"/>
        <v>86.262023315258347</v>
      </c>
      <c r="X1798" s="105">
        <f t="shared" si="271"/>
        <v>9.5994444526528859</v>
      </c>
      <c r="Y1798" s="105">
        <f t="shared" si="272"/>
        <v>3.3894298252094384</v>
      </c>
      <c r="Z1798" s="105">
        <f t="shared" si="274"/>
        <v>0.74910240687933094</v>
      </c>
      <c r="AA1798" s="105">
        <f t="shared" si="275"/>
        <v>0</v>
      </c>
      <c r="AB1798" s="105">
        <f t="shared" si="276"/>
        <v>13.737976684741657</v>
      </c>
    </row>
    <row r="1799" spans="1:28" s="126" customFormat="1" hidden="1">
      <c r="A1799" s="125">
        <v>2011</v>
      </c>
      <c r="B1799" s="102">
        <v>1</v>
      </c>
      <c r="C1799" s="102" t="s">
        <v>181</v>
      </c>
      <c r="D1799" s="125">
        <v>24</v>
      </c>
      <c r="E1799" s="45">
        <v>24</v>
      </c>
      <c r="F1799" s="46" t="s">
        <v>42</v>
      </c>
      <c r="G1799" s="47">
        <v>19180</v>
      </c>
      <c r="H1799" s="47">
        <v>17951</v>
      </c>
      <c r="I1799" s="47">
        <v>12516</v>
      </c>
      <c r="J1799" s="48">
        <v>0.69723135201381536</v>
      </c>
      <c r="K1799" s="48">
        <v>21.135312795944515</v>
      </c>
      <c r="L1799" s="47">
        <v>14157</v>
      </c>
      <c r="M1799" s="49">
        <v>2471</v>
      </c>
      <c r="N1799" s="49">
        <v>1114</v>
      </c>
      <c r="O1799" s="49"/>
      <c r="P1799" s="49"/>
      <c r="Q1799" s="49">
        <v>203</v>
      </c>
      <c r="R1799" s="49">
        <v>6</v>
      </c>
      <c r="S1799" s="47">
        <v>3794</v>
      </c>
      <c r="T1799" s="49">
        <v>399</v>
      </c>
      <c r="U1799" s="49">
        <v>2383</v>
      </c>
      <c r="V1799" s="49">
        <v>459</v>
      </c>
      <c r="W1799" s="104">
        <f t="shared" si="273"/>
        <v>78.864687204055485</v>
      </c>
      <c r="X1799" s="105">
        <f t="shared" si="271"/>
        <v>13.765249846805192</v>
      </c>
      <c r="Y1799" s="105">
        <f t="shared" si="272"/>
        <v>6.2057824076653114</v>
      </c>
      <c r="Z1799" s="105">
        <f t="shared" si="274"/>
        <v>1.1308562197092082</v>
      </c>
      <c r="AA1799" s="105">
        <f t="shared" si="275"/>
        <v>3.3424321764804192E-2</v>
      </c>
      <c r="AB1799" s="105">
        <f t="shared" si="276"/>
        <v>21.135312795944515</v>
      </c>
    </row>
    <row r="1800" spans="1:28" s="126" customFormat="1" hidden="1">
      <c r="A1800" s="125">
        <v>2011</v>
      </c>
      <c r="B1800" s="102">
        <v>1</v>
      </c>
      <c r="C1800" s="102" t="s">
        <v>181</v>
      </c>
      <c r="D1800" s="125">
        <v>25</v>
      </c>
      <c r="E1800" s="45">
        <v>25</v>
      </c>
      <c r="F1800" s="46" t="s">
        <v>43</v>
      </c>
      <c r="G1800" s="47">
        <v>14093</v>
      </c>
      <c r="H1800" s="47">
        <v>12896</v>
      </c>
      <c r="I1800" s="47">
        <v>8855</v>
      </c>
      <c r="J1800" s="48">
        <v>0.68664702233250619</v>
      </c>
      <c r="K1800" s="48">
        <v>19.672766749379651</v>
      </c>
      <c r="L1800" s="47">
        <v>10359</v>
      </c>
      <c r="M1800" s="47">
        <v>1678</v>
      </c>
      <c r="N1800" s="49">
        <v>728</v>
      </c>
      <c r="O1800" s="49"/>
      <c r="P1800" s="49"/>
      <c r="Q1800" s="49">
        <v>116</v>
      </c>
      <c r="R1800" s="49">
        <v>15</v>
      </c>
      <c r="S1800" s="47">
        <v>2537</v>
      </c>
      <c r="T1800" s="49">
        <v>67</v>
      </c>
      <c r="U1800" s="47">
        <v>2282</v>
      </c>
      <c r="V1800" s="49">
        <v>0</v>
      </c>
      <c r="W1800" s="104">
        <f t="shared" si="273"/>
        <v>80.327233250620338</v>
      </c>
      <c r="X1800" s="105">
        <f t="shared" si="271"/>
        <v>13.011786600496277</v>
      </c>
      <c r="Y1800" s="105">
        <f t="shared" si="272"/>
        <v>5.6451612903225801</v>
      </c>
      <c r="Z1800" s="105">
        <f t="shared" si="274"/>
        <v>0.89950372208436724</v>
      </c>
      <c r="AA1800" s="105">
        <f t="shared" si="275"/>
        <v>0.11631513647642679</v>
      </c>
      <c r="AB1800" s="105">
        <f t="shared" si="276"/>
        <v>19.672766749379651</v>
      </c>
    </row>
    <row r="1801" spans="1:28" s="126" customFormat="1" hidden="1">
      <c r="A1801" s="125">
        <v>2011</v>
      </c>
      <c r="B1801" s="102">
        <v>1</v>
      </c>
      <c r="C1801" s="102" t="s">
        <v>181</v>
      </c>
      <c r="D1801" s="125">
        <v>26</v>
      </c>
      <c r="E1801" s="45">
        <v>26</v>
      </c>
      <c r="F1801" s="46" t="s">
        <v>44</v>
      </c>
      <c r="G1801" s="47">
        <v>22009</v>
      </c>
      <c r="H1801" s="47">
        <v>20492</v>
      </c>
      <c r="I1801" s="47">
        <v>12858</v>
      </c>
      <c r="J1801" s="48">
        <v>0.62746437634198715</v>
      </c>
      <c r="K1801" s="48">
        <v>19.129416357602967</v>
      </c>
      <c r="L1801" s="47">
        <v>16572</v>
      </c>
      <c r="M1801" s="47">
        <v>2707</v>
      </c>
      <c r="N1801" s="49">
        <v>954</v>
      </c>
      <c r="O1801" s="49"/>
      <c r="P1801" s="49"/>
      <c r="Q1801" s="49">
        <v>166</v>
      </c>
      <c r="R1801" s="49">
        <v>93</v>
      </c>
      <c r="S1801" s="47">
        <v>3920</v>
      </c>
      <c r="T1801" s="49">
        <v>798</v>
      </c>
      <c r="U1801" s="47">
        <v>2896</v>
      </c>
      <c r="V1801" s="49">
        <v>1221</v>
      </c>
      <c r="W1801" s="104">
        <f t="shared" si="273"/>
        <v>80.870583642397037</v>
      </c>
      <c r="X1801" s="105">
        <f t="shared" si="271"/>
        <v>13.210033183681436</v>
      </c>
      <c r="Y1801" s="105">
        <f t="shared" si="272"/>
        <v>4.6554753074370483</v>
      </c>
      <c r="Z1801" s="105">
        <f t="shared" si="274"/>
        <v>0.81007222330665618</v>
      </c>
      <c r="AA1801" s="105">
        <f t="shared" si="275"/>
        <v>0.45383564317782549</v>
      </c>
      <c r="AB1801" s="105">
        <f t="shared" si="276"/>
        <v>19.129416357602967</v>
      </c>
    </row>
    <row r="1802" spans="1:28" s="126" customFormat="1" hidden="1">
      <c r="A1802" s="125">
        <v>2011</v>
      </c>
      <c r="B1802" s="102">
        <v>1</v>
      </c>
      <c r="C1802" s="102" t="s">
        <v>181</v>
      </c>
      <c r="D1802" s="125">
        <v>27</v>
      </c>
      <c r="E1802" s="45">
        <v>27</v>
      </c>
      <c r="F1802" s="46" t="s">
        <v>45</v>
      </c>
      <c r="G1802" s="47">
        <v>76963</v>
      </c>
      <c r="H1802" s="47">
        <v>67441</v>
      </c>
      <c r="I1802" s="47">
        <v>51464</v>
      </c>
      <c r="J1802" s="48">
        <v>0.76309663261220917</v>
      </c>
      <c r="K1802" s="48">
        <v>21.624827627111102</v>
      </c>
      <c r="L1802" s="47">
        <v>52857</v>
      </c>
      <c r="M1802" s="47">
        <v>9920</v>
      </c>
      <c r="N1802" s="47">
        <v>3925</v>
      </c>
      <c r="O1802" s="47"/>
      <c r="P1802" s="47"/>
      <c r="Q1802" s="49">
        <v>726</v>
      </c>
      <c r="R1802" s="49">
        <v>13</v>
      </c>
      <c r="S1802" s="47">
        <v>14584</v>
      </c>
      <c r="T1802" s="47">
        <v>2563</v>
      </c>
      <c r="U1802" s="47">
        <v>7621</v>
      </c>
      <c r="V1802" s="47">
        <v>3468</v>
      </c>
      <c r="W1802" s="104">
        <f t="shared" si="273"/>
        <v>78.375172372888898</v>
      </c>
      <c r="X1802" s="105">
        <f t="shared" si="271"/>
        <v>14.709153185747542</v>
      </c>
      <c r="Y1802" s="105">
        <f t="shared" si="272"/>
        <v>5.819901840126926</v>
      </c>
      <c r="Z1802" s="105">
        <f t="shared" si="274"/>
        <v>1.0764964932311205</v>
      </c>
      <c r="AA1802" s="105">
        <f t="shared" si="275"/>
        <v>1.9276108005515932E-2</v>
      </c>
      <c r="AB1802" s="105">
        <f t="shared" si="276"/>
        <v>21.624827627111102</v>
      </c>
    </row>
    <row r="1803" spans="1:28" s="126" customFormat="1" hidden="1">
      <c r="A1803" s="125">
        <v>2011</v>
      </c>
      <c r="B1803" s="102">
        <v>1</v>
      </c>
      <c r="C1803" s="102" t="s">
        <v>181</v>
      </c>
      <c r="D1803" s="125">
        <v>28</v>
      </c>
      <c r="E1803" s="45">
        <v>28</v>
      </c>
      <c r="F1803" s="46" t="s">
        <v>46</v>
      </c>
      <c r="G1803" s="47">
        <v>49952</v>
      </c>
      <c r="H1803" s="47">
        <v>47390</v>
      </c>
      <c r="I1803" s="47">
        <v>28871</v>
      </c>
      <c r="J1803" s="48">
        <v>0.60922135471618488</v>
      </c>
      <c r="K1803" s="48">
        <v>17.248364633889008</v>
      </c>
      <c r="L1803" s="47">
        <v>39216</v>
      </c>
      <c r="M1803" s="47">
        <v>5689</v>
      </c>
      <c r="N1803" s="49">
        <v>2042</v>
      </c>
      <c r="O1803" s="49"/>
      <c r="P1803" s="49"/>
      <c r="Q1803" s="49">
        <v>443</v>
      </c>
      <c r="R1803" s="49">
        <v>0</v>
      </c>
      <c r="S1803" s="47">
        <v>8174</v>
      </c>
      <c r="T1803" s="49">
        <v>1624</v>
      </c>
      <c r="U1803" s="47">
        <v>6994</v>
      </c>
      <c r="V1803" s="49">
        <v>3029</v>
      </c>
      <c r="W1803" s="104">
        <f t="shared" si="273"/>
        <v>82.751635366111003</v>
      </c>
      <c r="X1803" s="105">
        <f t="shared" si="271"/>
        <v>12.004642329605401</v>
      </c>
      <c r="Y1803" s="105">
        <f t="shared" si="272"/>
        <v>4.3089259337412953</v>
      </c>
      <c r="Z1803" s="105">
        <f t="shared" si="274"/>
        <v>0.93479637054230857</v>
      </c>
      <c r="AA1803" s="105">
        <f t="shared" si="275"/>
        <v>0</v>
      </c>
      <c r="AB1803" s="105">
        <f t="shared" si="276"/>
        <v>17.248364633889008</v>
      </c>
    </row>
    <row r="1804" spans="1:28" s="126" customFormat="1" hidden="1">
      <c r="A1804" s="125">
        <v>2011</v>
      </c>
      <c r="B1804" s="102">
        <v>1</v>
      </c>
      <c r="C1804" s="102" t="s">
        <v>181</v>
      </c>
      <c r="D1804" s="125">
        <v>29</v>
      </c>
      <c r="E1804" s="45">
        <v>29</v>
      </c>
      <c r="F1804" s="46" t="s">
        <v>47</v>
      </c>
      <c r="G1804" s="47">
        <v>11598</v>
      </c>
      <c r="H1804" s="47">
        <v>9505</v>
      </c>
      <c r="I1804" s="47">
        <v>8241</v>
      </c>
      <c r="J1804" s="48">
        <v>0.86701735928458701</v>
      </c>
      <c r="K1804" s="48">
        <v>23.924250394529196</v>
      </c>
      <c r="L1804" s="47">
        <v>7231</v>
      </c>
      <c r="M1804" s="47">
        <v>1486</v>
      </c>
      <c r="N1804" s="49">
        <v>666</v>
      </c>
      <c r="O1804" s="49"/>
      <c r="P1804" s="49"/>
      <c r="Q1804" s="49">
        <v>120</v>
      </c>
      <c r="R1804" s="49">
        <v>2</v>
      </c>
      <c r="S1804" s="47">
        <v>2274</v>
      </c>
      <c r="T1804" s="49">
        <v>129</v>
      </c>
      <c r="U1804" s="49">
        <v>1195</v>
      </c>
      <c r="V1804" s="49">
        <v>497</v>
      </c>
      <c r="W1804" s="104">
        <f t="shared" si="273"/>
        <v>76.075749605470804</v>
      </c>
      <c r="X1804" s="105">
        <f t="shared" si="271"/>
        <v>15.633876906891109</v>
      </c>
      <c r="Y1804" s="105">
        <f t="shared" si="272"/>
        <v>7.0068385060494478</v>
      </c>
      <c r="Z1804" s="105">
        <f t="shared" si="274"/>
        <v>1.2624934245134138</v>
      </c>
      <c r="AA1804" s="105">
        <f t="shared" si="275"/>
        <v>2.1041557075223566E-2</v>
      </c>
      <c r="AB1804" s="105">
        <f t="shared" si="276"/>
        <v>23.924250394529196</v>
      </c>
    </row>
    <row r="1805" spans="1:28" s="126" customFormat="1" hidden="1">
      <c r="A1805" s="125">
        <v>2011</v>
      </c>
      <c r="B1805" s="102">
        <v>1</v>
      </c>
      <c r="C1805" s="102" t="s">
        <v>181</v>
      </c>
      <c r="D1805" s="125">
        <v>30</v>
      </c>
      <c r="E1805" s="45">
        <v>30</v>
      </c>
      <c r="F1805" s="46" t="s">
        <v>3</v>
      </c>
      <c r="G1805" s="49">
        <v>8129</v>
      </c>
      <c r="H1805" s="47">
        <v>7452</v>
      </c>
      <c r="I1805" s="47">
        <v>8078</v>
      </c>
      <c r="J1805" s="48">
        <v>1.0840042941492216</v>
      </c>
      <c r="K1805" s="48">
        <v>27.254428341384862</v>
      </c>
      <c r="L1805" s="47">
        <v>5438</v>
      </c>
      <c r="M1805" s="49">
        <v>1294</v>
      </c>
      <c r="N1805" s="49">
        <v>624</v>
      </c>
      <c r="O1805" s="49"/>
      <c r="P1805" s="49"/>
      <c r="Q1805" s="49">
        <v>113</v>
      </c>
      <c r="R1805" s="49">
        <v>0</v>
      </c>
      <c r="S1805" s="47">
        <v>2031</v>
      </c>
      <c r="T1805" s="49">
        <v>88</v>
      </c>
      <c r="U1805" s="49">
        <v>718</v>
      </c>
      <c r="V1805" s="49">
        <v>12</v>
      </c>
      <c r="W1805" s="104">
        <f t="shared" si="273"/>
        <v>72.973698336017179</v>
      </c>
      <c r="X1805" s="105">
        <f t="shared" si="271"/>
        <v>17.364465915190554</v>
      </c>
      <c r="Y1805" s="105">
        <f t="shared" si="272"/>
        <v>8.3735909822866343</v>
      </c>
      <c r="Z1805" s="105">
        <f t="shared" si="274"/>
        <v>1.5163714439076759</v>
      </c>
      <c r="AA1805" s="105">
        <f t="shared" si="275"/>
        <v>0</v>
      </c>
      <c r="AB1805" s="105">
        <f t="shared" si="276"/>
        <v>27.254428341384862</v>
      </c>
    </row>
    <row r="1806" spans="1:28" s="126" customFormat="1" hidden="1">
      <c r="A1806" s="125">
        <v>2011</v>
      </c>
      <c r="B1806" s="102">
        <v>1</v>
      </c>
      <c r="C1806" s="102" t="s">
        <v>181</v>
      </c>
      <c r="D1806" s="125">
        <v>31</v>
      </c>
      <c r="E1806" s="45">
        <v>31</v>
      </c>
      <c r="F1806" s="46" t="s">
        <v>48</v>
      </c>
      <c r="G1806" s="47">
        <v>4903</v>
      </c>
      <c r="H1806" s="47">
        <v>4722</v>
      </c>
      <c r="I1806" s="47">
        <v>2938</v>
      </c>
      <c r="J1806" s="48">
        <v>0.62219398559932237</v>
      </c>
      <c r="K1806" s="48">
        <v>17.238458280389665</v>
      </c>
      <c r="L1806" s="47">
        <v>3908</v>
      </c>
      <c r="M1806" s="49">
        <v>529</v>
      </c>
      <c r="N1806" s="49">
        <v>247</v>
      </c>
      <c r="O1806" s="49"/>
      <c r="P1806" s="49"/>
      <c r="Q1806" s="49">
        <v>38</v>
      </c>
      <c r="R1806" s="49">
        <v>0</v>
      </c>
      <c r="S1806" s="49">
        <v>814</v>
      </c>
      <c r="T1806" s="49">
        <v>200</v>
      </c>
      <c r="U1806" s="49">
        <v>498</v>
      </c>
      <c r="V1806" s="47">
        <v>1012</v>
      </c>
      <c r="W1806" s="104">
        <f t="shared" si="273"/>
        <v>82.761541719610335</v>
      </c>
      <c r="X1806" s="105">
        <f t="shared" si="271"/>
        <v>11.202880135535789</v>
      </c>
      <c r="Y1806" s="105">
        <f t="shared" si="272"/>
        <v>5.2308343922066927</v>
      </c>
      <c r="Z1806" s="105">
        <f t="shared" si="274"/>
        <v>0.80474375264718345</v>
      </c>
      <c r="AA1806" s="105">
        <f t="shared" si="275"/>
        <v>0</v>
      </c>
      <c r="AB1806" s="105">
        <f t="shared" si="276"/>
        <v>17.238458280389665</v>
      </c>
    </row>
    <row r="1807" spans="1:28" s="126" customFormat="1" hidden="1">
      <c r="A1807" s="125">
        <v>2011</v>
      </c>
      <c r="B1807" s="102">
        <v>1</v>
      </c>
      <c r="C1807" s="102" t="s">
        <v>181</v>
      </c>
      <c r="D1807" s="125">
        <v>32</v>
      </c>
      <c r="E1807" s="45">
        <v>32</v>
      </c>
      <c r="F1807" s="46" t="s">
        <v>49</v>
      </c>
      <c r="G1807" s="47">
        <v>5391</v>
      </c>
      <c r="H1807" s="47">
        <v>5083</v>
      </c>
      <c r="I1807" s="47">
        <v>3761</v>
      </c>
      <c r="J1807" s="48">
        <v>0.73991737163092663</v>
      </c>
      <c r="K1807" s="48">
        <v>22.093252016525675</v>
      </c>
      <c r="L1807" s="47">
        <v>3960</v>
      </c>
      <c r="M1807" s="49">
        <v>803</v>
      </c>
      <c r="N1807" s="49">
        <v>247</v>
      </c>
      <c r="O1807" s="49"/>
      <c r="P1807" s="49"/>
      <c r="Q1807" s="49">
        <v>58</v>
      </c>
      <c r="R1807" s="49">
        <v>15</v>
      </c>
      <c r="S1807" s="47">
        <v>1123</v>
      </c>
      <c r="T1807" s="49">
        <v>64</v>
      </c>
      <c r="U1807" s="49">
        <v>746</v>
      </c>
      <c r="V1807" s="49">
        <v>416</v>
      </c>
      <c r="W1807" s="104">
        <f t="shared" si="273"/>
        <v>77.906747983474318</v>
      </c>
      <c r="X1807" s="105">
        <f t="shared" si="271"/>
        <v>15.797757229982293</v>
      </c>
      <c r="Y1807" s="105">
        <f t="shared" si="272"/>
        <v>4.859335038363171</v>
      </c>
      <c r="Z1807" s="105">
        <f t="shared" si="274"/>
        <v>1.1410584300609876</v>
      </c>
      <c r="AA1807" s="105">
        <f t="shared" si="275"/>
        <v>0.29510131811922091</v>
      </c>
      <c r="AB1807" s="105">
        <f t="shared" si="276"/>
        <v>22.093252016525675</v>
      </c>
    </row>
    <row r="1808" spans="1:28" s="126" customFormat="1" hidden="1">
      <c r="A1808" s="125">
        <v>2011</v>
      </c>
      <c r="B1808" s="102">
        <v>1</v>
      </c>
      <c r="C1808" s="102" t="s">
        <v>181</v>
      </c>
      <c r="D1808" s="125">
        <v>33</v>
      </c>
      <c r="E1808" s="45">
        <v>33</v>
      </c>
      <c r="F1808" s="46" t="s">
        <v>50</v>
      </c>
      <c r="G1808" s="47">
        <v>17339</v>
      </c>
      <c r="H1808" s="47">
        <v>15266</v>
      </c>
      <c r="I1808" s="47">
        <v>11702</v>
      </c>
      <c r="J1808" s="48">
        <v>0.76654002358181583</v>
      </c>
      <c r="K1808" s="48">
        <v>21.243285733001439</v>
      </c>
      <c r="L1808" s="47">
        <v>12023</v>
      </c>
      <c r="M1808" s="49">
        <v>2144</v>
      </c>
      <c r="N1808" s="49">
        <v>864</v>
      </c>
      <c r="O1808" s="49"/>
      <c r="P1808" s="49"/>
      <c r="Q1808" s="49">
        <v>213</v>
      </c>
      <c r="R1808" s="49">
        <v>22</v>
      </c>
      <c r="S1808" s="47">
        <v>3243</v>
      </c>
      <c r="T1808" s="49">
        <v>459</v>
      </c>
      <c r="U1808" s="49">
        <v>3021</v>
      </c>
      <c r="V1808" s="49">
        <v>392</v>
      </c>
      <c r="W1808" s="104">
        <f t="shared" si="273"/>
        <v>78.756714266998557</v>
      </c>
      <c r="X1808" s="105">
        <f t="shared" si="271"/>
        <v>14.044281409668544</v>
      </c>
      <c r="Y1808" s="105">
        <f t="shared" si="272"/>
        <v>5.6596357919559805</v>
      </c>
      <c r="Z1808" s="105">
        <f t="shared" si="274"/>
        <v>1.3952574348224813</v>
      </c>
      <c r="AA1808" s="105">
        <f t="shared" si="275"/>
        <v>0.14411109655443469</v>
      </c>
      <c r="AB1808" s="105">
        <f t="shared" si="276"/>
        <v>21.243285733001439</v>
      </c>
    </row>
    <row r="1809" spans="1:28" s="126" customFormat="1" hidden="1">
      <c r="A1809" s="125">
        <v>2011</v>
      </c>
      <c r="B1809" s="102">
        <v>1</v>
      </c>
      <c r="C1809" s="102" t="s">
        <v>181</v>
      </c>
      <c r="D1809" s="125">
        <v>34</v>
      </c>
      <c r="E1809" s="45">
        <v>34</v>
      </c>
      <c r="F1809" s="46" t="s">
        <v>51</v>
      </c>
      <c r="G1809" s="47">
        <v>26149</v>
      </c>
      <c r="H1809" s="47">
        <v>23038</v>
      </c>
      <c r="I1809" s="47">
        <v>13494</v>
      </c>
      <c r="J1809" s="48">
        <v>0.58572792777150795</v>
      </c>
      <c r="K1809" s="48">
        <v>18.556298289782099</v>
      </c>
      <c r="L1809" s="47">
        <v>18763</v>
      </c>
      <c r="M1809" s="49">
        <v>2990</v>
      </c>
      <c r="N1809" s="49">
        <v>963</v>
      </c>
      <c r="O1809" s="49"/>
      <c r="P1809" s="49"/>
      <c r="Q1809" s="49">
        <v>309</v>
      </c>
      <c r="R1809" s="49">
        <v>13</v>
      </c>
      <c r="S1809" s="47">
        <v>4275</v>
      </c>
      <c r="T1809" s="49">
        <v>1113</v>
      </c>
      <c r="U1809" s="49">
        <v>1549</v>
      </c>
      <c r="V1809" s="49">
        <v>273</v>
      </c>
      <c r="W1809" s="104">
        <f t="shared" si="273"/>
        <v>81.443701710217894</v>
      </c>
      <c r="X1809" s="105">
        <f t="shared" si="271"/>
        <v>12.978557166420696</v>
      </c>
      <c r="Y1809" s="105">
        <f t="shared" si="272"/>
        <v>4.1800503515930201</v>
      </c>
      <c r="Z1809" s="105">
        <f t="shared" si="274"/>
        <v>1.3412622623491621</v>
      </c>
      <c r="AA1809" s="105">
        <f t="shared" si="275"/>
        <v>5.6428509419220417E-2</v>
      </c>
      <c r="AB1809" s="105">
        <f t="shared" si="276"/>
        <v>18.556298289782099</v>
      </c>
    </row>
    <row r="1810" spans="1:28" s="126" customFormat="1" hidden="1">
      <c r="A1810" s="125">
        <v>2011</v>
      </c>
      <c r="B1810" s="102">
        <v>1</v>
      </c>
      <c r="C1810" s="102" t="s">
        <v>181</v>
      </c>
      <c r="D1810" s="125">
        <v>35</v>
      </c>
      <c r="E1810" s="45">
        <v>35</v>
      </c>
      <c r="F1810" s="46" t="s">
        <v>52</v>
      </c>
      <c r="G1810" s="47">
        <v>11138</v>
      </c>
      <c r="H1810" s="47">
        <v>9614</v>
      </c>
      <c r="I1810" s="47">
        <v>8126</v>
      </c>
      <c r="J1810" s="48">
        <v>0.84522571250260037</v>
      </c>
      <c r="K1810" s="48">
        <v>24.048262949864778</v>
      </c>
      <c r="L1810" s="47">
        <v>7302</v>
      </c>
      <c r="M1810" s="47">
        <v>1524</v>
      </c>
      <c r="N1810" s="49">
        <v>620</v>
      </c>
      <c r="O1810" s="49"/>
      <c r="P1810" s="49"/>
      <c r="Q1810" s="49">
        <v>168</v>
      </c>
      <c r="R1810" s="49">
        <v>0</v>
      </c>
      <c r="S1810" s="47">
        <v>2312</v>
      </c>
      <c r="T1810" s="49">
        <v>173</v>
      </c>
      <c r="U1810" s="49">
        <v>1092</v>
      </c>
      <c r="V1810" s="49">
        <v>495</v>
      </c>
      <c r="W1810" s="104">
        <f t="shared" si="273"/>
        <v>75.951737050135222</v>
      </c>
      <c r="X1810" s="105">
        <f t="shared" si="271"/>
        <v>15.851882671104638</v>
      </c>
      <c r="Y1810" s="105">
        <f t="shared" si="272"/>
        <v>6.4489286457249841</v>
      </c>
      <c r="Z1810" s="105">
        <f t="shared" si="274"/>
        <v>1.747451633035157</v>
      </c>
      <c r="AA1810" s="105">
        <f t="shared" si="275"/>
        <v>0</v>
      </c>
      <c r="AB1810" s="105">
        <f t="shared" si="276"/>
        <v>24.048262949864778</v>
      </c>
    </row>
    <row r="1811" spans="1:28" s="126" customFormat="1" hidden="1">
      <c r="A1811" s="125">
        <v>2011</v>
      </c>
      <c r="B1811" s="102">
        <v>1</v>
      </c>
      <c r="C1811" s="102" t="s">
        <v>181</v>
      </c>
      <c r="D1811" s="125">
        <v>36</v>
      </c>
      <c r="E1811" s="45">
        <v>36</v>
      </c>
      <c r="F1811" s="46" t="s">
        <v>53</v>
      </c>
      <c r="G1811" s="47">
        <v>6025</v>
      </c>
      <c r="H1811" s="47">
        <v>5529</v>
      </c>
      <c r="I1811" s="47">
        <v>5371</v>
      </c>
      <c r="J1811" s="48">
        <v>0.97142340387050097</v>
      </c>
      <c r="K1811" s="48">
        <v>27.165852776270572</v>
      </c>
      <c r="L1811" s="47">
        <v>4027</v>
      </c>
      <c r="M1811" s="49">
        <v>955</v>
      </c>
      <c r="N1811" s="49">
        <v>430</v>
      </c>
      <c r="O1811" s="49"/>
      <c r="P1811" s="49"/>
      <c r="Q1811" s="49">
        <v>115</v>
      </c>
      <c r="R1811" s="49">
        <v>2</v>
      </c>
      <c r="S1811" s="47">
        <v>1502</v>
      </c>
      <c r="T1811" s="49">
        <v>181</v>
      </c>
      <c r="U1811" s="47">
        <v>1208</v>
      </c>
      <c r="V1811" s="49">
        <v>549</v>
      </c>
      <c r="W1811" s="104">
        <f t="shared" si="273"/>
        <v>72.834147223729431</v>
      </c>
      <c r="X1811" s="105">
        <f t="shared" si="271"/>
        <v>17.272562850425032</v>
      </c>
      <c r="Y1811" s="105">
        <f t="shared" si="272"/>
        <v>7.7771748960028937</v>
      </c>
      <c r="Z1811" s="105">
        <f t="shared" si="274"/>
        <v>2.0799421233496109</v>
      </c>
      <c r="AA1811" s="105">
        <f t="shared" si="275"/>
        <v>3.6172906493036713E-2</v>
      </c>
      <c r="AB1811" s="105">
        <f t="shared" si="276"/>
        <v>27.165852776270572</v>
      </c>
    </row>
    <row r="1812" spans="1:28" s="126" customFormat="1" hidden="1">
      <c r="A1812" s="125">
        <v>2011</v>
      </c>
      <c r="B1812" s="102">
        <v>1</v>
      </c>
      <c r="C1812" s="102" t="s">
        <v>181</v>
      </c>
      <c r="D1812" s="125">
        <v>37</v>
      </c>
      <c r="E1812" s="45">
        <v>37</v>
      </c>
      <c r="F1812" s="46" t="s">
        <v>54</v>
      </c>
      <c r="G1812" s="47">
        <v>8704</v>
      </c>
      <c r="H1812" s="47">
        <v>7800</v>
      </c>
      <c r="I1812" s="47">
        <v>7490</v>
      </c>
      <c r="J1812" s="48">
        <v>0.96025641025641029</v>
      </c>
      <c r="K1812" s="48">
        <v>25.833333333333336</v>
      </c>
      <c r="L1812" s="47">
        <v>5785</v>
      </c>
      <c r="M1812" s="49">
        <v>1316</v>
      </c>
      <c r="N1812" s="49">
        <v>585</v>
      </c>
      <c r="O1812" s="49"/>
      <c r="P1812" s="49"/>
      <c r="Q1812" s="49">
        <v>104</v>
      </c>
      <c r="R1812" s="49">
        <v>10</v>
      </c>
      <c r="S1812" s="47">
        <v>2015</v>
      </c>
      <c r="T1812" s="49">
        <v>78</v>
      </c>
      <c r="U1812" s="49">
        <v>773</v>
      </c>
      <c r="V1812" s="49">
        <v>224</v>
      </c>
      <c r="W1812" s="104">
        <f t="shared" si="273"/>
        <v>74.166666666666671</v>
      </c>
      <c r="X1812" s="105">
        <f t="shared" si="271"/>
        <v>16.871794871794872</v>
      </c>
      <c r="Y1812" s="105">
        <f t="shared" si="272"/>
        <v>7.5</v>
      </c>
      <c r="Z1812" s="105">
        <f t="shared" si="274"/>
        <v>1.3333333333333335</v>
      </c>
      <c r="AA1812" s="105">
        <f t="shared" si="275"/>
        <v>0.12820512820512819</v>
      </c>
      <c r="AB1812" s="105">
        <f t="shared" si="276"/>
        <v>25.833333333333336</v>
      </c>
    </row>
    <row r="1813" spans="1:28" s="126" customFormat="1" hidden="1">
      <c r="A1813" s="125">
        <v>2011</v>
      </c>
      <c r="B1813" s="102">
        <v>1</v>
      </c>
      <c r="C1813" s="102" t="s">
        <v>181</v>
      </c>
      <c r="D1813" s="125">
        <v>38</v>
      </c>
      <c r="E1813" s="45">
        <v>38</v>
      </c>
      <c r="F1813" s="46" t="s">
        <v>55</v>
      </c>
      <c r="G1813" s="47">
        <v>11828</v>
      </c>
      <c r="H1813" s="47">
        <v>10599</v>
      </c>
      <c r="I1813" s="47">
        <v>9406</v>
      </c>
      <c r="J1813" s="48">
        <v>0.88744221152938951</v>
      </c>
      <c r="K1813" s="48">
        <v>23.804132465326919</v>
      </c>
      <c r="L1813" s="47">
        <v>8076</v>
      </c>
      <c r="M1813" s="47">
        <v>1709</v>
      </c>
      <c r="N1813" s="49">
        <v>628</v>
      </c>
      <c r="O1813" s="49"/>
      <c r="P1813" s="49"/>
      <c r="Q1813" s="49">
        <v>186</v>
      </c>
      <c r="R1813" s="49">
        <v>0</v>
      </c>
      <c r="S1813" s="47">
        <v>2523</v>
      </c>
      <c r="T1813" s="49">
        <v>162</v>
      </c>
      <c r="U1813" s="49">
        <v>1315</v>
      </c>
      <c r="V1813" s="49">
        <v>302</v>
      </c>
      <c r="W1813" s="104">
        <f t="shared" si="273"/>
        <v>76.195867534673084</v>
      </c>
      <c r="X1813" s="105">
        <f t="shared" si="271"/>
        <v>16.12416265685442</v>
      </c>
      <c r="Y1813" s="105">
        <f t="shared" si="272"/>
        <v>5.9250872723841868</v>
      </c>
      <c r="Z1813" s="105">
        <f t="shared" si="274"/>
        <v>1.7548825360883102</v>
      </c>
      <c r="AA1813" s="105">
        <f t="shared" si="275"/>
        <v>0</v>
      </c>
      <c r="AB1813" s="105">
        <f t="shared" si="276"/>
        <v>23.804132465326919</v>
      </c>
    </row>
    <row r="1814" spans="1:28" s="126" customFormat="1" hidden="1">
      <c r="A1814" s="125">
        <v>2011</v>
      </c>
      <c r="B1814" s="102">
        <v>1</v>
      </c>
      <c r="C1814" s="102" t="s">
        <v>181</v>
      </c>
      <c r="D1814" s="125">
        <v>39</v>
      </c>
      <c r="E1814" s="45">
        <v>39</v>
      </c>
      <c r="F1814" s="46" t="s">
        <v>56</v>
      </c>
      <c r="G1814" s="47">
        <v>5916</v>
      </c>
      <c r="H1814" s="47">
        <v>4718</v>
      </c>
      <c r="I1814" s="47">
        <v>3815</v>
      </c>
      <c r="J1814" s="48">
        <v>0.8086053412462908</v>
      </c>
      <c r="K1814" s="48">
        <v>23.463331920305215</v>
      </c>
      <c r="L1814" s="47">
        <v>3611</v>
      </c>
      <c r="M1814" s="49">
        <v>734</v>
      </c>
      <c r="N1814" s="49">
        <v>296</v>
      </c>
      <c r="O1814" s="49"/>
      <c r="P1814" s="49"/>
      <c r="Q1814" s="49">
        <v>69</v>
      </c>
      <c r="R1814" s="49">
        <v>8</v>
      </c>
      <c r="S1814" s="47">
        <v>1107</v>
      </c>
      <c r="T1814" s="49">
        <v>222</v>
      </c>
      <c r="U1814" s="49">
        <v>945</v>
      </c>
      <c r="V1814" s="49">
        <v>602</v>
      </c>
      <c r="W1814" s="104">
        <f t="shared" si="273"/>
        <v>76.536668079694778</v>
      </c>
      <c r="X1814" s="105">
        <f t="shared" si="271"/>
        <v>15.557439593047901</v>
      </c>
      <c r="Y1814" s="105">
        <f t="shared" si="272"/>
        <v>6.2738448495125052</v>
      </c>
      <c r="Z1814" s="105">
        <f t="shared" si="274"/>
        <v>1.4624841034336584</v>
      </c>
      <c r="AA1814" s="105">
        <f t="shared" si="275"/>
        <v>0.16956337431114879</v>
      </c>
      <c r="AB1814" s="105">
        <f t="shared" si="276"/>
        <v>23.463331920305215</v>
      </c>
    </row>
    <row r="1815" spans="1:28" s="126" customFormat="1" hidden="1">
      <c r="A1815" s="125">
        <v>2011</v>
      </c>
      <c r="B1815" s="102">
        <v>1</v>
      </c>
      <c r="C1815" s="102" t="s">
        <v>181</v>
      </c>
      <c r="D1815" s="125">
        <v>40</v>
      </c>
      <c r="E1815" s="45">
        <v>40</v>
      </c>
      <c r="F1815" s="46" t="s">
        <v>57</v>
      </c>
      <c r="G1815" s="47">
        <v>47223</v>
      </c>
      <c r="H1815" s="47">
        <v>40214</v>
      </c>
      <c r="I1815" s="47">
        <v>29957</v>
      </c>
      <c r="J1815" s="48">
        <v>0.74493957328293625</v>
      </c>
      <c r="K1815" s="48">
        <v>22.250957378027554</v>
      </c>
      <c r="L1815" s="47">
        <v>31266</v>
      </c>
      <c r="M1815" s="47">
        <v>6085</v>
      </c>
      <c r="N1815" s="49">
        <v>2098</v>
      </c>
      <c r="O1815" s="49"/>
      <c r="P1815" s="49"/>
      <c r="Q1815" s="49">
        <v>539</v>
      </c>
      <c r="R1815" s="49">
        <v>226</v>
      </c>
      <c r="S1815" s="47">
        <v>8948</v>
      </c>
      <c r="T1815" s="49">
        <v>817</v>
      </c>
      <c r="U1815" s="47">
        <v>4177</v>
      </c>
      <c r="V1815" s="49">
        <v>1000</v>
      </c>
      <c r="W1815" s="104">
        <f t="shared" si="273"/>
        <v>77.74904262197245</v>
      </c>
      <c r="X1815" s="105">
        <f t="shared" si="271"/>
        <v>15.131546227681902</v>
      </c>
      <c r="Y1815" s="105">
        <f t="shared" si="272"/>
        <v>5.2170885761177699</v>
      </c>
      <c r="Z1815" s="105">
        <f t="shared" si="274"/>
        <v>1.340329238573631</v>
      </c>
      <c r="AA1815" s="105">
        <f t="shared" si="275"/>
        <v>0.56199333565424969</v>
      </c>
      <c r="AB1815" s="105">
        <f t="shared" si="276"/>
        <v>22.250957378027554</v>
      </c>
    </row>
    <row r="1816" spans="1:28" s="126" customFormat="1" hidden="1">
      <c r="A1816" s="125">
        <v>2011</v>
      </c>
      <c r="B1816" s="102">
        <v>1</v>
      </c>
      <c r="C1816" s="102" t="s">
        <v>181</v>
      </c>
      <c r="D1816" s="125">
        <v>41</v>
      </c>
      <c r="E1816" s="45">
        <v>41</v>
      </c>
      <c r="F1816" s="46" t="s">
        <v>58</v>
      </c>
      <c r="G1816" s="47">
        <v>7958</v>
      </c>
      <c r="H1816" s="47">
        <v>7606</v>
      </c>
      <c r="I1816" s="47">
        <v>9709</v>
      </c>
      <c r="J1816" s="48">
        <v>1.2764922429660794</v>
      </c>
      <c r="K1816" s="48">
        <v>31.47515119642388</v>
      </c>
      <c r="L1816" s="47">
        <v>5212</v>
      </c>
      <c r="M1816" s="47">
        <v>1492</v>
      </c>
      <c r="N1816" s="49">
        <v>713</v>
      </c>
      <c r="O1816" s="49"/>
      <c r="P1816" s="49"/>
      <c r="Q1816" s="49">
        <v>189</v>
      </c>
      <c r="R1816" s="49">
        <v>0</v>
      </c>
      <c r="S1816" s="47">
        <v>2394</v>
      </c>
      <c r="T1816" s="49">
        <v>23</v>
      </c>
      <c r="U1816" s="49">
        <v>714</v>
      </c>
      <c r="V1816" s="49">
        <v>155</v>
      </c>
      <c r="W1816" s="104">
        <f t="shared" si="273"/>
        <v>68.52484880357612</v>
      </c>
      <c r="X1816" s="105">
        <f t="shared" si="271"/>
        <v>19.616092558506441</v>
      </c>
      <c r="Y1816" s="105">
        <f t="shared" si="272"/>
        <v>9.3741782803050224</v>
      </c>
      <c r="Z1816" s="105">
        <f t="shared" si="274"/>
        <v>2.4848803576124112</v>
      </c>
      <c r="AA1816" s="105">
        <f t="shared" si="275"/>
        <v>0</v>
      </c>
      <c r="AB1816" s="105">
        <f t="shared" si="276"/>
        <v>31.47515119642388</v>
      </c>
    </row>
    <row r="1817" spans="1:28" s="126" customFormat="1" hidden="1">
      <c r="A1817" s="125">
        <v>2011</v>
      </c>
      <c r="B1817" s="102">
        <v>1</v>
      </c>
      <c r="C1817" s="102" t="s">
        <v>181</v>
      </c>
      <c r="D1817" s="125">
        <v>42</v>
      </c>
      <c r="E1817" s="45">
        <v>42</v>
      </c>
      <c r="F1817" s="46" t="s">
        <v>59</v>
      </c>
      <c r="G1817" s="47">
        <v>12183</v>
      </c>
      <c r="H1817" s="47">
        <v>11409</v>
      </c>
      <c r="I1817" s="47">
        <v>14022</v>
      </c>
      <c r="J1817" s="48">
        <v>1.2290297133841703</v>
      </c>
      <c r="K1817" s="48">
        <v>30.414584976772723</v>
      </c>
      <c r="L1817" s="47">
        <v>7939</v>
      </c>
      <c r="M1817" s="47">
        <v>2051</v>
      </c>
      <c r="N1817" s="47">
        <v>1122</v>
      </c>
      <c r="O1817" s="47"/>
      <c r="P1817" s="47"/>
      <c r="Q1817" s="49">
        <v>297</v>
      </c>
      <c r="R1817" s="49">
        <v>0</v>
      </c>
      <c r="S1817" s="47">
        <v>3470</v>
      </c>
      <c r="T1817" s="49">
        <v>268</v>
      </c>
      <c r="U1817" s="47">
        <v>1696</v>
      </c>
      <c r="V1817" s="47">
        <v>2101</v>
      </c>
      <c r="W1817" s="104">
        <f t="shared" si="273"/>
        <v>69.585415023227284</v>
      </c>
      <c r="X1817" s="105">
        <f t="shared" si="271"/>
        <v>17.977035673591025</v>
      </c>
      <c r="Y1817" s="105">
        <f t="shared" si="272"/>
        <v>9.8343413094925065</v>
      </c>
      <c r="Z1817" s="105">
        <f t="shared" si="274"/>
        <v>2.603207993689193</v>
      </c>
      <c r="AA1817" s="105">
        <f t="shared" si="275"/>
        <v>0</v>
      </c>
      <c r="AB1817" s="105">
        <f t="shared" si="276"/>
        <v>30.414584976772723</v>
      </c>
    </row>
    <row r="1818" spans="1:28" s="126" customFormat="1" hidden="1">
      <c r="A1818" s="125">
        <v>2011</v>
      </c>
      <c r="B1818" s="102">
        <v>1</v>
      </c>
      <c r="C1818" s="102" t="s">
        <v>181</v>
      </c>
      <c r="D1818" s="125">
        <v>43</v>
      </c>
      <c r="E1818" s="45">
        <v>43</v>
      </c>
      <c r="F1818" s="46" t="s">
        <v>60</v>
      </c>
      <c r="G1818" s="47">
        <v>13886</v>
      </c>
      <c r="H1818" s="47">
        <v>13277</v>
      </c>
      <c r="I1818" s="47">
        <v>14170</v>
      </c>
      <c r="J1818" s="48">
        <v>1.0672591699932215</v>
      </c>
      <c r="K1818" s="48">
        <v>27.38570460194321</v>
      </c>
      <c r="L1818" s="47">
        <v>9641</v>
      </c>
      <c r="M1818" s="47">
        <v>2368</v>
      </c>
      <c r="N1818" s="49">
        <v>1012</v>
      </c>
      <c r="O1818" s="49"/>
      <c r="P1818" s="49"/>
      <c r="Q1818" s="49">
        <v>251</v>
      </c>
      <c r="R1818" s="49">
        <v>5</v>
      </c>
      <c r="S1818" s="47">
        <v>3636</v>
      </c>
      <c r="T1818" s="49">
        <v>930</v>
      </c>
      <c r="U1818" s="49">
        <v>1950</v>
      </c>
      <c r="V1818" s="49">
        <v>474</v>
      </c>
      <c r="W1818" s="104">
        <f t="shared" si="273"/>
        <v>72.614295398056797</v>
      </c>
      <c r="X1818" s="105">
        <f t="shared" si="271"/>
        <v>17.835354372222639</v>
      </c>
      <c r="Y1818" s="105">
        <f t="shared" si="272"/>
        <v>7.6222038111019064</v>
      </c>
      <c r="Z1818" s="105">
        <f t="shared" si="274"/>
        <v>1.8904873088800183</v>
      </c>
      <c r="AA1818" s="105">
        <f t="shared" si="275"/>
        <v>3.765910973864578E-2</v>
      </c>
      <c r="AB1818" s="105">
        <f t="shared" si="276"/>
        <v>27.38570460194321</v>
      </c>
    </row>
    <row r="1819" spans="1:28" s="126" customFormat="1" hidden="1">
      <c r="A1819" s="125">
        <v>2011</v>
      </c>
      <c r="B1819" s="102">
        <v>1</v>
      </c>
      <c r="C1819" s="102" t="s">
        <v>181</v>
      </c>
      <c r="D1819" s="125">
        <v>44</v>
      </c>
      <c r="E1819" s="45">
        <v>44</v>
      </c>
      <c r="F1819" s="46" t="s">
        <v>61</v>
      </c>
      <c r="G1819" s="47">
        <v>10348</v>
      </c>
      <c r="H1819" s="47">
        <v>9354</v>
      </c>
      <c r="I1819" s="47">
        <v>11805</v>
      </c>
      <c r="J1819" s="48">
        <v>1.262026940346376</v>
      </c>
      <c r="K1819" s="48">
        <v>30.500320718409235</v>
      </c>
      <c r="L1819" s="47">
        <v>6501</v>
      </c>
      <c r="M1819" s="47">
        <v>1811</v>
      </c>
      <c r="N1819" s="49">
        <v>833</v>
      </c>
      <c r="O1819" s="49"/>
      <c r="P1819" s="49"/>
      <c r="Q1819" s="49">
        <v>209</v>
      </c>
      <c r="R1819" s="49">
        <v>0</v>
      </c>
      <c r="S1819" s="47">
        <v>2853</v>
      </c>
      <c r="T1819" s="49">
        <v>225</v>
      </c>
      <c r="U1819" s="49">
        <v>798</v>
      </c>
      <c r="V1819" s="49">
        <v>315</v>
      </c>
      <c r="W1819" s="104">
        <f t="shared" si="273"/>
        <v>69.499679281590758</v>
      </c>
      <c r="X1819" s="105">
        <f t="shared" si="271"/>
        <v>19.360701304254864</v>
      </c>
      <c r="Y1819" s="105">
        <f t="shared" si="272"/>
        <v>8.9052811631387652</v>
      </c>
      <c r="Z1819" s="105">
        <f t="shared" si="274"/>
        <v>2.2343382510156085</v>
      </c>
      <c r="AA1819" s="105">
        <f t="shared" si="275"/>
        <v>0</v>
      </c>
      <c r="AB1819" s="105">
        <f t="shared" si="276"/>
        <v>30.500320718409235</v>
      </c>
    </row>
    <row r="1820" spans="1:28" s="126" customFormat="1" hidden="1">
      <c r="A1820" s="125">
        <v>2011</v>
      </c>
      <c r="B1820" s="102">
        <v>1</v>
      </c>
      <c r="C1820" s="102" t="s">
        <v>181</v>
      </c>
      <c r="D1820" s="125">
        <v>45</v>
      </c>
      <c r="E1820" s="45">
        <v>45</v>
      </c>
      <c r="F1820" s="46" t="s">
        <v>62</v>
      </c>
      <c r="G1820" s="47">
        <v>10423</v>
      </c>
      <c r="H1820" s="47">
        <v>9265</v>
      </c>
      <c r="I1820" s="47">
        <v>11630</v>
      </c>
      <c r="J1820" s="48">
        <v>1.2552617377226121</v>
      </c>
      <c r="K1820" s="48">
        <v>29.012412304371288</v>
      </c>
      <c r="L1820" s="47">
        <v>6577</v>
      </c>
      <c r="M1820" s="47">
        <v>1591</v>
      </c>
      <c r="N1820" s="49">
        <v>883</v>
      </c>
      <c r="O1820" s="49"/>
      <c r="P1820" s="49"/>
      <c r="Q1820" s="49">
        <v>205</v>
      </c>
      <c r="R1820" s="49">
        <v>9</v>
      </c>
      <c r="S1820" s="47">
        <v>2688</v>
      </c>
      <c r="T1820" s="49">
        <v>147</v>
      </c>
      <c r="U1820" s="49">
        <v>855</v>
      </c>
      <c r="V1820" s="49">
        <v>1075</v>
      </c>
      <c r="W1820" s="104">
        <f t="shared" si="273"/>
        <v>70.987587695628704</v>
      </c>
      <c r="X1820" s="105">
        <f t="shared" si="271"/>
        <v>17.172153264975716</v>
      </c>
      <c r="Y1820" s="105">
        <f t="shared" si="272"/>
        <v>9.5304910955207767</v>
      </c>
      <c r="Z1820" s="105">
        <f t="shared" si="274"/>
        <v>2.212628170534269</v>
      </c>
      <c r="AA1820" s="105">
        <f t="shared" si="275"/>
        <v>9.7139773340528868E-2</v>
      </c>
      <c r="AB1820" s="105">
        <f t="shared" si="276"/>
        <v>29.012412304371288</v>
      </c>
    </row>
    <row r="1821" spans="1:28" s="126" customFormat="1" hidden="1">
      <c r="A1821" s="125">
        <v>2011</v>
      </c>
      <c r="B1821" s="102">
        <v>1</v>
      </c>
      <c r="C1821" s="102" t="s">
        <v>181</v>
      </c>
      <c r="D1821" s="125">
        <v>46</v>
      </c>
      <c r="E1821" s="45">
        <v>46</v>
      </c>
      <c r="F1821" s="46" t="s">
        <v>4</v>
      </c>
      <c r="G1821" s="47">
        <v>15556</v>
      </c>
      <c r="H1821" s="47">
        <v>14305</v>
      </c>
      <c r="I1821" s="47">
        <v>14952</v>
      </c>
      <c r="J1821" s="48">
        <v>1.0452289409297448</v>
      </c>
      <c r="K1821" s="48">
        <v>27.249213561691715</v>
      </c>
      <c r="L1821" s="47">
        <v>10407</v>
      </c>
      <c r="M1821" s="47">
        <v>2339</v>
      </c>
      <c r="N1821" s="49">
        <v>1295</v>
      </c>
      <c r="O1821" s="49"/>
      <c r="P1821" s="49"/>
      <c r="Q1821" s="49">
        <v>264</v>
      </c>
      <c r="R1821" s="49">
        <v>0</v>
      </c>
      <c r="S1821" s="47">
        <v>3898</v>
      </c>
      <c r="T1821" s="49">
        <v>244</v>
      </c>
      <c r="U1821" s="49">
        <v>1585</v>
      </c>
      <c r="V1821" s="49">
        <v>57</v>
      </c>
      <c r="W1821" s="104">
        <f t="shared" si="273"/>
        <v>72.750786438308282</v>
      </c>
      <c r="X1821" s="105">
        <f t="shared" si="271"/>
        <v>16.350926249563088</v>
      </c>
      <c r="Y1821" s="105">
        <f t="shared" si="272"/>
        <v>9.0527787486892688</v>
      </c>
      <c r="Z1821" s="105">
        <f t="shared" si="274"/>
        <v>1.8455085634393569</v>
      </c>
      <c r="AA1821" s="105">
        <f t="shared" si="275"/>
        <v>0</v>
      </c>
      <c r="AB1821" s="105">
        <f t="shared" si="276"/>
        <v>27.249213561691715</v>
      </c>
    </row>
    <row r="1822" spans="1:28" s="126" customFormat="1" hidden="1">
      <c r="A1822" s="125">
        <v>2011</v>
      </c>
      <c r="B1822" s="102">
        <v>1</v>
      </c>
      <c r="C1822" s="102" t="s">
        <v>181</v>
      </c>
      <c r="D1822" s="125">
        <v>47</v>
      </c>
      <c r="E1822" s="45">
        <v>47</v>
      </c>
      <c r="F1822" s="46" t="s">
        <v>63</v>
      </c>
      <c r="G1822" s="47">
        <v>17156</v>
      </c>
      <c r="H1822" s="47">
        <v>14049</v>
      </c>
      <c r="I1822" s="47">
        <v>18833</v>
      </c>
      <c r="J1822" s="48">
        <v>1.3405224571143854</v>
      </c>
      <c r="K1822" s="48">
        <v>34.159014876503669</v>
      </c>
      <c r="L1822" s="47">
        <v>9250</v>
      </c>
      <c r="M1822" s="47">
        <v>3007</v>
      </c>
      <c r="N1822" s="47">
        <v>1490</v>
      </c>
      <c r="O1822" s="47"/>
      <c r="P1822" s="47"/>
      <c r="Q1822" s="49">
        <v>295</v>
      </c>
      <c r="R1822" s="49">
        <v>7</v>
      </c>
      <c r="S1822" s="47">
        <v>4799</v>
      </c>
      <c r="T1822" s="49">
        <v>244</v>
      </c>
      <c r="U1822" s="47">
        <v>1177</v>
      </c>
      <c r="V1822" s="49">
        <v>506</v>
      </c>
      <c r="W1822" s="104">
        <f t="shared" si="273"/>
        <v>65.840985123496338</v>
      </c>
      <c r="X1822" s="105">
        <f t="shared" ref="X1822:X1885" si="277">M1822/$H1822*100</f>
        <v>21.403658623389564</v>
      </c>
      <c r="Y1822" s="105">
        <f t="shared" ref="Y1822:Y1885" si="278">N1822/$H1822*100</f>
        <v>10.605737063136168</v>
      </c>
      <c r="Z1822" s="105">
        <f t="shared" si="274"/>
        <v>2.0997935796142073</v>
      </c>
      <c r="AA1822" s="105">
        <f t="shared" si="275"/>
        <v>4.9825610363726951E-2</v>
      </c>
      <c r="AB1822" s="105">
        <f t="shared" si="276"/>
        <v>34.159014876503669</v>
      </c>
    </row>
    <row r="1823" spans="1:28" s="126" customFormat="1" hidden="1">
      <c r="A1823" s="125">
        <v>2011</v>
      </c>
      <c r="B1823" s="102">
        <v>1</v>
      </c>
      <c r="C1823" s="102" t="s">
        <v>181</v>
      </c>
      <c r="D1823" s="125"/>
      <c r="E1823" s="125"/>
      <c r="F1823" s="46" t="s">
        <v>64</v>
      </c>
      <c r="G1823" s="47">
        <f>SUM(G1776:G1822)</f>
        <v>1116713</v>
      </c>
      <c r="H1823" s="47">
        <f>SUM(H1776:H1822)</f>
        <v>1015374</v>
      </c>
      <c r="I1823" s="47">
        <f>SUM(I1776:I1822)</f>
        <v>753292</v>
      </c>
      <c r="J1823" s="48">
        <f t="shared" ref="J1823" si="279">I1823/H1823</f>
        <v>0.7418862409319128</v>
      </c>
      <c r="K1823" s="48">
        <f t="shared" ref="K1823" si="280">S1823/H1823*100</f>
        <v>20.365796248475931</v>
      </c>
      <c r="L1823" s="47">
        <f>SUM(L1776:L1822)</f>
        <v>808454</v>
      </c>
      <c r="M1823" s="47">
        <f>SUM(M1776:M1822)</f>
        <v>138229</v>
      </c>
      <c r="N1823" s="47">
        <f>SUM(N1776:N1822)</f>
        <v>55857</v>
      </c>
      <c r="O1823" s="47"/>
      <c r="P1823" s="47"/>
      <c r="Q1823" s="47">
        <f t="shared" ref="Q1823:V1823" si="281">SUM(Q1776:Q1822)</f>
        <v>12009</v>
      </c>
      <c r="R1823" s="49">
        <f t="shared" si="281"/>
        <v>694</v>
      </c>
      <c r="S1823" s="47">
        <f t="shared" si="281"/>
        <v>206789</v>
      </c>
      <c r="T1823" s="47">
        <f t="shared" si="281"/>
        <v>26708</v>
      </c>
      <c r="U1823" s="47">
        <f t="shared" si="281"/>
        <v>123668</v>
      </c>
      <c r="V1823" s="47">
        <f t="shared" si="281"/>
        <v>51803</v>
      </c>
      <c r="W1823" s="104">
        <f t="shared" si="273"/>
        <v>79.621302101491665</v>
      </c>
      <c r="X1823" s="105">
        <f t="shared" si="277"/>
        <v>13.613604445258595</v>
      </c>
      <c r="Y1823" s="105">
        <f t="shared" si="278"/>
        <v>5.5011256935867969</v>
      </c>
      <c r="Z1823" s="105">
        <f t="shared" si="274"/>
        <v>1.1827169102222432</v>
      </c>
      <c r="AA1823" s="105">
        <f t="shared" si="275"/>
        <v>6.834919940829684E-2</v>
      </c>
      <c r="AB1823" s="105">
        <f t="shared" si="276"/>
        <v>20.365796248475931</v>
      </c>
    </row>
    <row r="1824" spans="1:28" s="8" customFormat="1" hidden="1">
      <c r="A1824" s="69">
        <v>2012</v>
      </c>
      <c r="B1824" s="102">
        <v>0</v>
      </c>
      <c r="C1824" s="102" t="s">
        <v>180</v>
      </c>
      <c r="D1824" s="68">
        <v>1</v>
      </c>
      <c r="E1824" s="50" t="s">
        <v>480</v>
      </c>
      <c r="F1824" s="51" t="s">
        <v>411</v>
      </c>
      <c r="G1824" s="52">
        <v>21064</v>
      </c>
      <c r="H1824" s="52">
        <v>19720</v>
      </c>
      <c r="I1824" s="52">
        <v>17645</v>
      </c>
      <c r="J1824" s="53">
        <f>I1824/H1824</f>
        <v>0.89477687626774849</v>
      </c>
      <c r="K1824" s="54">
        <v>22.21602434077079</v>
      </c>
      <c r="L1824" s="52">
        <v>15339</v>
      </c>
      <c r="M1824" s="52">
        <v>2723</v>
      </c>
      <c r="N1824" s="52">
        <v>1253</v>
      </c>
      <c r="O1824" s="52">
        <v>106</v>
      </c>
      <c r="P1824" s="52">
        <v>264</v>
      </c>
      <c r="Q1824" s="55">
        <f>O1824+P1824</f>
        <v>370</v>
      </c>
      <c r="R1824" s="52">
        <v>35</v>
      </c>
      <c r="S1824" s="52">
        <v>4381</v>
      </c>
      <c r="T1824" s="52">
        <v>463</v>
      </c>
      <c r="U1824" s="52">
        <v>2472</v>
      </c>
      <c r="V1824" s="56">
        <v>835</v>
      </c>
      <c r="W1824" s="104">
        <f t="shared" si="273"/>
        <v>77.783975659229213</v>
      </c>
      <c r="X1824" s="105">
        <f t="shared" si="277"/>
        <v>13.808316430020284</v>
      </c>
      <c r="Y1824" s="105">
        <f t="shared" si="278"/>
        <v>6.3539553752535491</v>
      </c>
      <c r="Z1824" s="105">
        <f t="shared" si="274"/>
        <v>1.8762677484787018</v>
      </c>
      <c r="AA1824" s="105">
        <f t="shared" si="275"/>
        <v>0.17748478701825557</v>
      </c>
      <c r="AB1824" s="105">
        <f t="shared" si="276"/>
        <v>22.21602434077079</v>
      </c>
    </row>
    <row r="1825" spans="1:28" s="8" customFormat="1" hidden="1">
      <c r="A1825" s="69">
        <v>2012</v>
      </c>
      <c r="B1825" s="102">
        <v>0</v>
      </c>
      <c r="C1825" s="102" t="s">
        <v>180</v>
      </c>
      <c r="D1825" s="68">
        <v>2</v>
      </c>
      <c r="E1825" s="50" t="s">
        <v>481</v>
      </c>
      <c r="F1825" s="51" t="s">
        <v>412</v>
      </c>
      <c r="G1825" s="52">
        <v>7534</v>
      </c>
      <c r="H1825" s="52">
        <v>7293</v>
      </c>
      <c r="I1825" s="52">
        <v>9444</v>
      </c>
      <c r="J1825" s="53">
        <f t="shared" ref="J1825:J1870" si="282">I1825/H1825</f>
        <v>1.2949403537638833</v>
      </c>
      <c r="K1825" s="54">
        <v>34.526258055669821</v>
      </c>
      <c r="L1825" s="52">
        <v>4775</v>
      </c>
      <c r="M1825" s="52">
        <v>1537</v>
      </c>
      <c r="N1825" s="52">
        <v>817</v>
      </c>
      <c r="O1825" s="57">
        <v>163</v>
      </c>
      <c r="P1825" s="58">
        <v>0</v>
      </c>
      <c r="Q1825" s="55">
        <f t="shared" ref="Q1825:Q1870" si="283">O1825+P1825</f>
        <v>163</v>
      </c>
      <c r="R1825" s="52">
        <v>1</v>
      </c>
      <c r="S1825" s="52">
        <v>2518</v>
      </c>
      <c r="T1825" s="52">
        <v>145</v>
      </c>
      <c r="U1825" s="52">
        <v>681</v>
      </c>
      <c r="V1825" s="56">
        <v>421</v>
      </c>
      <c r="W1825" s="104">
        <f t="shared" si="273"/>
        <v>65.473741944330172</v>
      </c>
      <c r="X1825" s="105">
        <f t="shared" si="277"/>
        <v>21.075003427944605</v>
      </c>
      <c r="Y1825" s="105">
        <f t="shared" si="278"/>
        <v>11.20252296722885</v>
      </c>
      <c r="Z1825" s="105">
        <f t="shared" si="274"/>
        <v>2.2350198820787055</v>
      </c>
      <c r="AA1825" s="105">
        <f t="shared" si="275"/>
        <v>1.371177841766077E-2</v>
      </c>
      <c r="AB1825" s="105">
        <f t="shared" si="276"/>
        <v>34.526258055669821</v>
      </c>
    </row>
    <row r="1826" spans="1:28" s="8" customFormat="1" hidden="1">
      <c r="A1826" s="69">
        <v>2012</v>
      </c>
      <c r="B1826" s="102">
        <v>0</v>
      </c>
      <c r="C1826" s="102" t="s">
        <v>180</v>
      </c>
      <c r="D1826" s="68">
        <v>3</v>
      </c>
      <c r="E1826" s="50" t="s">
        <v>482</v>
      </c>
      <c r="F1826" s="51" t="s">
        <v>413</v>
      </c>
      <c r="G1826" s="52">
        <v>7432</v>
      </c>
      <c r="H1826" s="52">
        <v>7221</v>
      </c>
      <c r="I1826" s="52">
        <v>7991</v>
      </c>
      <c r="J1826" s="53">
        <f t="shared" si="282"/>
        <v>1.1066334302728154</v>
      </c>
      <c r="K1826" s="54">
        <v>28.084752804320733</v>
      </c>
      <c r="L1826" s="52">
        <v>5193</v>
      </c>
      <c r="M1826" s="52">
        <v>1304</v>
      </c>
      <c r="N1826" s="52">
        <v>580</v>
      </c>
      <c r="O1826" s="52">
        <v>66</v>
      </c>
      <c r="P1826" s="52">
        <v>78</v>
      </c>
      <c r="Q1826" s="55">
        <f t="shared" si="283"/>
        <v>144</v>
      </c>
      <c r="R1826" s="52">
        <v>0</v>
      </c>
      <c r="S1826" s="52">
        <v>2028</v>
      </c>
      <c r="T1826" s="52">
        <v>62</v>
      </c>
      <c r="U1826" s="52">
        <v>684</v>
      </c>
      <c r="V1826" s="56">
        <v>143</v>
      </c>
      <c r="W1826" s="104">
        <f t="shared" si="273"/>
        <v>71.915247195679271</v>
      </c>
      <c r="X1826" s="105">
        <f t="shared" si="277"/>
        <v>18.058440659188481</v>
      </c>
      <c r="Y1826" s="105">
        <f t="shared" si="278"/>
        <v>8.0321285140562253</v>
      </c>
      <c r="Z1826" s="105">
        <f t="shared" si="274"/>
        <v>1.9941836310760284</v>
      </c>
      <c r="AA1826" s="105">
        <f t="shared" si="275"/>
        <v>0</v>
      </c>
      <c r="AB1826" s="105">
        <f t="shared" si="276"/>
        <v>28.084752804320733</v>
      </c>
    </row>
    <row r="1827" spans="1:28" s="8" customFormat="1" hidden="1">
      <c r="A1827" s="69">
        <v>2012</v>
      </c>
      <c r="B1827" s="102">
        <v>0</v>
      </c>
      <c r="C1827" s="102" t="s">
        <v>180</v>
      </c>
      <c r="D1827" s="68">
        <v>4</v>
      </c>
      <c r="E1827" s="50" t="s">
        <v>190</v>
      </c>
      <c r="F1827" s="51" t="s">
        <v>414</v>
      </c>
      <c r="G1827" s="52">
        <v>9971</v>
      </c>
      <c r="H1827" s="52">
        <v>9519</v>
      </c>
      <c r="I1827" s="52">
        <v>11812</v>
      </c>
      <c r="J1827" s="53">
        <f t="shared" si="282"/>
        <v>1.2408866477571174</v>
      </c>
      <c r="K1827" s="54">
        <v>30.339321357285431</v>
      </c>
      <c r="L1827" s="52">
        <v>6631</v>
      </c>
      <c r="M1827" s="52">
        <v>1764</v>
      </c>
      <c r="N1827" s="52">
        <v>873</v>
      </c>
      <c r="O1827" s="52">
        <v>41</v>
      </c>
      <c r="P1827" s="52">
        <v>205</v>
      </c>
      <c r="Q1827" s="55">
        <f t="shared" si="283"/>
        <v>246</v>
      </c>
      <c r="R1827" s="52">
        <v>5</v>
      </c>
      <c r="S1827" s="52">
        <v>2888</v>
      </c>
      <c r="T1827" s="52">
        <v>192</v>
      </c>
      <c r="U1827" s="52">
        <v>1206</v>
      </c>
      <c r="V1827" s="56">
        <v>265</v>
      </c>
      <c r="W1827" s="104">
        <f t="shared" si="273"/>
        <v>69.660678642714572</v>
      </c>
      <c r="X1827" s="105">
        <f t="shared" si="277"/>
        <v>18.531358335959659</v>
      </c>
      <c r="Y1827" s="105">
        <f t="shared" si="278"/>
        <v>9.1711314213677912</v>
      </c>
      <c r="Z1827" s="105">
        <f t="shared" si="274"/>
        <v>2.5843050740624016</v>
      </c>
      <c r="AA1827" s="105">
        <f t="shared" si="275"/>
        <v>5.2526525895577263E-2</v>
      </c>
      <c r="AB1827" s="105">
        <f t="shared" si="276"/>
        <v>30.339321357285431</v>
      </c>
    </row>
    <row r="1828" spans="1:28" s="8" customFormat="1" hidden="1">
      <c r="A1828" s="69">
        <v>2012</v>
      </c>
      <c r="B1828" s="102">
        <v>0</v>
      </c>
      <c r="C1828" s="102" t="s">
        <v>180</v>
      </c>
      <c r="D1828" s="68">
        <v>5</v>
      </c>
      <c r="E1828" s="50" t="s">
        <v>191</v>
      </c>
      <c r="F1828" s="51" t="s">
        <v>415</v>
      </c>
      <c r="G1828" s="52">
        <v>4730</v>
      </c>
      <c r="H1828" s="52">
        <v>4607</v>
      </c>
      <c r="I1828" s="52">
        <v>5263</v>
      </c>
      <c r="J1828" s="53">
        <f t="shared" si="282"/>
        <v>1.1423920121554156</v>
      </c>
      <c r="K1828" s="54">
        <v>29.498589103538091</v>
      </c>
      <c r="L1828" s="52">
        <v>3248</v>
      </c>
      <c r="M1828" s="52">
        <v>882</v>
      </c>
      <c r="N1828" s="52">
        <v>393</v>
      </c>
      <c r="O1828" s="52">
        <v>12</v>
      </c>
      <c r="P1828" s="52">
        <v>72</v>
      </c>
      <c r="Q1828" s="55">
        <f t="shared" si="283"/>
        <v>84</v>
      </c>
      <c r="R1828" s="52">
        <v>0</v>
      </c>
      <c r="S1828" s="52">
        <v>1359</v>
      </c>
      <c r="T1828" s="52">
        <v>26</v>
      </c>
      <c r="U1828" s="52">
        <v>510</v>
      </c>
      <c r="V1828" s="56">
        <v>93</v>
      </c>
      <c r="W1828" s="104">
        <f t="shared" si="273"/>
        <v>70.501410896461906</v>
      </c>
      <c r="X1828" s="105">
        <f t="shared" si="277"/>
        <v>19.144779683090949</v>
      </c>
      <c r="Y1828" s="105">
        <f t="shared" si="278"/>
        <v>8.5304970696765796</v>
      </c>
      <c r="Z1828" s="105">
        <f t="shared" si="274"/>
        <v>1.8233123507705666</v>
      </c>
      <c r="AA1828" s="105">
        <f t="shared" si="275"/>
        <v>0</v>
      </c>
      <c r="AB1828" s="105">
        <f t="shared" si="276"/>
        <v>29.498589103538091</v>
      </c>
    </row>
    <row r="1829" spans="1:28" s="8" customFormat="1" hidden="1">
      <c r="A1829" s="69">
        <v>2012</v>
      </c>
      <c r="B1829" s="102">
        <v>0</v>
      </c>
      <c r="C1829" s="102" t="s">
        <v>180</v>
      </c>
      <c r="D1829" s="68">
        <v>6</v>
      </c>
      <c r="E1829" s="50" t="s">
        <v>192</v>
      </c>
      <c r="F1829" s="51" t="s">
        <v>416</v>
      </c>
      <c r="G1829" s="52">
        <v>9163</v>
      </c>
      <c r="H1829" s="52">
        <v>8985</v>
      </c>
      <c r="I1829" s="52">
        <v>8982</v>
      </c>
      <c r="J1829" s="53">
        <f t="shared" si="282"/>
        <v>0.99966611018363938</v>
      </c>
      <c r="K1829" s="54">
        <v>25.587089593767391</v>
      </c>
      <c r="L1829" s="52">
        <v>6686</v>
      </c>
      <c r="M1829" s="52">
        <v>1480</v>
      </c>
      <c r="N1829" s="52">
        <v>678</v>
      </c>
      <c r="O1829" s="59">
        <v>66</v>
      </c>
      <c r="P1829" s="52">
        <v>72</v>
      </c>
      <c r="Q1829" s="55">
        <f t="shared" si="283"/>
        <v>138</v>
      </c>
      <c r="R1829" s="52">
        <v>3</v>
      </c>
      <c r="S1829" s="52">
        <v>2299</v>
      </c>
      <c r="T1829" s="52">
        <v>123</v>
      </c>
      <c r="U1829" s="52">
        <v>848</v>
      </c>
      <c r="V1829" s="56">
        <v>242</v>
      </c>
      <c r="W1829" s="104">
        <f t="shared" si="273"/>
        <v>74.412910406232612</v>
      </c>
      <c r="X1829" s="105">
        <f t="shared" si="277"/>
        <v>16.471897607122983</v>
      </c>
      <c r="Y1829" s="105">
        <f t="shared" si="278"/>
        <v>7.5459098497495827</v>
      </c>
      <c r="Z1829" s="105">
        <f t="shared" si="274"/>
        <v>1.5358931552587647</v>
      </c>
      <c r="AA1829" s="105">
        <f t="shared" si="275"/>
        <v>3.3388981636060099E-2</v>
      </c>
      <c r="AB1829" s="105">
        <f t="shared" si="276"/>
        <v>25.587089593767391</v>
      </c>
    </row>
    <row r="1830" spans="1:28" s="8" customFormat="1" hidden="1">
      <c r="A1830" s="69">
        <v>2012</v>
      </c>
      <c r="B1830" s="102">
        <v>0</v>
      </c>
      <c r="C1830" s="102" t="s">
        <v>180</v>
      </c>
      <c r="D1830" s="68">
        <v>7</v>
      </c>
      <c r="E1830" s="50" t="s">
        <v>193</v>
      </c>
      <c r="F1830" s="51" t="s">
        <v>417</v>
      </c>
      <c r="G1830" s="52">
        <v>9881</v>
      </c>
      <c r="H1830" s="52">
        <v>9205</v>
      </c>
      <c r="I1830" s="52">
        <v>12375</v>
      </c>
      <c r="J1830" s="53">
        <f t="shared" si="282"/>
        <v>1.3443780554046714</v>
      </c>
      <c r="K1830" s="54">
        <v>31.558935361216729</v>
      </c>
      <c r="L1830" s="52">
        <v>6300</v>
      </c>
      <c r="M1830" s="52">
        <v>1752</v>
      </c>
      <c r="N1830" s="52">
        <v>954</v>
      </c>
      <c r="O1830" s="52">
        <v>19</v>
      </c>
      <c r="P1830" s="52">
        <v>157</v>
      </c>
      <c r="Q1830" s="55">
        <f t="shared" si="283"/>
        <v>176</v>
      </c>
      <c r="R1830" s="52">
        <v>23</v>
      </c>
      <c r="S1830" s="52">
        <v>2905</v>
      </c>
      <c r="T1830" s="52">
        <v>306</v>
      </c>
      <c r="U1830" s="52">
        <v>741</v>
      </c>
      <c r="V1830" s="56">
        <v>164</v>
      </c>
      <c r="W1830" s="104">
        <f t="shared" si="273"/>
        <v>68.44106463878326</v>
      </c>
      <c r="X1830" s="105">
        <f t="shared" si="277"/>
        <v>19.033134166214012</v>
      </c>
      <c r="Y1830" s="105">
        <f t="shared" si="278"/>
        <v>10.363932645301468</v>
      </c>
      <c r="Z1830" s="105">
        <f t="shared" si="274"/>
        <v>1.9120043454644216</v>
      </c>
      <c r="AA1830" s="105">
        <f t="shared" si="275"/>
        <v>0.24986420423682784</v>
      </c>
      <c r="AB1830" s="105">
        <f t="shared" si="276"/>
        <v>31.558935361216729</v>
      </c>
    </row>
    <row r="1831" spans="1:28" s="8" customFormat="1" hidden="1">
      <c r="A1831" s="69">
        <v>2012</v>
      </c>
      <c r="B1831" s="102">
        <v>0</v>
      </c>
      <c r="C1831" s="102" t="s">
        <v>180</v>
      </c>
      <c r="D1831" s="68">
        <v>8</v>
      </c>
      <c r="E1831" s="50" t="s">
        <v>194</v>
      </c>
      <c r="F1831" s="51" t="s">
        <v>418</v>
      </c>
      <c r="G1831" s="52">
        <v>24410</v>
      </c>
      <c r="H1831" s="52">
        <v>22468</v>
      </c>
      <c r="I1831" s="52">
        <v>18002</v>
      </c>
      <c r="J1831" s="53">
        <f t="shared" si="282"/>
        <v>0.80122841374399145</v>
      </c>
      <c r="K1831" s="54">
        <v>20.397899234466795</v>
      </c>
      <c r="L1831" s="52">
        <v>17885</v>
      </c>
      <c r="M1831" s="52">
        <v>3054</v>
      </c>
      <c r="N1831" s="52">
        <v>1303</v>
      </c>
      <c r="O1831" s="59">
        <v>113</v>
      </c>
      <c r="P1831" s="52">
        <v>109</v>
      </c>
      <c r="Q1831" s="55">
        <f t="shared" si="283"/>
        <v>222</v>
      </c>
      <c r="R1831" s="52">
        <v>4</v>
      </c>
      <c r="S1831" s="52">
        <v>4583</v>
      </c>
      <c r="T1831" s="52">
        <v>376</v>
      </c>
      <c r="U1831" s="52">
        <v>2153</v>
      </c>
      <c r="V1831" s="56">
        <v>415</v>
      </c>
      <c r="W1831" s="104">
        <f t="shared" si="273"/>
        <v>79.602100765533208</v>
      </c>
      <c r="X1831" s="105">
        <f t="shared" si="277"/>
        <v>13.592665123731528</v>
      </c>
      <c r="Y1831" s="105">
        <f t="shared" si="278"/>
        <v>5.7993590884813955</v>
      </c>
      <c r="Z1831" s="105">
        <f t="shared" si="274"/>
        <v>0.98807192451486558</v>
      </c>
      <c r="AA1831" s="105">
        <f t="shared" si="275"/>
        <v>1.7803097739006589E-2</v>
      </c>
      <c r="AB1831" s="105">
        <f t="shared" si="276"/>
        <v>20.397899234466795</v>
      </c>
    </row>
    <row r="1832" spans="1:28" s="8" customFormat="1" hidden="1">
      <c r="A1832" s="69">
        <v>2012</v>
      </c>
      <c r="B1832" s="102">
        <v>0</v>
      </c>
      <c r="C1832" s="102" t="s">
        <v>180</v>
      </c>
      <c r="D1832" s="68">
        <v>9</v>
      </c>
      <c r="E1832" s="50" t="s">
        <v>195</v>
      </c>
      <c r="F1832" s="51" t="s">
        <v>419</v>
      </c>
      <c r="G1832" s="52">
        <v>12366</v>
      </c>
      <c r="H1832" s="52">
        <v>11786</v>
      </c>
      <c r="I1832" s="52">
        <v>9515</v>
      </c>
      <c r="J1832" s="53">
        <f t="shared" si="282"/>
        <v>0.80731376209061601</v>
      </c>
      <c r="K1832" s="54">
        <v>21.839470558289495</v>
      </c>
      <c r="L1832" s="52">
        <v>9212</v>
      </c>
      <c r="M1832" s="52">
        <v>1738</v>
      </c>
      <c r="N1832" s="52">
        <v>699</v>
      </c>
      <c r="O1832" s="52">
        <v>36</v>
      </c>
      <c r="P1832" s="52">
        <v>85</v>
      </c>
      <c r="Q1832" s="55">
        <f t="shared" si="283"/>
        <v>121</v>
      </c>
      <c r="R1832" s="52">
        <v>16</v>
      </c>
      <c r="S1832" s="52">
        <v>2574</v>
      </c>
      <c r="T1832" s="52">
        <v>210</v>
      </c>
      <c r="U1832" s="52">
        <v>1430</v>
      </c>
      <c r="V1832" s="56">
        <v>166</v>
      </c>
      <c r="W1832" s="104">
        <f t="shared" si="273"/>
        <v>78.160529441710509</v>
      </c>
      <c r="X1832" s="105">
        <f t="shared" si="277"/>
        <v>14.746309180383504</v>
      </c>
      <c r="Y1832" s="105">
        <f t="shared" si="278"/>
        <v>5.9307653147802482</v>
      </c>
      <c r="Z1832" s="105">
        <f t="shared" si="274"/>
        <v>1.0266417783811301</v>
      </c>
      <c r="AA1832" s="105">
        <f t="shared" si="275"/>
        <v>0.13575428474461226</v>
      </c>
      <c r="AB1832" s="105">
        <f t="shared" si="276"/>
        <v>21.839470558289495</v>
      </c>
    </row>
    <row r="1833" spans="1:28" s="8" customFormat="1" hidden="1">
      <c r="A1833" s="69">
        <v>2012</v>
      </c>
      <c r="B1833" s="102">
        <v>0</v>
      </c>
      <c r="C1833" s="102" t="s">
        <v>180</v>
      </c>
      <c r="D1833" s="68">
        <v>10</v>
      </c>
      <c r="E1833" s="50" t="s">
        <v>196</v>
      </c>
      <c r="F1833" s="51" t="s">
        <v>420</v>
      </c>
      <c r="G1833" s="52">
        <v>10591</v>
      </c>
      <c r="H1833" s="52">
        <v>9830</v>
      </c>
      <c r="I1833" s="52">
        <v>7441</v>
      </c>
      <c r="J1833" s="53">
        <f t="shared" si="282"/>
        <v>0.75696846388606309</v>
      </c>
      <c r="K1833" s="54">
        <v>20.223804679552391</v>
      </c>
      <c r="L1833" s="52">
        <v>7842</v>
      </c>
      <c r="M1833" s="52">
        <v>1305</v>
      </c>
      <c r="N1833" s="52">
        <v>575</v>
      </c>
      <c r="O1833" s="52">
        <v>28</v>
      </c>
      <c r="P1833" s="52">
        <v>75</v>
      </c>
      <c r="Q1833" s="55">
        <f t="shared" si="283"/>
        <v>103</v>
      </c>
      <c r="R1833" s="52">
        <v>5</v>
      </c>
      <c r="S1833" s="52">
        <v>1988</v>
      </c>
      <c r="T1833" s="52">
        <v>155</v>
      </c>
      <c r="U1833" s="52">
        <v>1094</v>
      </c>
      <c r="V1833" s="56">
        <v>126</v>
      </c>
      <c r="W1833" s="104">
        <f t="shared" si="273"/>
        <v>79.776195320447613</v>
      </c>
      <c r="X1833" s="105">
        <f t="shared" si="277"/>
        <v>13.275686673448629</v>
      </c>
      <c r="Y1833" s="105">
        <f t="shared" si="278"/>
        <v>5.8494404883011191</v>
      </c>
      <c r="Z1833" s="105">
        <f t="shared" si="274"/>
        <v>1.0478128179043744</v>
      </c>
      <c r="AA1833" s="105">
        <f t="shared" si="275"/>
        <v>5.0864699898270596E-2</v>
      </c>
      <c r="AB1833" s="105">
        <f t="shared" si="276"/>
        <v>20.223804679552391</v>
      </c>
    </row>
    <row r="1834" spans="1:28" s="8" customFormat="1" hidden="1">
      <c r="A1834" s="69">
        <v>2012</v>
      </c>
      <c r="B1834" s="102">
        <v>0</v>
      </c>
      <c r="C1834" s="102" t="s">
        <v>180</v>
      </c>
      <c r="D1834" s="68">
        <v>11</v>
      </c>
      <c r="E1834" s="50" t="s">
        <v>197</v>
      </c>
      <c r="F1834" s="51" t="s">
        <v>421</v>
      </c>
      <c r="G1834" s="52">
        <v>51239</v>
      </c>
      <c r="H1834" s="52">
        <v>46439</v>
      </c>
      <c r="I1834" s="52">
        <v>28937</v>
      </c>
      <c r="J1834" s="53">
        <f t="shared" si="282"/>
        <v>0.62311849953702703</v>
      </c>
      <c r="K1834" s="54">
        <v>17.224746441568509</v>
      </c>
      <c r="L1834" s="52">
        <v>38440</v>
      </c>
      <c r="M1834" s="52">
        <v>5547</v>
      </c>
      <c r="N1834" s="52">
        <v>2099</v>
      </c>
      <c r="O1834" s="52">
        <v>60</v>
      </c>
      <c r="P1834" s="52">
        <v>265</v>
      </c>
      <c r="Q1834" s="55">
        <f t="shared" si="283"/>
        <v>325</v>
      </c>
      <c r="R1834" s="52">
        <v>28</v>
      </c>
      <c r="S1834" s="52">
        <v>7999</v>
      </c>
      <c r="T1834" s="52">
        <v>699</v>
      </c>
      <c r="U1834" s="52">
        <v>4680</v>
      </c>
      <c r="V1834" s="56">
        <v>1288</v>
      </c>
      <c r="W1834" s="104">
        <f t="shared" si="273"/>
        <v>82.775253558431501</v>
      </c>
      <c r="X1834" s="105">
        <f t="shared" si="277"/>
        <v>11.944701651629018</v>
      </c>
      <c r="Y1834" s="105">
        <f t="shared" si="278"/>
        <v>4.5199078360860483</v>
      </c>
      <c r="Z1834" s="105">
        <f t="shared" si="274"/>
        <v>0.69984280453928815</v>
      </c>
      <c r="AA1834" s="105">
        <f t="shared" si="275"/>
        <v>6.0294149314154048E-2</v>
      </c>
      <c r="AB1834" s="105">
        <f t="shared" si="276"/>
        <v>17.224746441568509</v>
      </c>
    </row>
    <row r="1835" spans="1:28" s="8" customFormat="1" hidden="1">
      <c r="A1835" s="69">
        <v>2012</v>
      </c>
      <c r="B1835" s="102">
        <v>0</v>
      </c>
      <c r="C1835" s="102" t="s">
        <v>180</v>
      </c>
      <c r="D1835" s="68">
        <v>12</v>
      </c>
      <c r="E1835" s="50" t="s">
        <v>198</v>
      </c>
      <c r="F1835" s="51" t="s">
        <v>422</v>
      </c>
      <c r="G1835" s="52">
        <v>35412</v>
      </c>
      <c r="H1835" s="52">
        <v>31308</v>
      </c>
      <c r="I1835" s="52">
        <v>23747</v>
      </c>
      <c r="J1835" s="53">
        <f t="shared" si="282"/>
        <v>0.75849623099527275</v>
      </c>
      <c r="K1835" s="54">
        <v>20.656062348281591</v>
      </c>
      <c r="L1835" s="52">
        <v>24841</v>
      </c>
      <c r="M1835" s="52">
        <v>4343</v>
      </c>
      <c r="N1835" s="52">
        <v>1798</v>
      </c>
      <c r="O1835" s="52">
        <v>59</v>
      </c>
      <c r="P1835" s="52">
        <v>266</v>
      </c>
      <c r="Q1835" s="55">
        <f>O1835+P1835</f>
        <v>325</v>
      </c>
      <c r="R1835" s="52">
        <v>1</v>
      </c>
      <c r="S1835" s="52">
        <v>6467</v>
      </c>
      <c r="T1835" s="52">
        <v>548</v>
      </c>
      <c r="U1835" s="52">
        <v>3920</v>
      </c>
      <c r="V1835" s="56">
        <v>1923</v>
      </c>
      <c r="W1835" s="104">
        <f t="shared" si="273"/>
        <v>79.343937651718406</v>
      </c>
      <c r="X1835" s="105">
        <f t="shared" si="277"/>
        <v>13.871853839274307</v>
      </c>
      <c r="Y1835" s="105">
        <f t="shared" si="278"/>
        <v>5.7429411013159575</v>
      </c>
      <c r="Z1835" s="105">
        <f t="shared" si="274"/>
        <v>1.0380733358885907</v>
      </c>
      <c r="AA1835" s="105">
        <f t="shared" si="275"/>
        <v>3.1940718027341254E-3</v>
      </c>
      <c r="AB1835" s="105">
        <f t="shared" si="276"/>
        <v>20.656062348281591</v>
      </c>
    </row>
    <row r="1836" spans="1:28" s="8" customFormat="1" hidden="1">
      <c r="A1836" s="69">
        <v>2012</v>
      </c>
      <c r="B1836" s="102">
        <v>0</v>
      </c>
      <c r="C1836" s="102" t="s">
        <v>180</v>
      </c>
      <c r="D1836" s="68">
        <v>13</v>
      </c>
      <c r="E1836" s="50" t="s">
        <v>199</v>
      </c>
      <c r="F1836" s="51" t="s">
        <v>423</v>
      </c>
      <c r="G1836" s="52">
        <v>27092</v>
      </c>
      <c r="H1836" s="52">
        <v>25423</v>
      </c>
      <c r="I1836" s="52">
        <v>11308</v>
      </c>
      <c r="J1836" s="53">
        <f t="shared" si="282"/>
        <v>0.44479408409707744</v>
      </c>
      <c r="K1836" s="54">
        <v>13.495653542068206</v>
      </c>
      <c r="L1836" s="52">
        <v>21992</v>
      </c>
      <c r="M1836" s="52">
        <v>2478</v>
      </c>
      <c r="N1836" s="52">
        <v>793</v>
      </c>
      <c r="O1836" s="52">
        <v>30</v>
      </c>
      <c r="P1836" s="52">
        <v>130</v>
      </c>
      <c r="Q1836" s="55">
        <f t="shared" si="283"/>
        <v>160</v>
      </c>
      <c r="R1836" s="52">
        <v>0</v>
      </c>
      <c r="S1836" s="52">
        <v>3431</v>
      </c>
      <c r="T1836" s="52">
        <v>480</v>
      </c>
      <c r="U1836" s="52">
        <v>2739</v>
      </c>
      <c r="V1836" s="52">
        <v>2046</v>
      </c>
      <c r="W1836" s="104">
        <f t="shared" si="273"/>
        <v>86.504346457931788</v>
      </c>
      <c r="X1836" s="105">
        <f t="shared" si="277"/>
        <v>9.7470794162766001</v>
      </c>
      <c r="Y1836" s="105">
        <f t="shared" si="278"/>
        <v>3.1192227510521966</v>
      </c>
      <c r="Z1836" s="105">
        <f t="shared" si="274"/>
        <v>0.62935137473940916</v>
      </c>
      <c r="AA1836" s="105">
        <f t="shared" si="275"/>
        <v>0</v>
      </c>
      <c r="AB1836" s="105">
        <f t="shared" si="276"/>
        <v>13.495653542068206</v>
      </c>
    </row>
    <row r="1837" spans="1:28" s="8" customFormat="1" hidden="1">
      <c r="A1837" s="69">
        <v>2012</v>
      </c>
      <c r="B1837" s="102">
        <v>0</v>
      </c>
      <c r="C1837" s="102" t="s">
        <v>180</v>
      </c>
      <c r="D1837" s="68">
        <v>14</v>
      </c>
      <c r="E1837" s="50" t="s">
        <v>200</v>
      </c>
      <c r="F1837" s="51" t="s">
        <v>424</v>
      </c>
      <c r="G1837" s="60">
        <v>20092</v>
      </c>
      <c r="H1837" s="60">
        <v>18484</v>
      </c>
      <c r="I1837" s="60">
        <v>10143</v>
      </c>
      <c r="J1837" s="53">
        <f t="shared" si="282"/>
        <v>0.54874486041982251</v>
      </c>
      <c r="K1837" s="54">
        <v>15.608093486258387</v>
      </c>
      <c r="L1837" s="60">
        <v>15599</v>
      </c>
      <c r="M1837" s="60">
        <v>2061</v>
      </c>
      <c r="N1837" s="60">
        <v>702</v>
      </c>
      <c r="O1837" s="60">
        <v>30</v>
      </c>
      <c r="P1837" s="61">
        <v>92</v>
      </c>
      <c r="Q1837" s="55">
        <f t="shared" si="283"/>
        <v>122</v>
      </c>
      <c r="R1837" s="61">
        <v>0</v>
      </c>
      <c r="S1837" s="52">
        <v>2885</v>
      </c>
      <c r="T1837" s="60">
        <v>402</v>
      </c>
      <c r="U1837" s="60">
        <v>1637</v>
      </c>
      <c r="V1837" s="60">
        <v>873</v>
      </c>
      <c r="W1837" s="104">
        <f t="shared" si="273"/>
        <v>84.391906513741617</v>
      </c>
      <c r="X1837" s="105">
        <f t="shared" si="277"/>
        <v>11.150183942869509</v>
      </c>
      <c r="Y1837" s="105">
        <f t="shared" si="278"/>
        <v>3.7978792469162519</v>
      </c>
      <c r="Z1837" s="105">
        <f t="shared" si="274"/>
        <v>0.66003029647262501</v>
      </c>
      <c r="AA1837" s="105">
        <f t="shared" si="275"/>
        <v>0</v>
      </c>
      <c r="AB1837" s="105">
        <f t="shared" si="276"/>
        <v>15.608093486258387</v>
      </c>
    </row>
    <row r="1838" spans="1:28" s="8" customFormat="1" hidden="1">
      <c r="A1838" s="69">
        <v>2012</v>
      </c>
      <c r="B1838" s="102">
        <v>0</v>
      </c>
      <c r="C1838" s="102" t="s">
        <v>180</v>
      </c>
      <c r="D1838" s="68">
        <v>15</v>
      </c>
      <c r="E1838" s="50" t="s">
        <v>201</v>
      </c>
      <c r="F1838" s="51" t="s">
        <v>425</v>
      </c>
      <c r="G1838" s="52">
        <v>11712</v>
      </c>
      <c r="H1838" s="52">
        <v>11428</v>
      </c>
      <c r="I1838" s="52">
        <v>7034</v>
      </c>
      <c r="J1838" s="53">
        <f t="shared" si="282"/>
        <v>0.61550577528876449</v>
      </c>
      <c r="K1838" s="54">
        <v>16.949597479873994</v>
      </c>
      <c r="L1838" s="52">
        <v>9491</v>
      </c>
      <c r="M1838" s="52">
        <v>1369</v>
      </c>
      <c r="N1838" s="52">
        <v>456</v>
      </c>
      <c r="O1838" s="52">
        <v>37</v>
      </c>
      <c r="P1838" s="52">
        <v>75</v>
      </c>
      <c r="Q1838" s="55">
        <f t="shared" si="283"/>
        <v>112</v>
      </c>
      <c r="R1838" s="52">
        <v>0</v>
      </c>
      <c r="S1838" s="52">
        <v>1937</v>
      </c>
      <c r="T1838" s="52">
        <v>51</v>
      </c>
      <c r="U1838" s="52">
        <v>624</v>
      </c>
      <c r="V1838" s="52">
        <v>464</v>
      </c>
      <c r="W1838" s="104">
        <f t="shared" si="273"/>
        <v>83.050402520126013</v>
      </c>
      <c r="X1838" s="105">
        <f t="shared" si="277"/>
        <v>11.979348967448372</v>
      </c>
      <c r="Y1838" s="105">
        <f t="shared" si="278"/>
        <v>3.9901995099754983</v>
      </c>
      <c r="Z1838" s="105">
        <f t="shared" si="274"/>
        <v>0.98004900245012239</v>
      </c>
      <c r="AA1838" s="105">
        <f t="shared" si="275"/>
        <v>0</v>
      </c>
      <c r="AB1838" s="105">
        <f t="shared" si="276"/>
        <v>16.949597479873994</v>
      </c>
    </row>
    <row r="1839" spans="1:28" s="8" customFormat="1" hidden="1">
      <c r="A1839" s="69">
        <v>2012</v>
      </c>
      <c r="B1839" s="102">
        <v>0</v>
      </c>
      <c r="C1839" s="102" t="s">
        <v>180</v>
      </c>
      <c r="D1839" s="68">
        <v>16</v>
      </c>
      <c r="E1839" s="50" t="s">
        <v>203</v>
      </c>
      <c r="F1839" s="51" t="s">
        <v>426</v>
      </c>
      <c r="G1839" s="52">
        <v>5117</v>
      </c>
      <c r="H1839" s="52">
        <v>5035</v>
      </c>
      <c r="I1839" s="52">
        <v>3745</v>
      </c>
      <c r="J1839" s="53">
        <f t="shared" si="282"/>
        <v>0.7437934458788481</v>
      </c>
      <c r="K1839" s="54">
        <v>20.675273088381331</v>
      </c>
      <c r="L1839" s="52">
        <v>3994</v>
      </c>
      <c r="M1839" s="52">
        <v>714</v>
      </c>
      <c r="N1839" s="52">
        <v>272</v>
      </c>
      <c r="O1839" s="52">
        <v>5</v>
      </c>
      <c r="P1839" s="52">
        <v>50</v>
      </c>
      <c r="Q1839" s="55">
        <f t="shared" si="283"/>
        <v>55</v>
      </c>
      <c r="R1839" s="52">
        <v>0</v>
      </c>
      <c r="S1839" s="52">
        <v>1041</v>
      </c>
      <c r="T1839" s="52">
        <v>95</v>
      </c>
      <c r="U1839" s="52">
        <v>736</v>
      </c>
      <c r="V1839" s="56">
        <v>295</v>
      </c>
      <c r="W1839" s="104">
        <f t="shared" si="273"/>
        <v>79.324726911618669</v>
      </c>
      <c r="X1839" s="105">
        <f t="shared" si="277"/>
        <v>14.180734856007945</v>
      </c>
      <c r="Y1839" s="105">
        <f t="shared" si="278"/>
        <v>5.4021847070506457</v>
      </c>
      <c r="Z1839" s="105">
        <f t="shared" si="274"/>
        <v>1.0923535253227408</v>
      </c>
      <c r="AA1839" s="105">
        <f t="shared" si="275"/>
        <v>0</v>
      </c>
      <c r="AB1839" s="105">
        <f t="shared" si="276"/>
        <v>20.675273088381331</v>
      </c>
    </row>
    <row r="1840" spans="1:28" s="8" customFormat="1" hidden="1">
      <c r="A1840" s="69">
        <v>2012</v>
      </c>
      <c r="B1840" s="102">
        <v>0</v>
      </c>
      <c r="C1840" s="102" t="s">
        <v>180</v>
      </c>
      <c r="D1840" s="68">
        <v>17</v>
      </c>
      <c r="E1840" s="50" t="s">
        <v>204</v>
      </c>
      <c r="F1840" s="51" t="s">
        <v>427</v>
      </c>
      <c r="G1840" s="52">
        <v>5960</v>
      </c>
      <c r="H1840" s="52">
        <v>5749</v>
      </c>
      <c r="I1840" s="52">
        <v>4031</v>
      </c>
      <c r="J1840" s="53">
        <f t="shared" si="282"/>
        <v>0.70116542007305616</v>
      </c>
      <c r="K1840" s="54">
        <v>21.534179857366496</v>
      </c>
      <c r="L1840" s="52">
        <v>4511</v>
      </c>
      <c r="M1840" s="52">
        <v>877</v>
      </c>
      <c r="N1840" s="52">
        <v>311</v>
      </c>
      <c r="O1840" s="52">
        <v>10</v>
      </c>
      <c r="P1840" s="52">
        <v>36</v>
      </c>
      <c r="Q1840" s="55">
        <f t="shared" si="283"/>
        <v>46</v>
      </c>
      <c r="R1840" s="52">
        <v>4</v>
      </c>
      <c r="S1840" s="52">
        <v>1238</v>
      </c>
      <c r="T1840" s="52">
        <v>19</v>
      </c>
      <c r="U1840" s="52">
        <v>529</v>
      </c>
      <c r="V1840" s="56">
        <v>100</v>
      </c>
      <c r="W1840" s="104">
        <f t="shared" si="273"/>
        <v>78.465820142633504</v>
      </c>
      <c r="X1840" s="105">
        <f t="shared" si="277"/>
        <v>15.254826926421986</v>
      </c>
      <c r="Y1840" s="105">
        <f t="shared" si="278"/>
        <v>5.4096364585145249</v>
      </c>
      <c r="Z1840" s="105">
        <f t="shared" si="274"/>
        <v>0.80013915463558871</v>
      </c>
      <c r="AA1840" s="105">
        <f t="shared" si="275"/>
        <v>6.9577317794399032E-2</v>
      </c>
      <c r="AB1840" s="105">
        <f t="shared" si="276"/>
        <v>21.534179857366496</v>
      </c>
    </row>
    <row r="1841" spans="1:28" s="8" customFormat="1" hidden="1">
      <c r="A1841" s="69">
        <v>2012</v>
      </c>
      <c r="B1841" s="102">
        <v>0</v>
      </c>
      <c r="C1841" s="102" t="s">
        <v>180</v>
      </c>
      <c r="D1841" s="68">
        <v>18</v>
      </c>
      <c r="E1841" s="50" t="s">
        <v>205</v>
      </c>
      <c r="F1841" s="51" t="s">
        <v>428</v>
      </c>
      <c r="G1841" s="52">
        <v>7246</v>
      </c>
      <c r="H1841" s="52">
        <v>6961</v>
      </c>
      <c r="I1841" s="52">
        <v>4067</v>
      </c>
      <c r="J1841" s="53">
        <f t="shared" si="282"/>
        <v>0.58425513575635679</v>
      </c>
      <c r="K1841" s="54">
        <v>18.646746157161328</v>
      </c>
      <c r="L1841" s="52">
        <v>5663</v>
      </c>
      <c r="M1841" s="52">
        <v>882</v>
      </c>
      <c r="N1841" s="52">
        <v>303</v>
      </c>
      <c r="O1841" s="52">
        <v>101</v>
      </c>
      <c r="P1841" s="52">
        <v>7</v>
      </c>
      <c r="Q1841" s="55">
        <f t="shared" si="283"/>
        <v>108</v>
      </c>
      <c r="R1841" s="52">
        <v>5</v>
      </c>
      <c r="S1841" s="52">
        <v>1298</v>
      </c>
      <c r="T1841" s="52">
        <v>62</v>
      </c>
      <c r="U1841" s="52">
        <v>536</v>
      </c>
      <c r="V1841" s="56">
        <v>295</v>
      </c>
      <c r="W1841" s="104">
        <f t="shared" si="273"/>
        <v>81.353253842838669</v>
      </c>
      <c r="X1841" s="105">
        <f t="shared" si="277"/>
        <v>12.670593305559546</v>
      </c>
      <c r="Y1841" s="105">
        <f t="shared" si="278"/>
        <v>4.3528228702772589</v>
      </c>
      <c r="Z1841" s="105">
        <f t="shared" si="274"/>
        <v>1.5515012210889241</v>
      </c>
      <c r="AA1841" s="105">
        <f t="shared" si="275"/>
        <v>7.1828760235598324E-2</v>
      </c>
      <c r="AB1841" s="105">
        <f t="shared" si="276"/>
        <v>18.646746157161328</v>
      </c>
    </row>
    <row r="1842" spans="1:28" s="8" customFormat="1" hidden="1">
      <c r="A1842" s="69">
        <v>2012</v>
      </c>
      <c r="B1842" s="102">
        <v>0</v>
      </c>
      <c r="C1842" s="102" t="s">
        <v>180</v>
      </c>
      <c r="D1842" s="68">
        <v>19</v>
      </c>
      <c r="E1842" s="50" t="s">
        <v>206</v>
      </c>
      <c r="F1842" s="51" t="s">
        <v>429</v>
      </c>
      <c r="G1842" s="52">
        <v>6710</v>
      </c>
      <c r="H1842" s="52">
        <v>6185</v>
      </c>
      <c r="I1842" s="52">
        <v>5326</v>
      </c>
      <c r="J1842" s="53">
        <f t="shared" si="282"/>
        <v>0.86111560226354078</v>
      </c>
      <c r="K1842" s="54">
        <v>23.443815683104287</v>
      </c>
      <c r="L1842" s="52">
        <v>4735</v>
      </c>
      <c r="M1842" s="52">
        <v>946</v>
      </c>
      <c r="N1842" s="52">
        <v>389</v>
      </c>
      <c r="O1842" s="52">
        <v>15</v>
      </c>
      <c r="P1842" s="52">
        <v>57</v>
      </c>
      <c r="Q1842" s="55">
        <f t="shared" si="283"/>
        <v>72</v>
      </c>
      <c r="R1842" s="52">
        <v>43</v>
      </c>
      <c r="S1842" s="52">
        <v>1450</v>
      </c>
      <c r="T1842" s="52">
        <v>232</v>
      </c>
      <c r="U1842" s="52">
        <v>891</v>
      </c>
      <c r="V1842" s="56">
        <v>215</v>
      </c>
      <c r="W1842" s="104">
        <f t="shared" si="273"/>
        <v>76.55618431689571</v>
      </c>
      <c r="X1842" s="105">
        <f t="shared" si="277"/>
        <v>15.295068714632173</v>
      </c>
      <c r="Y1842" s="105">
        <f t="shared" si="278"/>
        <v>6.2894098625707358</v>
      </c>
      <c r="Z1842" s="105">
        <f t="shared" si="274"/>
        <v>1.1641067097817299</v>
      </c>
      <c r="AA1842" s="105">
        <f t="shared" si="275"/>
        <v>0.69523039611964432</v>
      </c>
      <c r="AB1842" s="105">
        <f t="shared" si="276"/>
        <v>23.443815683104287</v>
      </c>
    </row>
    <row r="1843" spans="1:28" s="8" customFormat="1" hidden="1">
      <c r="A1843" s="69">
        <v>2012</v>
      </c>
      <c r="B1843" s="102">
        <v>0</v>
      </c>
      <c r="C1843" s="102" t="s">
        <v>180</v>
      </c>
      <c r="D1843" s="68">
        <v>20</v>
      </c>
      <c r="E1843" s="50" t="s">
        <v>207</v>
      </c>
      <c r="F1843" s="51" t="s">
        <v>430</v>
      </c>
      <c r="G1843" s="52">
        <v>17740</v>
      </c>
      <c r="H1843" s="52">
        <v>16919</v>
      </c>
      <c r="I1843" s="52">
        <v>9893</v>
      </c>
      <c r="J1843" s="53">
        <f t="shared" si="282"/>
        <v>0.58472722974171054</v>
      </c>
      <c r="K1843" s="54">
        <v>17.613334121401973</v>
      </c>
      <c r="L1843" s="52">
        <v>13939</v>
      </c>
      <c r="M1843" s="52">
        <v>2130</v>
      </c>
      <c r="N1843" s="52">
        <v>661</v>
      </c>
      <c r="O1843" s="52">
        <v>51</v>
      </c>
      <c r="P1843" s="52">
        <v>138</v>
      </c>
      <c r="Q1843" s="55">
        <f t="shared" si="283"/>
        <v>189</v>
      </c>
      <c r="R1843" s="52">
        <v>0</v>
      </c>
      <c r="S1843" s="52">
        <v>2980</v>
      </c>
      <c r="T1843" s="52">
        <v>358</v>
      </c>
      <c r="U1843" s="52">
        <v>1576</v>
      </c>
      <c r="V1843" s="56">
        <v>128</v>
      </c>
      <c r="W1843" s="104">
        <f t="shared" si="273"/>
        <v>82.386665878598038</v>
      </c>
      <c r="X1843" s="105">
        <f t="shared" si="277"/>
        <v>12.589396536438324</v>
      </c>
      <c r="Y1843" s="105">
        <f t="shared" si="278"/>
        <v>3.9068502866599677</v>
      </c>
      <c r="Z1843" s="105">
        <f t="shared" si="274"/>
        <v>1.1170872983036821</v>
      </c>
      <c r="AA1843" s="105">
        <f t="shared" si="275"/>
        <v>0</v>
      </c>
      <c r="AB1843" s="105">
        <f t="shared" si="276"/>
        <v>17.613334121401973</v>
      </c>
    </row>
    <row r="1844" spans="1:28" s="8" customFormat="1" hidden="1">
      <c r="A1844" s="69">
        <v>2012</v>
      </c>
      <c r="B1844" s="102">
        <v>0</v>
      </c>
      <c r="C1844" s="102" t="s">
        <v>180</v>
      </c>
      <c r="D1844" s="68">
        <v>21</v>
      </c>
      <c r="E1844" s="50" t="s">
        <v>208</v>
      </c>
      <c r="F1844" s="51" t="s">
        <v>431</v>
      </c>
      <c r="G1844" s="52">
        <v>14316</v>
      </c>
      <c r="H1844" s="52">
        <v>13706</v>
      </c>
      <c r="I1844" s="52">
        <v>6408</v>
      </c>
      <c r="J1844" s="53">
        <f t="shared" si="282"/>
        <v>0.46753246753246752</v>
      </c>
      <c r="K1844" s="54">
        <v>14.227345688019847</v>
      </c>
      <c r="L1844" s="52">
        <v>11756</v>
      </c>
      <c r="M1844" s="52">
        <v>1400</v>
      </c>
      <c r="N1844" s="52">
        <v>461</v>
      </c>
      <c r="O1844" s="52">
        <v>17</v>
      </c>
      <c r="P1844" s="52">
        <v>72</v>
      </c>
      <c r="Q1844" s="55">
        <f t="shared" si="283"/>
        <v>89</v>
      </c>
      <c r="R1844" s="52">
        <v>0</v>
      </c>
      <c r="S1844" s="52">
        <v>1950</v>
      </c>
      <c r="T1844" s="52">
        <v>356</v>
      </c>
      <c r="U1844" s="52">
        <v>1370</v>
      </c>
      <c r="V1844" s="56">
        <v>477</v>
      </c>
      <c r="W1844" s="104">
        <f t="shared" si="273"/>
        <v>85.772654311980162</v>
      </c>
      <c r="X1844" s="105">
        <f t="shared" si="277"/>
        <v>10.214504596527069</v>
      </c>
      <c r="Y1844" s="105">
        <f t="shared" si="278"/>
        <v>3.3634904421421274</v>
      </c>
      <c r="Z1844" s="105">
        <f t="shared" si="274"/>
        <v>0.64935064935064934</v>
      </c>
      <c r="AA1844" s="105">
        <f t="shared" si="275"/>
        <v>0</v>
      </c>
      <c r="AB1844" s="105">
        <f t="shared" si="276"/>
        <v>14.227345688019847</v>
      </c>
    </row>
    <row r="1845" spans="1:28" s="8" customFormat="1" hidden="1">
      <c r="A1845" s="69">
        <v>2012</v>
      </c>
      <c r="B1845" s="102">
        <v>0</v>
      </c>
      <c r="C1845" s="102" t="s">
        <v>180</v>
      </c>
      <c r="D1845" s="68">
        <v>22</v>
      </c>
      <c r="E1845" s="50" t="s">
        <v>209</v>
      </c>
      <c r="F1845" s="51" t="s">
        <v>432</v>
      </c>
      <c r="G1845" s="52">
        <v>19572</v>
      </c>
      <c r="H1845" s="52">
        <v>18870</v>
      </c>
      <c r="I1845" s="52">
        <v>8750</v>
      </c>
      <c r="J1845" s="53">
        <f t="shared" si="282"/>
        <v>0.4636989931107578</v>
      </c>
      <c r="K1845" s="54">
        <v>13.847376788553259</v>
      </c>
      <c r="L1845" s="52">
        <v>16257</v>
      </c>
      <c r="M1845" s="52">
        <v>1855</v>
      </c>
      <c r="N1845" s="52">
        <v>617</v>
      </c>
      <c r="O1845" s="52">
        <v>40</v>
      </c>
      <c r="P1845" s="52">
        <v>101</v>
      </c>
      <c r="Q1845" s="55">
        <f t="shared" si="283"/>
        <v>141</v>
      </c>
      <c r="R1845" s="52">
        <v>0</v>
      </c>
      <c r="S1845" s="52">
        <v>2613</v>
      </c>
      <c r="T1845" s="52">
        <v>614</v>
      </c>
      <c r="U1845" s="52">
        <v>2515</v>
      </c>
      <c r="V1845" s="56">
        <v>1334</v>
      </c>
      <c r="W1845" s="104">
        <f t="shared" ref="W1845:W1908" si="284">L1845/$H1845*100</f>
        <v>86.152623211446738</v>
      </c>
      <c r="X1845" s="105">
        <f t="shared" si="277"/>
        <v>9.8304186539480654</v>
      </c>
      <c r="Y1845" s="105">
        <f t="shared" si="278"/>
        <v>3.2697403285638584</v>
      </c>
      <c r="Z1845" s="105">
        <f t="shared" ref="Z1845:Z1908" si="285">Q1845/$H1845*100</f>
        <v>0.74721780604133547</v>
      </c>
      <c r="AA1845" s="105">
        <f t="shared" ref="AA1845:AA1908" si="286">R1845/$H1845*100</f>
        <v>0</v>
      </c>
      <c r="AB1845" s="105">
        <f t="shared" ref="AB1845:AB1908" si="287">S1845/$H1845*100</f>
        <v>13.847376788553259</v>
      </c>
    </row>
    <row r="1846" spans="1:28" s="8" customFormat="1" hidden="1">
      <c r="A1846" s="69">
        <v>2012</v>
      </c>
      <c r="B1846" s="102">
        <v>0</v>
      </c>
      <c r="C1846" s="102" t="s">
        <v>180</v>
      </c>
      <c r="D1846" s="68">
        <v>23</v>
      </c>
      <c r="E1846" s="50" t="s">
        <v>210</v>
      </c>
      <c r="F1846" s="51" t="s">
        <v>433</v>
      </c>
      <c r="G1846" s="52">
        <v>39460</v>
      </c>
      <c r="H1846" s="52">
        <v>37862</v>
      </c>
      <c r="I1846" s="52">
        <v>16004</v>
      </c>
      <c r="J1846" s="53">
        <f t="shared" si="282"/>
        <v>0.42269293750990439</v>
      </c>
      <c r="K1846" s="54">
        <v>12.241825577095769</v>
      </c>
      <c r="L1846" s="52">
        <v>33227</v>
      </c>
      <c r="M1846" s="52">
        <v>3317</v>
      </c>
      <c r="N1846" s="52">
        <v>1059</v>
      </c>
      <c r="O1846" s="52">
        <v>30</v>
      </c>
      <c r="P1846" s="52">
        <v>228</v>
      </c>
      <c r="Q1846" s="55">
        <f t="shared" si="283"/>
        <v>258</v>
      </c>
      <c r="R1846" s="52">
        <v>1</v>
      </c>
      <c r="S1846" s="52">
        <v>4635</v>
      </c>
      <c r="T1846" s="52">
        <v>1588</v>
      </c>
      <c r="U1846" s="52">
        <v>5920</v>
      </c>
      <c r="V1846" s="56">
        <v>455</v>
      </c>
      <c r="W1846" s="104">
        <f t="shared" si="284"/>
        <v>87.758174422904233</v>
      </c>
      <c r="X1846" s="105">
        <f t="shared" si="277"/>
        <v>8.7607627700596904</v>
      </c>
      <c r="Y1846" s="105">
        <f t="shared" si="278"/>
        <v>2.7969996302361206</v>
      </c>
      <c r="Z1846" s="105">
        <f t="shared" si="285"/>
        <v>0.68142200623316251</v>
      </c>
      <c r="AA1846" s="105">
        <f t="shared" si="286"/>
        <v>2.6411705667952036E-3</v>
      </c>
      <c r="AB1846" s="105">
        <f t="shared" si="287"/>
        <v>12.241825577095769</v>
      </c>
    </row>
    <row r="1847" spans="1:28" s="8" customFormat="1" hidden="1">
      <c r="A1847" s="69">
        <v>2012</v>
      </c>
      <c r="B1847" s="102">
        <v>0</v>
      </c>
      <c r="C1847" s="102" t="s">
        <v>180</v>
      </c>
      <c r="D1847" s="68">
        <v>24</v>
      </c>
      <c r="E1847" s="50" t="s">
        <v>211</v>
      </c>
      <c r="F1847" s="51" t="s">
        <v>434</v>
      </c>
      <c r="G1847" s="60">
        <v>13223</v>
      </c>
      <c r="H1847" s="60">
        <v>12624</v>
      </c>
      <c r="I1847" s="60">
        <v>8510</v>
      </c>
      <c r="J1847" s="53">
        <f t="shared" si="282"/>
        <v>0.67411280101394166</v>
      </c>
      <c r="K1847" s="54">
        <v>21.229404309252217</v>
      </c>
      <c r="L1847" s="60">
        <v>9944</v>
      </c>
      <c r="M1847" s="60">
        <v>1828</v>
      </c>
      <c r="N1847" s="60">
        <v>708</v>
      </c>
      <c r="O1847" s="60">
        <v>34</v>
      </c>
      <c r="P1847" s="61">
        <v>101</v>
      </c>
      <c r="Q1847" s="55">
        <f t="shared" si="283"/>
        <v>135</v>
      </c>
      <c r="R1847" s="52">
        <v>9</v>
      </c>
      <c r="S1847" s="60">
        <v>2680</v>
      </c>
      <c r="T1847" s="60">
        <v>277</v>
      </c>
      <c r="U1847" s="60">
        <v>1639</v>
      </c>
      <c r="V1847" s="56">
        <v>391</v>
      </c>
      <c r="W1847" s="104">
        <f t="shared" si="284"/>
        <v>78.770595690747783</v>
      </c>
      <c r="X1847" s="105">
        <f t="shared" si="277"/>
        <v>14.480354879594422</v>
      </c>
      <c r="Y1847" s="105">
        <f t="shared" si="278"/>
        <v>5.6083650190114067</v>
      </c>
      <c r="Z1847" s="105">
        <f t="shared" si="285"/>
        <v>1.0693916349809884</v>
      </c>
      <c r="AA1847" s="105">
        <f t="shared" si="286"/>
        <v>7.1292775665399238E-2</v>
      </c>
      <c r="AB1847" s="105">
        <f t="shared" si="287"/>
        <v>21.229404309252217</v>
      </c>
    </row>
    <row r="1848" spans="1:28" s="8" customFormat="1" hidden="1">
      <c r="A1848" s="69">
        <v>2012</v>
      </c>
      <c r="B1848" s="102">
        <v>0</v>
      </c>
      <c r="C1848" s="102" t="s">
        <v>180</v>
      </c>
      <c r="D1848" s="68">
        <v>25</v>
      </c>
      <c r="E1848" s="50" t="s">
        <v>212</v>
      </c>
      <c r="F1848" s="51" t="s">
        <v>435</v>
      </c>
      <c r="G1848" s="52">
        <v>10743</v>
      </c>
      <c r="H1848" s="52">
        <v>10040</v>
      </c>
      <c r="I1848" s="52">
        <v>7028</v>
      </c>
      <c r="J1848" s="53">
        <f t="shared" si="282"/>
        <v>0.7</v>
      </c>
      <c r="K1848" s="54">
        <v>19.701195219123509</v>
      </c>
      <c r="L1848" s="52">
        <v>8062</v>
      </c>
      <c r="M1848" s="52">
        <v>1313</v>
      </c>
      <c r="N1848" s="52">
        <v>578</v>
      </c>
      <c r="O1848" s="52">
        <v>11</v>
      </c>
      <c r="P1848" s="52">
        <v>67</v>
      </c>
      <c r="Q1848" s="55">
        <f t="shared" si="283"/>
        <v>78</v>
      </c>
      <c r="R1848" s="52">
        <v>9</v>
      </c>
      <c r="S1848" s="52">
        <v>1978</v>
      </c>
      <c r="T1848" s="52">
        <v>54</v>
      </c>
      <c r="U1848" s="52">
        <v>1174</v>
      </c>
      <c r="V1848" s="56">
        <v>0</v>
      </c>
      <c r="W1848" s="104">
        <f t="shared" si="284"/>
        <v>80.298804780876495</v>
      </c>
      <c r="X1848" s="105">
        <f t="shared" si="277"/>
        <v>13.077689243027887</v>
      </c>
      <c r="Y1848" s="105">
        <f t="shared" si="278"/>
        <v>5.7569721115537851</v>
      </c>
      <c r="Z1848" s="105">
        <f t="shared" si="285"/>
        <v>0.77689243027888444</v>
      </c>
      <c r="AA1848" s="105">
        <f t="shared" si="286"/>
        <v>8.9641434262948211E-2</v>
      </c>
      <c r="AB1848" s="105">
        <f t="shared" si="287"/>
        <v>19.701195219123509</v>
      </c>
    </row>
    <row r="1849" spans="1:28" s="8" customFormat="1" hidden="1">
      <c r="A1849" s="69">
        <v>2012</v>
      </c>
      <c r="B1849" s="102">
        <v>0</v>
      </c>
      <c r="C1849" s="102" t="s">
        <v>180</v>
      </c>
      <c r="D1849" s="68">
        <v>26</v>
      </c>
      <c r="E1849" s="50" t="s">
        <v>213</v>
      </c>
      <c r="F1849" s="51" t="s">
        <v>436</v>
      </c>
      <c r="G1849" s="52">
        <v>10342</v>
      </c>
      <c r="H1849" s="52">
        <v>9696</v>
      </c>
      <c r="I1849" s="52">
        <v>6576</v>
      </c>
      <c r="J1849" s="53">
        <f t="shared" si="282"/>
        <v>0.67821782178217827</v>
      </c>
      <c r="K1849" s="54">
        <v>19.760726072607259</v>
      </c>
      <c r="L1849" s="52">
        <v>7780</v>
      </c>
      <c r="M1849" s="52">
        <v>1305</v>
      </c>
      <c r="N1849" s="52">
        <v>486</v>
      </c>
      <c r="O1849" s="52">
        <v>15</v>
      </c>
      <c r="P1849" s="52">
        <v>85</v>
      </c>
      <c r="Q1849" s="55">
        <f t="shared" si="283"/>
        <v>100</v>
      </c>
      <c r="R1849" s="52">
        <v>25</v>
      </c>
      <c r="S1849" s="52">
        <v>1916</v>
      </c>
      <c r="T1849" s="52">
        <v>329</v>
      </c>
      <c r="U1849" s="52">
        <v>1288</v>
      </c>
      <c r="V1849" s="56">
        <v>503</v>
      </c>
      <c r="W1849" s="104">
        <f t="shared" si="284"/>
        <v>80.239273927392745</v>
      </c>
      <c r="X1849" s="105">
        <f t="shared" si="277"/>
        <v>13.459158415841586</v>
      </c>
      <c r="Y1849" s="105">
        <f t="shared" si="278"/>
        <v>5.0123762376237631</v>
      </c>
      <c r="Z1849" s="105">
        <f t="shared" si="285"/>
        <v>1.0313531353135312</v>
      </c>
      <c r="AA1849" s="105">
        <f t="shared" si="286"/>
        <v>0.25783828382838281</v>
      </c>
      <c r="AB1849" s="105">
        <f t="shared" si="287"/>
        <v>19.760726072607259</v>
      </c>
    </row>
    <row r="1850" spans="1:28" s="8" customFormat="1" hidden="1">
      <c r="A1850" s="69">
        <v>2012</v>
      </c>
      <c r="B1850" s="102">
        <v>0</v>
      </c>
      <c r="C1850" s="102" t="s">
        <v>180</v>
      </c>
      <c r="D1850" s="68">
        <v>27</v>
      </c>
      <c r="E1850" s="50" t="s">
        <v>214</v>
      </c>
      <c r="F1850" s="51" t="s">
        <v>437</v>
      </c>
      <c r="G1850" s="52">
        <v>34800</v>
      </c>
      <c r="H1850" s="52">
        <v>31243</v>
      </c>
      <c r="I1850" s="52">
        <v>22640</v>
      </c>
      <c r="J1850" s="53">
        <f t="shared" si="282"/>
        <v>0.724642319879653</v>
      </c>
      <c r="K1850" s="54">
        <v>20.641423678904076</v>
      </c>
      <c r="L1850" s="52">
        <v>24794</v>
      </c>
      <c r="M1850" s="52">
        <v>4441</v>
      </c>
      <c r="N1850" s="52">
        <v>1684</v>
      </c>
      <c r="O1850" s="52">
        <v>49</v>
      </c>
      <c r="P1850" s="52">
        <v>263</v>
      </c>
      <c r="Q1850" s="55">
        <f t="shared" si="283"/>
        <v>312</v>
      </c>
      <c r="R1850" s="52">
        <v>12</v>
      </c>
      <c r="S1850" s="52">
        <v>6449</v>
      </c>
      <c r="T1850" s="52">
        <v>1244</v>
      </c>
      <c r="U1850" s="52">
        <v>3902</v>
      </c>
      <c r="V1850" s="56">
        <v>1874</v>
      </c>
      <c r="W1850" s="104">
        <f t="shared" si="284"/>
        <v>79.358576321095924</v>
      </c>
      <c r="X1850" s="105">
        <f t="shared" si="277"/>
        <v>14.214384022020932</v>
      </c>
      <c r="Y1850" s="105">
        <f t="shared" si="278"/>
        <v>5.3900073616490092</v>
      </c>
      <c r="Z1850" s="105">
        <f t="shared" si="285"/>
        <v>0.99862369170694232</v>
      </c>
      <c r="AA1850" s="105">
        <f t="shared" si="286"/>
        <v>3.840860352719009E-2</v>
      </c>
      <c r="AB1850" s="105">
        <f t="shared" si="287"/>
        <v>20.641423678904076</v>
      </c>
    </row>
    <row r="1851" spans="1:28" s="8" customFormat="1" hidden="1">
      <c r="A1851" s="69">
        <v>2012</v>
      </c>
      <c r="B1851" s="102">
        <v>0</v>
      </c>
      <c r="C1851" s="102" t="s">
        <v>180</v>
      </c>
      <c r="D1851" s="68">
        <v>28</v>
      </c>
      <c r="E1851" s="50" t="s">
        <v>215</v>
      </c>
      <c r="F1851" s="51" t="s">
        <v>438</v>
      </c>
      <c r="G1851" s="62">
        <v>22143</v>
      </c>
      <c r="H1851" s="62">
        <v>21134</v>
      </c>
      <c r="I1851" s="62">
        <v>12394</v>
      </c>
      <c r="J1851" s="53">
        <f t="shared" si="282"/>
        <v>0.58644837702280683</v>
      </c>
      <c r="K1851" s="54">
        <v>16.542064919087725</v>
      </c>
      <c r="L1851" s="62">
        <v>17638</v>
      </c>
      <c r="M1851" s="62">
        <v>2437</v>
      </c>
      <c r="N1851" s="62">
        <v>875</v>
      </c>
      <c r="O1851" s="62">
        <v>38</v>
      </c>
      <c r="P1851" s="63">
        <v>146</v>
      </c>
      <c r="Q1851" s="55">
        <f t="shared" si="283"/>
        <v>184</v>
      </c>
      <c r="R1851" s="52">
        <v>0</v>
      </c>
      <c r="S1851" s="62">
        <v>3496</v>
      </c>
      <c r="T1851" s="62">
        <v>409</v>
      </c>
      <c r="U1851" s="62">
        <v>2393</v>
      </c>
      <c r="V1851" s="56">
        <v>676</v>
      </c>
      <c r="W1851" s="104">
        <f t="shared" si="284"/>
        <v>83.457935080912264</v>
      </c>
      <c r="X1851" s="105">
        <f t="shared" si="277"/>
        <v>11.531181981640957</v>
      </c>
      <c r="Y1851" s="105">
        <f t="shared" si="278"/>
        <v>4.1402479417053089</v>
      </c>
      <c r="Z1851" s="105">
        <f t="shared" si="285"/>
        <v>0.87063499574145919</v>
      </c>
      <c r="AA1851" s="105">
        <f t="shared" si="286"/>
        <v>0</v>
      </c>
      <c r="AB1851" s="105">
        <f t="shared" si="287"/>
        <v>16.542064919087725</v>
      </c>
    </row>
    <row r="1852" spans="1:28" s="8" customFormat="1" hidden="1">
      <c r="A1852" s="69">
        <v>2012</v>
      </c>
      <c r="B1852" s="102">
        <v>0</v>
      </c>
      <c r="C1852" s="102" t="s">
        <v>180</v>
      </c>
      <c r="D1852" s="68">
        <v>29</v>
      </c>
      <c r="E1852" s="50" t="s">
        <v>216</v>
      </c>
      <c r="F1852" s="51" t="s">
        <v>439</v>
      </c>
      <c r="G1852" s="52">
        <v>8601</v>
      </c>
      <c r="H1852" s="52">
        <v>7223</v>
      </c>
      <c r="I1852" s="52">
        <v>5380</v>
      </c>
      <c r="J1852" s="53">
        <f t="shared" si="282"/>
        <v>0.74484286307628411</v>
      </c>
      <c r="K1852" s="54">
        <v>21.500761456458537</v>
      </c>
      <c r="L1852" s="52">
        <v>5670</v>
      </c>
      <c r="M1852" s="52">
        <v>1040</v>
      </c>
      <c r="N1852" s="52">
        <v>433</v>
      </c>
      <c r="O1852" s="52">
        <v>18</v>
      </c>
      <c r="P1852" s="52">
        <v>62</v>
      </c>
      <c r="Q1852" s="55">
        <f t="shared" si="283"/>
        <v>80</v>
      </c>
      <c r="R1852" s="52">
        <v>0</v>
      </c>
      <c r="S1852" s="52">
        <v>1553</v>
      </c>
      <c r="T1852" s="52">
        <v>110</v>
      </c>
      <c r="U1852" s="52">
        <v>958</v>
      </c>
      <c r="V1852" s="52">
        <v>258</v>
      </c>
      <c r="W1852" s="104">
        <f t="shared" si="284"/>
        <v>78.499238543541466</v>
      </c>
      <c r="X1852" s="105">
        <f t="shared" si="277"/>
        <v>14.398449397757165</v>
      </c>
      <c r="Y1852" s="105">
        <f t="shared" si="278"/>
        <v>5.9947390281046653</v>
      </c>
      <c r="Z1852" s="105">
        <f t="shared" si="285"/>
        <v>1.1075730305967049</v>
      </c>
      <c r="AA1852" s="105">
        <f t="shared" si="286"/>
        <v>0</v>
      </c>
      <c r="AB1852" s="105">
        <f t="shared" si="287"/>
        <v>21.500761456458537</v>
      </c>
    </row>
    <row r="1853" spans="1:28" s="8" customFormat="1" hidden="1">
      <c r="A1853" s="69">
        <v>2012</v>
      </c>
      <c r="B1853" s="102">
        <v>0</v>
      </c>
      <c r="C1853" s="102" t="s">
        <v>180</v>
      </c>
      <c r="D1853" s="68">
        <v>30</v>
      </c>
      <c r="E1853" s="50" t="s">
        <v>217</v>
      </c>
      <c r="F1853" s="51" t="s">
        <v>440</v>
      </c>
      <c r="G1853" s="64">
        <v>4758</v>
      </c>
      <c r="H1853" s="52">
        <v>4455</v>
      </c>
      <c r="I1853" s="52">
        <v>3913</v>
      </c>
      <c r="J1853" s="53">
        <f t="shared" si="282"/>
        <v>0.87833894500561172</v>
      </c>
      <c r="K1853" s="54">
        <v>22.850729517396186</v>
      </c>
      <c r="L1853" s="52">
        <v>3437</v>
      </c>
      <c r="M1853" s="52">
        <v>643</v>
      </c>
      <c r="N1853" s="52">
        <v>289</v>
      </c>
      <c r="O1853" s="52">
        <v>28</v>
      </c>
      <c r="P1853" s="52">
        <v>58</v>
      </c>
      <c r="Q1853" s="55">
        <f t="shared" si="283"/>
        <v>86</v>
      </c>
      <c r="R1853" s="52">
        <v>0</v>
      </c>
      <c r="S1853" s="52">
        <v>1018</v>
      </c>
      <c r="T1853" s="52">
        <v>41</v>
      </c>
      <c r="U1853" s="52">
        <v>402</v>
      </c>
      <c r="V1853" s="52">
        <v>22</v>
      </c>
      <c r="W1853" s="104">
        <f t="shared" si="284"/>
        <v>77.149270482603811</v>
      </c>
      <c r="X1853" s="105">
        <f t="shared" si="277"/>
        <v>14.433221099887767</v>
      </c>
      <c r="Y1853" s="105">
        <f t="shared" si="278"/>
        <v>6.4870931537598207</v>
      </c>
      <c r="Z1853" s="105">
        <f t="shared" si="285"/>
        <v>1.9304152637485972</v>
      </c>
      <c r="AA1853" s="105">
        <f t="shared" si="286"/>
        <v>0</v>
      </c>
      <c r="AB1853" s="105">
        <f t="shared" si="287"/>
        <v>22.850729517396186</v>
      </c>
    </row>
    <row r="1854" spans="1:28" s="8" customFormat="1" hidden="1">
      <c r="A1854" s="69">
        <v>2012</v>
      </c>
      <c r="B1854" s="102">
        <v>0</v>
      </c>
      <c r="C1854" s="102" t="s">
        <v>180</v>
      </c>
      <c r="D1854" s="68">
        <v>31</v>
      </c>
      <c r="E1854" s="50" t="s">
        <v>218</v>
      </c>
      <c r="F1854" s="51" t="s">
        <v>441</v>
      </c>
      <c r="G1854" s="52">
        <v>4982</v>
      </c>
      <c r="H1854" s="52">
        <v>4872</v>
      </c>
      <c r="I1854" s="52">
        <v>2975</v>
      </c>
      <c r="J1854" s="53">
        <f t="shared" si="282"/>
        <v>0.61063218390804597</v>
      </c>
      <c r="K1854" s="54">
        <v>16.748768472906402</v>
      </c>
      <c r="L1854" s="52">
        <v>4056</v>
      </c>
      <c r="M1854" s="52">
        <v>560</v>
      </c>
      <c r="N1854" s="52">
        <v>206</v>
      </c>
      <c r="O1854" s="52">
        <v>12</v>
      </c>
      <c r="P1854" s="52">
        <v>38</v>
      </c>
      <c r="Q1854" s="55">
        <f t="shared" si="283"/>
        <v>50</v>
      </c>
      <c r="R1854" s="52">
        <v>0</v>
      </c>
      <c r="S1854" s="52">
        <v>816</v>
      </c>
      <c r="T1854" s="52">
        <v>221</v>
      </c>
      <c r="U1854" s="52">
        <v>544</v>
      </c>
      <c r="V1854" s="52">
        <v>1064</v>
      </c>
      <c r="W1854" s="104">
        <f t="shared" si="284"/>
        <v>83.251231527093594</v>
      </c>
      <c r="X1854" s="105">
        <f t="shared" si="277"/>
        <v>11.494252873563218</v>
      </c>
      <c r="Y1854" s="105">
        <f t="shared" si="278"/>
        <v>4.2282430213464695</v>
      </c>
      <c r="Z1854" s="105">
        <f t="shared" si="285"/>
        <v>1.0262725779967159</v>
      </c>
      <c r="AA1854" s="105">
        <f t="shared" si="286"/>
        <v>0</v>
      </c>
      <c r="AB1854" s="105">
        <f t="shared" si="287"/>
        <v>16.748768472906402</v>
      </c>
    </row>
    <row r="1855" spans="1:28" s="8" customFormat="1" hidden="1">
      <c r="A1855" s="69">
        <v>2012</v>
      </c>
      <c r="B1855" s="102">
        <v>0</v>
      </c>
      <c r="C1855" s="102" t="s">
        <v>180</v>
      </c>
      <c r="D1855" s="68">
        <v>32</v>
      </c>
      <c r="E1855" s="50" t="s">
        <v>219</v>
      </c>
      <c r="F1855" s="51" t="s">
        <v>442</v>
      </c>
      <c r="G1855" s="59">
        <v>5851</v>
      </c>
      <c r="H1855" s="52">
        <v>5558</v>
      </c>
      <c r="I1855" s="52">
        <v>3545</v>
      </c>
      <c r="J1855" s="53">
        <f t="shared" si="282"/>
        <v>0.637819359481828</v>
      </c>
      <c r="K1855" s="54">
        <v>20.079165167326376</v>
      </c>
      <c r="L1855" s="52">
        <v>4442</v>
      </c>
      <c r="M1855" s="52">
        <v>801</v>
      </c>
      <c r="N1855" s="52">
        <v>268</v>
      </c>
      <c r="O1855" s="52">
        <v>16</v>
      </c>
      <c r="P1855" s="52">
        <v>24</v>
      </c>
      <c r="Q1855" s="55">
        <f t="shared" si="283"/>
        <v>40</v>
      </c>
      <c r="R1855" s="52">
        <v>7</v>
      </c>
      <c r="S1855" s="52">
        <v>1116</v>
      </c>
      <c r="T1855" s="52">
        <v>84</v>
      </c>
      <c r="U1855" s="52">
        <v>992</v>
      </c>
      <c r="V1855" s="52">
        <v>570</v>
      </c>
      <c r="W1855" s="104">
        <f t="shared" si="284"/>
        <v>79.92083483267362</v>
      </c>
      <c r="X1855" s="105">
        <f t="shared" si="277"/>
        <v>14.411658870097158</v>
      </c>
      <c r="Y1855" s="105">
        <f t="shared" si="278"/>
        <v>4.8218783735156538</v>
      </c>
      <c r="Z1855" s="105">
        <f t="shared" si="285"/>
        <v>0.7196833393306945</v>
      </c>
      <c r="AA1855" s="105">
        <f t="shared" si="286"/>
        <v>0.12594458438287154</v>
      </c>
      <c r="AB1855" s="105">
        <f t="shared" si="287"/>
        <v>20.079165167326376</v>
      </c>
    </row>
    <row r="1856" spans="1:28" s="8" customFormat="1" hidden="1">
      <c r="A1856" s="69">
        <v>2012</v>
      </c>
      <c r="B1856" s="102">
        <v>0</v>
      </c>
      <c r="C1856" s="102" t="s">
        <v>180</v>
      </c>
      <c r="D1856" s="68">
        <v>33</v>
      </c>
      <c r="E1856" s="50" t="s">
        <v>220</v>
      </c>
      <c r="F1856" s="51" t="s">
        <v>443</v>
      </c>
      <c r="G1856" s="52">
        <v>5825</v>
      </c>
      <c r="H1856" s="52">
        <v>5425</v>
      </c>
      <c r="I1856" s="52">
        <v>3595</v>
      </c>
      <c r="J1856" s="53">
        <f t="shared" si="282"/>
        <v>0.66267281105990783</v>
      </c>
      <c r="K1856" s="54">
        <v>19.741935483870968</v>
      </c>
      <c r="L1856" s="52">
        <v>4354</v>
      </c>
      <c r="M1856" s="52">
        <v>743</v>
      </c>
      <c r="N1856" s="52">
        <v>240</v>
      </c>
      <c r="O1856" s="52">
        <v>26</v>
      </c>
      <c r="P1856" s="52">
        <v>57</v>
      </c>
      <c r="Q1856" s="55">
        <f t="shared" si="283"/>
        <v>83</v>
      </c>
      <c r="R1856" s="52">
        <v>5</v>
      </c>
      <c r="S1856" s="52">
        <v>1071</v>
      </c>
      <c r="T1856" s="52">
        <v>35</v>
      </c>
      <c r="U1856" s="52">
        <v>511</v>
      </c>
      <c r="V1856" s="52">
        <v>81</v>
      </c>
      <c r="W1856" s="104">
        <f t="shared" si="284"/>
        <v>80.258064516129039</v>
      </c>
      <c r="X1856" s="105">
        <f t="shared" si="277"/>
        <v>13.695852534562212</v>
      </c>
      <c r="Y1856" s="105">
        <f t="shared" si="278"/>
        <v>4.4239631336405534</v>
      </c>
      <c r="Z1856" s="105">
        <f t="shared" si="285"/>
        <v>1.5299539170506913</v>
      </c>
      <c r="AA1856" s="105">
        <f t="shared" si="286"/>
        <v>9.2165898617511524E-2</v>
      </c>
      <c r="AB1856" s="105">
        <f t="shared" si="287"/>
        <v>19.741935483870968</v>
      </c>
    </row>
    <row r="1857" spans="1:28" s="8" customFormat="1" hidden="1">
      <c r="A1857" s="69">
        <v>2012</v>
      </c>
      <c r="B1857" s="102">
        <v>0</v>
      </c>
      <c r="C1857" s="102" t="s">
        <v>180</v>
      </c>
      <c r="D1857" s="68">
        <v>34</v>
      </c>
      <c r="E1857" s="50" t="s">
        <v>221</v>
      </c>
      <c r="F1857" s="51" t="s">
        <v>444</v>
      </c>
      <c r="G1857" s="65">
        <v>8059</v>
      </c>
      <c r="H1857" s="65">
        <v>7178</v>
      </c>
      <c r="I1857" s="65">
        <v>4162</v>
      </c>
      <c r="J1857" s="53">
        <f t="shared" si="282"/>
        <v>0.57982724993034274</v>
      </c>
      <c r="K1857" s="54">
        <v>17.734745054332684</v>
      </c>
      <c r="L1857" s="65">
        <v>5905</v>
      </c>
      <c r="M1857" s="65">
        <v>873</v>
      </c>
      <c r="N1857" s="65">
        <v>302</v>
      </c>
      <c r="O1857" s="65">
        <v>44</v>
      </c>
      <c r="P1857" s="66">
        <v>48</v>
      </c>
      <c r="Q1857" s="55">
        <f t="shared" si="283"/>
        <v>92</v>
      </c>
      <c r="R1857" s="66">
        <v>6</v>
      </c>
      <c r="S1857" s="67">
        <v>1273</v>
      </c>
      <c r="T1857" s="65">
        <v>109</v>
      </c>
      <c r="U1857" s="65">
        <v>684</v>
      </c>
      <c r="V1857" s="65">
        <v>86</v>
      </c>
      <c r="W1857" s="104">
        <f t="shared" si="284"/>
        <v>82.265254945667323</v>
      </c>
      <c r="X1857" s="105">
        <f t="shared" si="277"/>
        <v>12.162162162162163</v>
      </c>
      <c r="Y1857" s="105">
        <f t="shared" si="278"/>
        <v>4.2073000835887431</v>
      </c>
      <c r="Z1857" s="105">
        <f t="shared" si="285"/>
        <v>1.2816940651992199</v>
      </c>
      <c r="AA1857" s="105">
        <f t="shared" si="286"/>
        <v>8.3588743382557812E-2</v>
      </c>
      <c r="AB1857" s="105">
        <f t="shared" si="287"/>
        <v>17.734745054332684</v>
      </c>
    </row>
    <row r="1858" spans="1:28" s="8" customFormat="1" hidden="1">
      <c r="A1858" s="69">
        <v>2012</v>
      </c>
      <c r="B1858" s="102">
        <v>0</v>
      </c>
      <c r="C1858" s="102" t="s">
        <v>180</v>
      </c>
      <c r="D1858" s="68">
        <v>35</v>
      </c>
      <c r="E1858" s="50" t="s">
        <v>222</v>
      </c>
      <c r="F1858" s="51" t="s">
        <v>445</v>
      </c>
      <c r="G1858" s="52">
        <v>7990</v>
      </c>
      <c r="H1858" s="52">
        <v>7669</v>
      </c>
      <c r="I1858" s="52">
        <v>6315</v>
      </c>
      <c r="J1858" s="53">
        <f t="shared" si="282"/>
        <v>0.8234450384665537</v>
      </c>
      <c r="K1858" s="54">
        <v>24.083974442560958</v>
      </c>
      <c r="L1858" s="52">
        <v>5822</v>
      </c>
      <c r="M1858" s="52">
        <v>1228</v>
      </c>
      <c r="N1858" s="52">
        <v>503</v>
      </c>
      <c r="O1858" s="52">
        <v>15</v>
      </c>
      <c r="P1858" s="52">
        <v>101</v>
      </c>
      <c r="Q1858" s="55">
        <f t="shared" si="283"/>
        <v>116</v>
      </c>
      <c r="R1858" s="52">
        <v>0</v>
      </c>
      <c r="S1858" s="52">
        <v>1847</v>
      </c>
      <c r="T1858" s="52">
        <v>25</v>
      </c>
      <c r="U1858" s="52">
        <v>625</v>
      </c>
      <c r="V1858" s="52">
        <v>163</v>
      </c>
      <c r="W1858" s="104">
        <f t="shared" si="284"/>
        <v>75.916025557439042</v>
      </c>
      <c r="X1858" s="105">
        <f t="shared" si="277"/>
        <v>16.012517929325856</v>
      </c>
      <c r="Y1858" s="105">
        <f t="shared" si="278"/>
        <v>6.5588733863606725</v>
      </c>
      <c r="Z1858" s="105">
        <f t="shared" si="285"/>
        <v>1.5125831268744294</v>
      </c>
      <c r="AA1858" s="105">
        <f t="shared" si="286"/>
        <v>0</v>
      </c>
      <c r="AB1858" s="105">
        <f t="shared" si="287"/>
        <v>24.083974442560958</v>
      </c>
    </row>
    <row r="1859" spans="1:28" s="8" customFormat="1" hidden="1">
      <c r="A1859" s="69">
        <v>2012</v>
      </c>
      <c r="B1859" s="102">
        <v>0</v>
      </c>
      <c r="C1859" s="102" t="s">
        <v>180</v>
      </c>
      <c r="D1859" s="68">
        <v>36</v>
      </c>
      <c r="E1859" s="50" t="s">
        <v>223</v>
      </c>
      <c r="F1859" s="51" t="s">
        <v>446</v>
      </c>
      <c r="G1859" s="52">
        <v>6025</v>
      </c>
      <c r="H1859" s="52">
        <v>5598</v>
      </c>
      <c r="I1859" s="52">
        <v>4479</v>
      </c>
      <c r="J1859" s="53">
        <f t="shared" si="282"/>
        <v>0.80010718113612</v>
      </c>
      <c r="K1859" s="54">
        <v>25.562700964630224</v>
      </c>
      <c r="L1859" s="52">
        <v>4167</v>
      </c>
      <c r="M1859" s="52">
        <v>938</v>
      </c>
      <c r="N1859" s="52">
        <v>388</v>
      </c>
      <c r="O1859" s="52">
        <v>18</v>
      </c>
      <c r="P1859" s="52">
        <v>83</v>
      </c>
      <c r="Q1859" s="55">
        <f t="shared" si="283"/>
        <v>101</v>
      </c>
      <c r="R1859" s="52">
        <v>4</v>
      </c>
      <c r="S1859" s="52">
        <v>1431</v>
      </c>
      <c r="T1859" s="52">
        <v>206</v>
      </c>
      <c r="U1859" s="52">
        <v>1214</v>
      </c>
      <c r="V1859" s="52">
        <v>564</v>
      </c>
      <c r="W1859" s="104">
        <f t="shared" si="284"/>
        <v>74.437299035369776</v>
      </c>
      <c r="X1859" s="105">
        <f t="shared" si="277"/>
        <v>16.755984280100037</v>
      </c>
      <c r="Y1859" s="105">
        <f t="shared" si="278"/>
        <v>6.9310468024294387</v>
      </c>
      <c r="Z1859" s="105">
        <f t="shared" si="285"/>
        <v>1.8042157913540553</v>
      </c>
      <c r="AA1859" s="105">
        <f t="shared" si="286"/>
        <v>7.1454090746695245E-2</v>
      </c>
      <c r="AB1859" s="105">
        <f t="shared" si="287"/>
        <v>25.562700964630224</v>
      </c>
    </row>
    <row r="1860" spans="1:28" s="8" customFormat="1" hidden="1">
      <c r="A1860" s="69">
        <v>2012</v>
      </c>
      <c r="B1860" s="102">
        <v>0</v>
      </c>
      <c r="C1860" s="102" t="s">
        <v>180</v>
      </c>
      <c r="D1860" s="68">
        <v>37</v>
      </c>
      <c r="E1860" s="50" t="s">
        <v>224</v>
      </c>
      <c r="F1860" s="51" t="s">
        <v>447</v>
      </c>
      <c r="G1860" s="52">
        <v>4581</v>
      </c>
      <c r="H1860" s="52">
        <v>4331</v>
      </c>
      <c r="I1860" s="52">
        <v>4644</v>
      </c>
      <c r="J1860" s="53">
        <f t="shared" si="282"/>
        <v>1.0722696836758254</v>
      </c>
      <c r="K1860" s="54">
        <v>29.231124451627799</v>
      </c>
      <c r="L1860" s="52">
        <v>3065</v>
      </c>
      <c r="M1860" s="52">
        <v>850</v>
      </c>
      <c r="N1860" s="52">
        <v>336</v>
      </c>
      <c r="O1860" s="57">
        <v>21</v>
      </c>
      <c r="P1860" s="57">
        <v>57</v>
      </c>
      <c r="Q1860" s="55">
        <f t="shared" si="283"/>
        <v>78</v>
      </c>
      <c r="R1860" s="52">
        <v>2</v>
      </c>
      <c r="S1860" s="52">
        <v>1266</v>
      </c>
      <c r="T1860" s="52">
        <v>26</v>
      </c>
      <c r="U1860" s="52">
        <v>419</v>
      </c>
      <c r="V1860" s="52">
        <v>27</v>
      </c>
      <c r="W1860" s="104">
        <f t="shared" si="284"/>
        <v>70.768875548372208</v>
      </c>
      <c r="X1860" s="105">
        <f t="shared" si="277"/>
        <v>19.625952435927037</v>
      </c>
      <c r="Y1860" s="105">
        <f t="shared" si="278"/>
        <v>7.758023551142923</v>
      </c>
      <c r="Z1860" s="105">
        <f t="shared" si="285"/>
        <v>1.8009697529438928</v>
      </c>
      <c r="AA1860" s="105">
        <f t="shared" si="286"/>
        <v>4.6178711613945975E-2</v>
      </c>
      <c r="AB1860" s="105">
        <f t="shared" si="287"/>
        <v>29.231124451627799</v>
      </c>
    </row>
    <row r="1861" spans="1:28" s="8" customFormat="1" hidden="1">
      <c r="A1861" s="69">
        <v>2012</v>
      </c>
      <c r="B1861" s="102">
        <v>0</v>
      </c>
      <c r="C1861" s="102" t="s">
        <v>180</v>
      </c>
      <c r="D1861" s="68">
        <v>38</v>
      </c>
      <c r="E1861" s="50" t="s">
        <v>225</v>
      </c>
      <c r="F1861" s="51" t="s">
        <v>448</v>
      </c>
      <c r="G1861" s="52">
        <v>7162</v>
      </c>
      <c r="H1861" s="52">
        <v>6550</v>
      </c>
      <c r="I1861" s="52">
        <v>5642</v>
      </c>
      <c r="J1861" s="53">
        <f t="shared" si="282"/>
        <v>0.86137404580152677</v>
      </c>
      <c r="K1861" s="54">
        <v>24.122137404580151</v>
      </c>
      <c r="L1861" s="52">
        <v>4970</v>
      </c>
      <c r="M1861" s="52">
        <v>1098</v>
      </c>
      <c r="N1861" s="52">
        <v>371</v>
      </c>
      <c r="O1861" s="52">
        <v>23</v>
      </c>
      <c r="P1861" s="52">
        <v>86</v>
      </c>
      <c r="Q1861" s="55">
        <f t="shared" si="283"/>
        <v>109</v>
      </c>
      <c r="R1861" s="52">
        <v>2</v>
      </c>
      <c r="S1861" s="52">
        <v>1580</v>
      </c>
      <c r="T1861" s="52">
        <v>102</v>
      </c>
      <c r="U1861" s="52">
        <v>784</v>
      </c>
      <c r="V1861" s="52">
        <v>243</v>
      </c>
      <c r="W1861" s="104">
        <f t="shared" si="284"/>
        <v>75.877862595419842</v>
      </c>
      <c r="X1861" s="105">
        <f t="shared" si="277"/>
        <v>16.763358778625953</v>
      </c>
      <c r="Y1861" s="105">
        <f t="shared" si="278"/>
        <v>5.66412213740458</v>
      </c>
      <c r="Z1861" s="105">
        <f t="shared" si="285"/>
        <v>1.6641221374045803</v>
      </c>
      <c r="AA1861" s="105">
        <f t="shared" si="286"/>
        <v>3.053435114503817E-2</v>
      </c>
      <c r="AB1861" s="105">
        <f t="shared" si="287"/>
        <v>24.122137404580151</v>
      </c>
    </row>
    <row r="1862" spans="1:28" s="8" customFormat="1" hidden="1">
      <c r="A1862" s="69">
        <v>2012</v>
      </c>
      <c r="B1862" s="102">
        <v>0</v>
      </c>
      <c r="C1862" s="102" t="s">
        <v>180</v>
      </c>
      <c r="D1862" s="68">
        <v>39</v>
      </c>
      <c r="E1862" s="50" t="s">
        <v>226</v>
      </c>
      <c r="F1862" s="51" t="s">
        <v>449</v>
      </c>
      <c r="G1862" s="60">
        <v>2946</v>
      </c>
      <c r="H1862" s="60">
        <v>2394</v>
      </c>
      <c r="I1862" s="60">
        <v>1880</v>
      </c>
      <c r="J1862" s="53">
        <f t="shared" si="282"/>
        <v>0.78529657477025894</v>
      </c>
      <c r="K1862" s="54">
        <v>22.138680033416875</v>
      </c>
      <c r="L1862" s="62">
        <v>1864</v>
      </c>
      <c r="M1862" s="62">
        <v>346</v>
      </c>
      <c r="N1862" s="62">
        <v>150</v>
      </c>
      <c r="O1862" s="62">
        <v>9</v>
      </c>
      <c r="P1862" s="63">
        <v>25</v>
      </c>
      <c r="Q1862" s="55">
        <f t="shared" si="283"/>
        <v>34</v>
      </c>
      <c r="R1862" s="63">
        <v>0</v>
      </c>
      <c r="S1862" s="52">
        <v>530</v>
      </c>
      <c r="T1862" s="60">
        <v>41</v>
      </c>
      <c r="U1862" s="60">
        <v>215</v>
      </c>
      <c r="V1862" s="60">
        <v>40</v>
      </c>
      <c r="W1862" s="104">
        <f t="shared" si="284"/>
        <v>77.861319966583125</v>
      </c>
      <c r="X1862" s="105">
        <f t="shared" si="277"/>
        <v>14.452798663324979</v>
      </c>
      <c r="Y1862" s="105">
        <f t="shared" si="278"/>
        <v>6.2656641604010019</v>
      </c>
      <c r="Z1862" s="105">
        <f t="shared" si="285"/>
        <v>1.4202172096908938</v>
      </c>
      <c r="AA1862" s="105">
        <f t="shared" si="286"/>
        <v>0</v>
      </c>
      <c r="AB1862" s="105">
        <f t="shared" si="287"/>
        <v>22.138680033416875</v>
      </c>
    </row>
    <row r="1863" spans="1:28" s="8" customFormat="1" hidden="1">
      <c r="A1863" s="69">
        <v>2012</v>
      </c>
      <c r="B1863" s="102">
        <v>0</v>
      </c>
      <c r="C1863" s="102" t="s">
        <v>180</v>
      </c>
      <c r="D1863" s="68">
        <v>40</v>
      </c>
      <c r="E1863" s="50" t="s">
        <v>227</v>
      </c>
      <c r="F1863" s="51" t="s">
        <v>450</v>
      </c>
      <c r="G1863" s="52">
        <v>20478</v>
      </c>
      <c r="H1863" s="52">
        <v>18966</v>
      </c>
      <c r="I1863" s="52">
        <v>12668</v>
      </c>
      <c r="J1863" s="53">
        <f t="shared" si="282"/>
        <v>0.66793208900137091</v>
      </c>
      <c r="K1863" s="54">
        <v>20.905831487925759</v>
      </c>
      <c r="L1863" s="52">
        <v>15001</v>
      </c>
      <c r="M1863" s="52">
        <v>2639</v>
      </c>
      <c r="N1863" s="52">
        <v>904</v>
      </c>
      <c r="O1863" s="52">
        <v>117</v>
      </c>
      <c r="P1863" s="52">
        <v>158</v>
      </c>
      <c r="Q1863" s="55">
        <f t="shared" si="283"/>
        <v>275</v>
      </c>
      <c r="R1863" s="52">
        <v>147</v>
      </c>
      <c r="S1863" s="52">
        <v>3965</v>
      </c>
      <c r="T1863" s="52">
        <v>177</v>
      </c>
      <c r="U1863" s="52">
        <v>1654</v>
      </c>
      <c r="V1863" s="52">
        <v>223</v>
      </c>
      <c r="W1863" s="104">
        <f t="shared" si="284"/>
        <v>79.094168512074233</v>
      </c>
      <c r="X1863" s="105">
        <f t="shared" si="277"/>
        <v>13.914373088685014</v>
      </c>
      <c r="Y1863" s="105">
        <f t="shared" si="278"/>
        <v>4.7664241273858483</v>
      </c>
      <c r="Z1863" s="105">
        <f t="shared" si="285"/>
        <v>1.4499630918485711</v>
      </c>
      <c r="AA1863" s="105">
        <f t="shared" si="286"/>
        <v>0.77507118000632713</v>
      </c>
      <c r="AB1863" s="105">
        <f t="shared" si="287"/>
        <v>20.905831487925759</v>
      </c>
    </row>
    <row r="1864" spans="1:28" s="8" customFormat="1" hidden="1">
      <c r="A1864" s="69">
        <v>2012</v>
      </c>
      <c r="B1864" s="102">
        <v>0</v>
      </c>
      <c r="C1864" s="102" t="s">
        <v>180</v>
      </c>
      <c r="D1864" s="68">
        <v>41</v>
      </c>
      <c r="E1864" s="50" t="s">
        <v>228</v>
      </c>
      <c r="F1864" s="51" t="s">
        <v>451</v>
      </c>
      <c r="G1864" s="52">
        <v>7675</v>
      </c>
      <c r="H1864" s="52">
        <v>7363</v>
      </c>
      <c r="I1864" s="52">
        <v>7972</v>
      </c>
      <c r="J1864" s="53">
        <f t="shared" si="282"/>
        <v>1.0827108515550727</v>
      </c>
      <c r="K1864" s="54">
        <v>28.561727556702433</v>
      </c>
      <c r="L1864" s="52">
        <v>5260</v>
      </c>
      <c r="M1864" s="52">
        <v>1348</v>
      </c>
      <c r="N1864" s="52">
        <v>628</v>
      </c>
      <c r="O1864" s="52">
        <v>26</v>
      </c>
      <c r="P1864" s="52">
        <v>101</v>
      </c>
      <c r="Q1864" s="55">
        <f t="shared" si="283"/>
        <v>127</v>
      </c>
      <c r="R1864" s="52">
        <v>0</v>
      </c>
      <c r="S1864" s="52">
        <v>2103</v>
      </c>
      <c r="T1864" s="52">
        <v>73</v>
      </c>
      <c r="U1864" s="52">
        <v>706</v>
      </c>
      <c r="V1864" s="52">
        <v>183</v>
      </c>
      <c r="W1864" s="104">
        <f t="shared" si="284"/>
        <v>71.438272443297564</v>
      </c>
      <c r="X1864" s="105">
        <f t="shared" si="277"/>
        <v>18.307754991172075</v>
      </c>
      <c r="Y1864" s="105">
        <f t="shared" si="278"/>
        <v>8.5291321472225992</v>
      </c>
      <c r="Z1864" s="105">
        <f t="shared" si="285"/>
        <v>1.7248404183077553</v>
      </c>
      <c r="AA1864" s="105">
        <f t="shared" si="286"/>
        <v>0</v>
      </c>
      <c r="AB1864" s="105">
        <f t="shared" si="287"/>
        <v>28.561727556702433</v>
      </c>
    </row>
    <row r="1865" spans="1:28" s="8" customFormat="1" hidden="1">
      <c r="A1865" s="69">
        <v>2012</v>
      </c>
      <c r="B1865" s="102">
        <v>0</v>
      </c>
      <c r="C1865" s="102" t="s">
        <v>180</v>
      </c>
      <c r="D1865" s="68">
        <v>42</v>
      </c>
      <c r="E1865" s="50" t="s">
        <v>229</v>
      </c>
      <c r="F1865" s="51" t="s">
        <v>452</v>
      </c>
      <c r="G1865" s="52">
        <v>6231</v>
      </c>
      <c r="H1865" s="52">
        <v>5926</v>
      </c>
      <c r="I1865" s="52">
        <v>7293</v>
      </c>
      <c r="J1865" s="53">
        <f t="shared" si="282"/>
        <v>1.2306783665204184</v>
      </c>
      <c r="K1865" s="54">
        <v>31.927100911238611</v>
      </c>
      <c r="L1865" s="52">
        <v>4034</v>
      </c>
      <c r="M1865" s="52">
        <v>1199</v>
      </c>
      <c r="N1865" s="52">
        <v>554</v>
      </c>
      <c r="O1865" s="52">
        <v>19</v>
      </c>
      <c r="P1865" s="52">
        <v>120</v>
      </c>
      <c r="Q1865" s="55">
        <f t="shared" si="283"/>
        <v>139</v>
      </c>
      <c r="R1865" s="52">
        <v>0</v>
      </c>
      <c r="S1865" s="52">
        <v>1892</v>
      </c>
      <c r="T1865" s="52">
        <v>94</v>
      </c>
      <c r="U1865" s="52">
        <v>552</v>
      </c>
      <c r="V1865" s="52">
        <v>79</v>
      </c>
      <c r="W1865" s="104">
        <f t="shared" si="284"/>
        <v>68.072899088761389</v>
      </c>
      <c r="X1865" s="105">
        <f t="shared" si="277"/>
        <v>20.232872089098887</v>
      </c>
      <c r="Y1865" s="105">
        <f t="shared" si="278"/>
        <v>9.348633142085724</v>
      </c>
      <c r="Z1865" s="105">
        <f t="shared" si="285"/>
        <v>2.3455956800539992</v>
      </c>
      <c r="AA1865" s="105">
        <f t="shared" si="286"/>
        <v>0</v>
      </c>
      <c r="AB1865" s="105">
        <f t="shared" si="287"/>
        <v>31.927100911238611</v>
      </c>
    </row>
    <row r="1866" spans="1:28" s="8" customFormat="1" hidden="1">
      <c r="A1866" s="69">
        <v>2012</v>
      </c>
      <c r="B1866" s="102">
        <v>0</v>
      </c>
      <c r="C1866" s="102" t="s">
        <v>180</v>
      </c>
      <c r="D1866" s="68">
        <v>43</v>
      </c>
      <c r="E1866" s="50" t="s">
        <v>230</v>
      </c>
      <c r="F1866" s="51" t="s">
        <v>453</v>
      </c>
      <c r="G1866" s="52">
        <v>9419</v>
      </c>
      <c r="H1866" s="52">
        <v>9142</v>
      </c>
      <c r="I1866" s="52">
        <v>10016</v>
      </c>
      <c r="J1866" s="53">
        <f t="shared" si="282"/>
        <v>1.0956027127543206</v>
      </c>
      <c r="K1866" s="54">
        <v>27.980748195143295</v>
      </c>
      <c r="L1866" s="52">
        <v>6584</v>
      </c>
      <c r="M1866" s="52">
        <v>1661</v>
      </c>
      <c r="N1866" s="52">
        <v>728</v>
      </c>
      <c r="O1866" s="52">
        <v>31</v>
      </c>
      <c r="P1866" s="52">
        <v>135</v>
      </c>
      <c r="Q1866" s="55">
        <f t="shared" si="283"/>
        <v>166</v>
      </c>
      <c r="R1866" s="52">
        <v>3</v>
      </c>
      <c r="S1866" s="52">
        <v>2558</v>
      </c>
      <c r="T1866" s="52">
        <v>150</v>
      </c>
      <c r="U1866" s="52">
        <v>988</v>
      </c>
      <c r="V1866" s="52">
        <v>165</v>
      </c>
      <c r="W1866" s="104">
        <f t="shared" si="284"/>
        <v>72.019251804856708</v>
      </c>
      <c r="X1866" s="105">
        <f t="shared" si="277"/>
        <v>18.16889083351564</v>
      </c>
      <c r="Y1866" s="105">
        <f t="shared" si="278"/>
        <v>7.9632465543644715</v>
      </c>
      <c r="Z1866" s="105">
        <f t="shared" si="285"/>
        <v>1.8157952308028877</v>
      </c>
      <c r="AA1866" s="105">
        <f t="shared" si="286"/>
        <v>3.2815576460293157E-2</v>
      </c>
      <c r="AB1866" s="105">
        <f t="shared" si="287"/>
        <v>27.980748195143295</v>
      </c>
    </row>
    <row r="1867" spans="1:28" s="8" customFormat="1" hidden="1">
      <c r="A1867" s="69">
        <v>2012</v>
      </c>
      <c r="B1867" s="102">
        <v>0</v>
      </c>
      <c r="C1867" s="102" t="s">
        <v>180</v>
      </c>
      <c r="D1867" s="68">
        <v>44</v>
      </c>
      <c r="E1867" s="50" t="s">
        <v>231</v>
      </c>
      <c r="F1867" s="51" t="s">
        <v>454</v>
      </c>
      <c r="G1867" s="52">
        <v>5501</v>
      </c>
      <c r="H1867" s="52">
        <v>4977</v>
      </c>
      <c r="I1867" s="52">
        <v>7039</v>
      </c>
      <c r="J1867" s="53">
        <f>I1867/H1867</f>
        <v>1.41430580671087</v>
      </c>
      <c r="K1867" s="54">
        <v>32.670283303194694</v>
      </c>
      <c r="L1867" s="52">
        <v>3351</v>
      </c>
      <c r="M1867" s="52">
        <v>1019</v>
      </c>
      <c r="N1867" s="52">
        <v>493</v>
      </c>
      <c r="O1867" s="52">
        <v>29</v>
      </c>
      <c r="P1867" s="52">
        <v>85</v>
      </c>
      <c r="Q1867" s="55">
        <f t="shared" si="283"/>
        <v>114</v>
      </c>
      <c r="R1867" s="52">
        <v>0</v>
      </c>
      <c r="S1867" s="52">
        <v>1626</v>
      </c>
      <c r="T1867" s="52">
        <v>63</v>
      </c>
      <c r="U1867" s="52">
        <v>380</v>
      </c>
      <c r="V1867" s="52">
        <v>49</v>
      </c>
      <c r="W1867" s="104">
        <f t="shared" si="284"/>
        <v>67.329716696805306</v>
      </c>
      <c r="X1867" s="105">
        <f t="shared" si="277"/>
        <v>20.474181233674905</v>
      </c>
      <c r="Y1867" s="105">
        <f t="shared" si="278"/>
        <v>9.9055656017681333</v>
      </c>
      <c r="Z1867" s="105">
        <f t="shared" si="285"/>
        <v>2.2905364677516573</v>
      </c>
      <c r="AA1867" s="105">
        <f t="shared" si="286"/>
        <v>0</v>
      </c>
      <c r="AB1867" s="105">
        <f t="shared" si="287"/>
        <v>32.670283303194694</v>
      </c>
    </row>
    <row r="1868" spans="1:28" s="8" customFormat="1" hidden="1">
      <c r="A1868" s="69">
        <v>2012</v>
      </c>
      <c r="B1868" s="102">
        <v>0</v>
      </c>
      <c r="C1868" s="102" t="s">
        <v>180</v>
      </c>
      <c r="D1868" s="68">
        <v>45</v>
      </c>
      <c r="E1868" s="50" t="s">
        <v>232</v>
      </c>
      <c r="F1868" s="51" t="s">
        <v>455</v>
      </c>
      <c r="G1868" s="52">
        <v>6364</v>
      </c>
      <c r="H1868" s="52">
        <v>5610</v>
      </c>
      <c r="I1868" s="52">
        <v>7930</v>
      </c>
      <c r="J1868" s="53">
        <f t="shared" si="282"/>
        <v>1.4135472370766489</v>
      </c>
      <c r="K1868" s="54">
        <v>33.725490196078432</v>
      </c>
      <c r="L1868" s="52">
        <v>3718</v>
      </c>
      <c r="M1868" s="52">
        <v>1169</v>
      </c>
      <c r="N1868" s="52">
        <v>564</v>
      </c>
      <c r="O1868" s="52">
        <v>14</v>
      </c>
      <c r="P1868" s="52">
        <v>116</v>
      </c>
      <c r="Q1868" s="55">
        <f t="shared" si="283"/>
        <v>130</v>
      </c>
      <c r="R1868" s="52">
        <v>29</v>
      </c>
      <c r="S1868" s="52">
        <v>1892</v>
      </c>
      <c r="T1868" s="52">
        <v>65</v>
      </c>
      <c r="U1868" s="52">
        <v>431</v>
      </c>
      <c r="V1868" s="52">
        <v>92</v>
      </c>
      <c r="W1868" s="104">
        <f t="shared" si="284"/>
        <v>66.274509803921561</v>
      </c>
      <c r="X1868" s="105">
        <f t="shared" si="277"/>
        <v>20.837789661319071</v>
      </c>
      <c r="Y1868" s="105">
        <f t="shared" si="278"/>
        <v>10.053475935828878</v>
      </c>
      <c r="Z1868" s="105">
        <f t="shared" si="285"/>
        <v>2.3172905525846703</v>
      </c>
      <c r="AA1868" s="105">
        <f t="shared" si="286"/>
        <v>0.51693404634581097</v>
      </c>
      <c r="AB1868" s="105">
        <f t="shared" si="287"/>
        <v>33.725490196078432</v>
      </c>
    </row>
    <row r="1869" spans="1:28" s="8" customFormat="1" hidden="1">
      <c r="A1869" s="69">
        <v>2012</v>
      </c>
      <c r="B1869" s="102">
        <v>0</v>
      </c>
      <c r="C1869" s="102" t="s">
        <v>180</v>
      </c>
      <c r="D1869" s="68">
        <v>46</v>
      </c>
      <c r="E1869" s="50" t="s">
        <v>233</v>
      </c>
      <c r="F1869" s="51" t="s">
        <v>456</v>
      </c>
      <c r="G1869" s="52">
        <v>9404</v>
      </c>
      <c r="H1869" s="52">
        <v>8602</v>
      </c>
      <c r="I1869" s="52">
        <v>9689</v>
      </c>
      <c r="J1869" s="53">
        <f t="shared" si="282"/>
        <v>1.1263659614043247</v>
      </c>
      <c r="K1869" s="54">
        <v>30.411532201813529</v>
      </c>
      <c r="L1869" s="52">
        <v>5986</v>
      </c>
      <c r="M1869" s="52">
        <v>1589</v>
      </c>
      <c r="N1869" s="52">
        <v>871</v>
      </c>
      <c r="O1869" s="52">
        <v>156</v>
      </c>
      <c r="P1869" s="58">
        <v>0</v>
      </c>
      <c r="Q1869" s="55">
        <f t="shared" si="283"/>
        <v>156</v>
      </c>
      <c r="R1869" s="52">
        <v>0</v>
      </c>
      <c r="S1869" s="52">
        <v>2616</v>
      </c>
      <c r="T1869" s="52">
        <v>64</v>
      </c>
      <c r="U1869" s="52">
        <v>792</v>
      </c>
      <c r="V1869" s="52">
        <v>41</v>
      </c>
      <c r="W1869" s="104">
        <f t="shared" si="284"/>
        <v>69.588467798186471</v>
      </c>
      <c r="X1869" s="105">
        <f t="shared" si="277"/>
        <v>18.472448267844687</v>
      </c>
      <c r="Y1869" s="105">
        <f t="shared" si="278"/>
        <v>10.125552197163451</v>
      </c>
      <c r="Z1869" s="105">
        <f t="shared" si="285"/>
        <v>1.813531736805394</v>
      </c>
      <c r="AA1869" s="105">
        <f t="shared" si="286"/>
        <v>0</v>
      </c>
      <c r="AB1869" s="105">
        <f t="shared" si="287"/>
        <v>30.411532201813529</v>
      </c>
    </row>
    <row r="1870" spans="1:28" s="8" customFormat="1" hidden="1">
      <c r="A1870" s="69">
        <v>2012</v>
      </c>
      <c r="B1870" s="102">
        <v>0</v>
      </c>
      <c r="C1870" s="102" t="s">
        <v>180</v>
      </c>
      <c r="D1870" s="68">
        <v>47</v>
      </c>
      <c r="E1870" s="50" t="s">
        <v>234</v>
      </c>
      <c r="F1870" s="51" t="s">
        <v>457</v>
      </c>
      <c r="G1870" s="52">
        <v>16957</v>
      </c>
      <c r="H1870" s="52">
        <v>14168</v>
      </c>
      <c r="I1870" s="52">
        <v>17331</v>
      </c>
      <c r="J1870" s="53">
        <f t="shared" si="282"/>
        <v>1.2232495765104461</v>
      </c>
      <c r="K1870" s="54">
        <v>33.17334839073969</v>
      </c>
      <c r="L1870" s="52">
        <v>9468</v>
      </c>
      <c r="M1870" s="52">
        <v>3061</v>
      </c>
      <c r="N1870" s="52">
        <v>1395</v>
      </c>
      <c r="O1870" s="52">
        <v>23</v>
      </c>
      <c r="P1870" s="52">
        <v>220</v>
      </c>
      <c r="Q1870" s="55">
        <f t="shared" si="283"/>
        <v>243</v>
      </c>
      <c r="R1870" s="52">
        <v>1</v>
      </c>
      <c r="S1870" s="52">
        <v>4700</v>
      </c>
      <c r="T1870" s="52">
        <v>294</v>
      </c>
      <c r="U1870" s="52">
        <v>1300</v>
      </c>
      <c r="V1870" s="52">
        <v>623</v>
      </c>
      <c r="W1870" s="104">
        <f t="shared" si="284"/>
        <v>66.826651609260296</v>
      </c>
      <c r="X1870" s="105">
        <f t="shared" si="277"/>
        <v>21.605025409373233</v>
      </c>
      <c r="Y1870" s="105">
        <f t="shared" si="278"/>
        <v>9.8461321287408232</v>
      </c>
      <c r="Z1870" s="105">
        <f t="shared" si="285"/>
        <v>1.7151326933935629</v>
      </c>
      <c r="AA1870" s="105">
        <f t="shared" si="286"/>
        <v>7.0581592320722751E-3</v>
      </c>
      <c r="AB1870" s="105">
        <f t="shared" si="287"/>
        <v>33.17334839073969</v>
      </c>
    </row>
    <row r="1871" spans="1:28" s="8" customFormat="1" hidden="1">
      <c r="A1871" s="69">
        <v>2012</v>
      </c>
      <c r="B1871" s="102">
        <v>0</v>
      </c>
      <c r="C1871" s="102" t="s">
        <v>180</v>
      </c>
      <c r="D1871" s="68"/>
      <c r="E1871" s="69"/>
      <c r="F1871" s="51" t="s">
        <v>155</v>
      </c>
      <c r="G1871" s="70">
        <f>SUM(G1824:G1870)</f>
        <v>618870</v>
      </c>
      <c r="H1871" s="70">
        <f>SUM(H1824:H1870)</f>
        <v>575747</v>
      </c>
      <c r="I1871" s="70">
        <f>SUM(I1824:I1870)</f>
        <v>431479</v>
      </c>
      <c r="J1871" s="71">
        <f>I1871/H1871</f>
        <v>0.74942466048455314</v>
      </c>
      <c r="K1871" s="72">
        <v>20.637363286304574</v>
      </c>
      <c r="L1871" s="73">
        <f t="shared" ref="L1871:V1871" si="288">SUM(L1824:L1870)</f>
        <v>456928</v>
      </c>
      <c r="M1871" s="73">
        <f t="shared" si="288"/>
        <v>79587</v>
      </c>
      <c r="N1871" s="73">
        <f t="shared" si="288"/>
        <v>32000</v>
      </c>
      <c r="O1871" s="70">
        <f t="shared" si="288"/>
        <v>1927</v>
      </c>
      <c r="P1871" s="70">
        <f t="shared" si="288"/>
        <v>4870</v>
      </c>
      <c r="Q1871" s="70">
        <f t="shared" si="288"/>
        <v>6797</v>
      </c>
      <c r="R1871" s="73">
        <f t="shared" si="288"/>
        <v>435</v>
      </c>
      <c r="S1871" s="70">
        <f t="shared" si="288"/>
        <v>118819</v>
      </c>
      <c r="T1871" s="73">
        <f t="shared" si="288"/>
        <v>11855</v>
      </c>
      <c r="U1871" s="73">
        <f t="shared" si="288"/>
        <v>64039</v>
      </c>
      <c r="V1871" s="73">
        <f t="shared" si="288"/>
        <v>20780</v>
      </c>
      <c r="W1871" s="104">
        <f t="shared" si="284"/>
        <v>79.362636713695423</v>
      </c>
      <c r="X1871" s="105">
        <f t="shared" si="277"/>
        <v>13.823259174602734</v>
      </c>
      <c r="Y1871" s="105">
        <f t="shared" si="278"/>
        <v>5.5579968284680596</v>
      </c>
      <c r="Z1871" s="105">
        <f t="shared" si="285"/>
        <v>1.1805532638467939</v>
      </c>
      <c r="AA1871" s="105">
        <f t="shared" si="286"/>
        <v>7.5554019386987678E-2</v>
      </c>
      <c r="AB1871" s="105">
        <f t="shared" si="287"/>
        <v>20.637363286304574</v>
      </c>
    </row>
    <row r="1872" spans="1:28" s="8" customFormat="1" hidden="1">
      <c r="A1872" s="69">
        <v>2012</v>
      </c>
      <c r="B1872" s="102">
        <v>1</v>
      </c>
      <c r="C1872" s="102" t="s">
        <v>181</v>
      </c>
      <c r="D1872" s="68"/>
      <c r="E1872" s="69"/>
      <c r="F1872" s="51" t="s">
        <v>64</v>
      </c>
      <c r="G1872" s="70">
        <v>1094561</v>
      </c>
      <c r="H1872" s="70">
        <v>1006324</v>
      </c>
      <c r="I1872" s="70">
        <v>686725</v>
      </c>
      <c r="J1872" s="71">
        <v>0.68240944268446346</v>
      </c>
      <c r="K1872" s="72">
        <v>19.0738768030972</v>
      </c>
      <c r="L1872" s="73">
        <v>814379</v>
      </c>
      <c r="M1872" s="73">
        <v>130566</v>
      </c>
      <c r="N1872" s="73">
        <v>50392</v>
      </c>
      <c r="O1872" s="70">
        <v>2636</v>
      </c>
      <c r="P1872" s="70">
        <v>7915</v>
      </c>
      <c r="Q1872" s="70">
        <v>10551</v>
      </c>
      <c r="R1872" s="73">
        <v>436</v>
      </c>
      <c r="S1872" s="70">
        <v>191945</v>
      </c>
      <c r="T1872" s="73">
        <v>26161</v>
      </c>
      <c r="U1872" s="73">
        <v>123797</v>
      </c>
      <c r="V1872" s="73">
        <v>50766</v>
      </c>
      <c r="W1872" s="104">
        <f t="shared" si="284"/>
        <v>80.926123196902793</v>
      </c>
      <c r="X1872" s="105">
        <f t="shared" si="277"/>
        <v>12.974548952424866</v>
      </c>
      <c r="Y1872" s="105">
        <f t="shared" si="278"/>
        <v>5.0075323653217056</v>
      </c>
      <c r="Z1872" s="105">
        <f t="shared" si="285"/>
        <v>1.0484694790147111</v>
      </c>
      <c r="AA1872" s="105">
        <f t="shared" si="286"/>
        <v>4.3326006335931574E-2</v>
      </c>
      <c r="AB1872" s="105">
        <f t="shared" si="287"/>
        <v>19.073876803097214</v>
      </c>
    </row>
    <row r="1873" spans="1:28" s="8" customFormat="1" hidden="1">
      <c r="A1873" s="69">
        <v>2012</v>
      </c>
      <c r="B1873" s="102">
        <v>2</v>
      </c>
      <c r="C1873" s="102" t="s">
        <v>182</v>
      </c>
      <c r="D1873" s="68">
        <v>1</v>
      </c>
      <c r="E1873" s="50" t="s">
        <v>318</v>
      </c>
      <c r="F1873" s="74" t="s">
        <v>65</v>
      </c>
      <c r="G1873" s="60">
        <v>14969</v>
      </c>
      <c r="H1873" s="60">
        <v>13741</v>
      </c>
      <c r="I1873" s="60">
        <v>9854</v>
      </c>
      <c r="J1873" s="75">
        <f>I1873/H1873</f>
        <v>0.71712393566698207</v>
      </c>
      <c r="K1873" s="72">
        <v>18.57943381122189</v>
      </c>
      <c r="L1873" s="76">
        <v>11188</v>
      </c>
      <c r="M1873" s="60">
        <v>1723</v>
      </c>
      <c r="N1873" s="60">
        <v>683</v>
      </c>
      <c r="O1873" s="60">
        <v>9</v>
      </c>
      <c r="P1873" s="61">
        <v>138</v>
      </c>
      <c r="Q1873" s="77">
        <f>O1873+P1873</f>
        <v>147</v>
      </c>
      <c r="R1873" s="61">
        <v>0</v>
      </c>
      <c r="S1873" s="76">
        <v>2553</v>
      </c>
      <c r="T1873" s="61">
        <v>213</v>
      </c>
      <c r="U1873" s="76">
        <v>1669</v>
      </c>
      <c r="V1873" s="61">
        <v>375</v>
      </c>
      <c r="W1873" s="104">
        <f t="shared" si="284"/>
        <v>81.42056618877811</v>
      </c>
      <c r="X1873" s="105">
        <f t="shared" si="277"/>
        <v>12.539116512626446</v>
      </c>
      <c r="Y1873" s="105">
        <f t="shared" si="278"/>
        <v>4.9705261625791426</v>
      </c>
      <c r="Z1873" s="105">
        <f t="shared" si="285"/>
        <v>1.0697911360163017</v>
      </c>
      <c r="AA1873" s="105">
        <f t="shared" si="286"/>
        <v>0</v>
      </c>
      <c r="AB1873" s="105">
        <f t="shared" si="287"/>
        <v>18.57943381122189</v>
      </c>
    </row>
    <row r="1874" spans="1:28" s="8" customFormat="1" hidden="1">
      <c r="A1874" s="69">
        <v>2012</v>
      </c>
      <c r="B1874" s="102">
        <v>2</v>
      </c>
      <c r="C1874" s="102" t="s">
        <v>182</v>
      </c>
      <c r="D1874" s="68">
        <v>4</v>
      </c>
      <c r="E1874" s="50" t="s">
        <v>235</v>
      </c>
      <c r="F1874" s="74" t="s">
        <v>66</v>
      </c>
      <c r="G1874" s="52">
        <v>9369</v>
      </c>
      <c r="H1874" s="52">
        <v>8472</v>
      </c>
      <c r="I1874" s="52">
        <v>7483</v>
      </c>
      <c r="J1874" s="75">
        <f t="shared" ref="J1874:J1937" si="289">I1874/H1874</f>
        <v>0.88326251180358828</v>
      </c>
      <c r="K1874" s="72">
        <v>23.111425873465532</v>
      </c>
      <c r="L1874" s="52">
        <v>6514</v>
      </c>
      <c r="M1874" s="52">
        <v>1291</v>
      </c>
      <c r="N1874" s="52">
        <v>549</v>
      </c>
      <c r="O1874" s="59">
        <v>11</v>
      </c>
      <c r="P1874" s="59">
        <v>107</v>
      </c>
      <c r="Q1874" s="77">
        <f t="shared" ref="Q1874:Q1937" si="290">O1874+P1874</f>
        <v>118</v>
      </c>
      <c r="R1874" s="52">
        <v>0</v>
      </c>
      <c r="S1874" s="52">
        <v>1958</v>
      </c>
      <c r="T1874" s="52">
        <v>153</v>
      </c>
      <c r="U1874" s="52">
        <v>963</v>
      </c>
      <c r="V1874" s="52">
        <v>831</v>
      </c>
      <c r="W1874" s="104">
        <f t="shared" si="284"/>
        <v>76.888574126534465</v>
      </c>
      <c r="X1874" s="105">
        <f t="shared" si="277"/>
        <v>15.238432483474975</v>
      </c>
      <c r="Y1874" s="105">
        <f t="shared" si="278"/>
        <v>6.4801699716713888</v>
      </c>
      <c r="Z1874" s="105">
        <f t="shared" si="285"/>
        <v>1.392823418319169</v>
      </c>
      <c r="AA1874" s="105">
        <f t="shared" si="286"/>
        <v>0</v>
      </c>
      <c r="AB1874" s="105">
        <f t="shared" si="287"/>
        <v>23.111425873465532</v>
      </c>
    </row>
    <row r="1875" spans="1:28" s="8" customFormat="1" hidden="1">
      <c r="A1875" s="69">
        <v>2012</v>
      </c>
      <c r="B1875" s="102">
        <v>2</v>
      </c>
      <c r="C1875" s="102" t="s">
        <v>182</v>
      </c>
      <c r="D1875" s="68">
        <v>11</v>
      </c>
      <c r="E1875" s="50" t="s">
        <v>236</v>
      </c>
      <c r="F1875" s="74" t="s">
        <v>148</v>
      </c>
      <c r="G1875" s="52">
        <v>11396</v>
      </c>
      <c r="H1875" s="52">
        <v>8242</v>
      </c>
      <c r="I1875" s="52">
        <v>5044</v>
      </c>
      <c r="J1875" s="75">
        <f t="shared" si="289"/>
        <v>0.61198738170347</v>
      </c>
      <c r="K1875" s="72">
        <v>16.646445037612231</v>
      </c>
      <c r="L1875" s="52">
        <v>6870</v>
      </c>
      <c r="M1875" s="52">
        <v>917</v>
      </c>
      <c r="N1875" s="52">
        <v>377</v>
      </c>
      <c r="O1875" s="52">
        <v>11</v>
      </c>
      <c r="P1875" s="52">
        <v>67</v>
      </c>
      <c r="Q1875" s="77">
        <f t="shared" si="290"/>
        <v>78</v>
      </c>
      <c r="R1875" s="52">
        <v>0</v>
      </c>
      <c r="S1875" s="52">
        <v>1372</v>
      </c>
      <c r="T1875" s="52">
        <v>242</v>
      </c>
      <c r="U1875" s="52">
        <v>1064</v>
      </c>
      <c r="V1875" s="52">
        <v>417</v>
      </c>
      <c r="W1875" s="104">
        <f t="shared" si="284"/>
        <v>83.353554962387761</v>
      </c>
      <c r="X1875" s="105">
        <f t="shared" si="277"/>
        <v>11.125940305751032</v>
      </c>
      <c r="Y1875" s="105">
        <f t="shared" si="278"/>
        <v>4.5741324921135647</v>
      </c>
      <c r="Z1875" s="105">
        <f t="shared" si="285"/>
        <v>0.94637223974763407</v>
      </c>
      <c r="AA1875" s="105">
        <f t="shared" si="286"/>
        <v>0</v>
      </c>
      <c r="AB1875" s="105">
        <f t="shared" si="287"/>
        <v>16.646445037612231</v>
      </c>
    </row>
    <row r="1876" spans="1:28" s="8" customFormat="1" hidden="1">
      <c r="A1876" s="69">
        <v>2012</v>
      </c>
      <c r="B1876" s="102">
        <v>2</v>
      </c>
      <c r="C1876" s="102" t="s">
        <v>182</v>
      </c>
      <c r="D1876" s="68">
        <v>12</v>
      </c>
      <c r="E1876" s="50" t="s">
        <v>237</v>
      </c>
      <c r="F1876" s="74" t="s">
        <v>68</v>
      </c>
      <c r="G1876" s="52">
        <v>8528</v>
      </c>
      <c r="H1876" s="52">
        <v>7884</v>
      </c>
      <c r="I1876" s="52">
        <v>5687</v>
      </c>
      <c r="J1876" s="75">
        <f t="shared" si="289"/>
        <v>0.72133434804667684</v>
      </c>
      <c r="K1876" s="72">
        <v>20.281582952815828</v>
      </c>
      <c r="L1876" s="52">
        <v>6285</v>
      </c>
      <c r="M1876" s="52">
        <v>1113</v>
      </c>
      <c r="N1876" s="52">
        <v>393</v>
      </c>
      <c r="O1876" s="52">
        <v>9</v>
      </c>
      <c r="P1876" s="52">
        <v>84</v>
      </c>
      <c r="Q1876" s="77">
        <f t="shared" si="290"/>
        <v>93</v>
      </c>
      <c r="R1876" s="52">
        <v>0</v>
      </c>
      <c r="S1876" s="52">
        <v>1599</v>
      </c>
      <c r="T1876" s="52">
        <v>32</v>
      </c>
      <c r="U1876" s="52">
        <v>1065</v>
      </c>
      <c r="V1876" s="52">
        <v>802</v>
      </c>
      <c r="W1876" s="104">
        <f t="shared" si="284"/>
        <v>79.718417047184175</v>
      </c>
      <c r="X1876" s="105">
        <f t="shared" si="277"/>
        <v>14.117199391171994</v>
      </c>
      <c r="Y1876" s="105">
        <f t="shared" si="278"/>
        <v>4.9847792998477924</v>
      </c>
      <c r="Z1876" s="105">
        <f t="shared" si="285"/>
        <v>1.1796042617960425</v>
      </c>
      <c r="AA1876" s="105">
        <f t="shared" si="286"/>
        <v>0</v>
      </c>
      <c r="AB1876" s="105">
        <f t="shared" si="287"/>
        <v>20.281582952815828</v>
      </c>
    </row>
    <row r="1877" spans="1:28" s="8" customFormat="1" hidden="1">
      <c r="A1877" s="69">
        <v>2012</v>
      </c>
      <c r="B1877" s="102">
        <v>2</v>
      </c>
      <c r="C1877" s="102" t="s">
        <v>182</v>
      </c>
      <c r="D1877" s="68">
        <v>14</v>
      </c>
      <c r="E1877" s="50" t="s">
        <v>238</v>
      </c>
      <c r="F1877" s="74" t="s">
        <v>69</v>
      </c>
      <c r="G1877" s="62">
        <v>32450</v>
      </c>
      <c r="H1877" s="62">
        <v>30371</v>
      </c>
      <c r="I1877" s="62">
        <v>13482</v>
      </c>
      <c r="J1877" s="75">
        <f t="shared" si="289"/>
        <v>0.44391030917651708</v>
      </c>
      <c r="K1877" s="72">
        <v>13.86849297026769</v>
      </c>
      <c r="L1877" s="78">
        <v>26159</v>
      </c>
      <c r="M1877" s="62">
        <v>3096</v>
      </c>
      <c r="N1877" s="62">
        <v>922</v>
      </c>
      <c r="O1877" s="56">
        <v>27</v>
      </c>
      <c r="P1877" s="79">
        <v>167</v>
      </c>
      <c r="Q1877" s="77">
        <f t="shared" si="290"/>
        <v>194</v>
      </c>
      <c r="R1877" s="78">
        <v>0</v>
      </c>
      <c r="S1877" s="52">
        <v>4212</v>
      </c>
      <c r="T1877" s="62">
        <v>1436</v>
      </c>
      <c r="U1877" s="62">
        <v>4839</v>
      </c>
      <c r="V1877" s="62">
        <v>2923</v>
      </c>
      <c r="W1877" s="104">
        <f t="shared" si="284"/>
        <v>86.131507029732319</v>
      </c>
      <c r="X1877" s="105">
        <f t="shared" si="277"/>
        <v>10.193935003786507</v>
      </c>
      <c r="Y1877" s="105">
        <f t="shared" si="278"/>
        <v>3.0357907214118733</v>
      </c>
      <c r="Z1877" s="105">
        <f t="shared" si="285"/>
        <v>0.63876724506930949</v>
      </c>
      <c r="AA1877" s="105">
        <f t="shared" si="286"/>
        <v>0</v>
      </c>
      <c r="AB1877" s="105">
        <f t="shared" si="287"/>
        <v>13.86849297026769</v>
      </c>
    </row>
    <row r="1878" spans="1:28" s="8" customFormat="1" hidden="1">
      <c r="A1878" s="69">
        <v>2012</v>
      </c>
      <c r="B1878" s="102">
        <v>2</v>
      </c>
      <c r="C1878" s="102" t="s">
        <v>182</v>
      </c>
      <c r="D1878" s="68">
        <v>14</v>
      </c>
      <c r="E1878" s="50" t="s">
        <v>239</v>
      </c>
      <c r="F1878" s="74" t="s">
        <v>70</v>
      </c>
      <c r="G1878" s="52">
        <v>13421</v>
      </c>
      <c r="H1878" s="52">
        <v>12634</v>
      </c>
      <c r="I1878" s="52">
        <v>3972</v>
      </c>
      <c r="J1878" s="75">
        <f t="shared" si="289"/>
        <v>0.31438974196612318</v>
      </c>
      <c r="K1878" s="72">
        <v>10.131391483299035</v>
      </c>
      <c r="L1878" s="52">
        <v>11354</v>
      </c>
      <c r="M1878" s="52">
        <v>999</v>
      </c>
      <c r="N1878" s="52">
        <v>225</v>
      </c>
      <c r="O1878" s="52">
        <v>9</v>
      </c>
      <c r="P1878" s="52">
        <v>47</v>
      </c>
      <c r="Q1878" s="77">
        <f t="shared" si="290"/>
        <v>56</v>
      </c>
      <c r="R1878" s="52">
        <v>0</v>
      </c>
      <c r="S1878" s="52">
        <v>1280</v>
      </c>
      <c r="T1878" s="52">
        <v>211</v>
      </c>
      <c r="U1878" s="52">
        <v>1953</v>
      </c>
      <c r="V1878" s="52">
        <v>727</v>
      </c>
      <c r="W1878" s="104">
        <f t="shared" si="284"/>
        <v>89.868608516700959</v>
      </c>
      <c r="X1878" s="105">
        <f t="shared" si="277"/>
        <v>7.9072344467310431</v>
      </c>
      <c r="Y1878" s="105">
        <f t="shared" si="278"/>
        <v>1.7809086591736585</v>
      </c>
      <c r="Z1878" s="105">
        <f t="shared" si="285"/>
        <v>0.44324837739433282</v>
      </c>
      <c r="AA1878" s="105">
        <f t="shared" si="286"/>
        <v>0</v>
      </c>
      <c r="AB1878" s="105">
        <f t="shared" si="287"/>
        <v>10.131391483299035</v>
      </c>
    </row>
    <row r="1879" spans="1:28" s="8" customFormat="1" hidden="1">
      <c r="A1879" s="69">
        <v>2012</v>
      </c>
      <c r="B1879" s="102">
        <v>2</v>
      </c>
      <c r="C1879" s="102" t="s">
        <v>182</v>
      </c>
      <c r="D1879" s="68">
        <v>14</v>
      </c>
      <c r="E1879" s="50" t="s">
        <v>240</v>
      </c>
      <c r="F1879" s="74" t="s">
        <v>13</v>
      </c>
      <c r="G1879" s="52">
        <v>6172</v>
      </c>
      <c r="H1879" s="52">
        <v>5530</v>
      </c>
      <c r="I1879" s="52">
        <v>3682</v>
      </c>
      <c r="J1879" s="75">
        <f t="shared" si="289"/>
        <v>0.66582278481012658</v>
      </c>
      <c r="K1879" s="72">
        <v>19.511754068716094</v>
      </c>
      <c r="L1879" s="52">
        <v>4451</v>
      </c>
      <c r="M1879" s="52">
        <v>793</v>
      </c>
      <c r="N1879" s="52">
        <v>249</v>
      </c>
      <c r="O1879" s="52">
        <v>4</v>
      </c>
      <c r="P1879" s="52">
        <v>33</v>
      </c>
      <c r="Q1879" s="77">
        <f t="shared" si="290"/>
        <v>37</v>
      </c>
      <c r="R1879" s="52">
        <v>0</v>
      </c>
      <c r="S1879" s="52">
        <v>1079</v>
      </c>
      <c r="T1879" s="52">
        <v>18</v>
      </c>
      <c r="U1879" s="52">
        <v>499</v>
      </c>
      <c r="V1879" s="52">
        <v>0</v>
      </c>
      <c r="W1879" s="104">
        <f t="shared" si="284"/>
        <v>80.488245931283913</v>
      </c>
      <c r="X1879" s="105">
        <f t="shared" si="277"/>
        <v>14.339963833634719</v>
      </c>
      <c r="Y1879" s="105">
        <f t="shared" si="278"/>
        <v>4.5027124773960221</v>
      </c>
      <c r="Z1879" s="105">
        <f t="shared" si="285"/>
        <v>0.6690777576853526</v>
      </c>
      <c r="AA1879" s="105">
        <f t="shared" si="286"/>
        <v>0</v>
      </c>
      <c r="AB1879" s="105">
        <f t="shared" si="287"/>
        <v>19.511754068716094</v>
      </c>
    </row>
    <row r="1880" spans="1:28" s="8" customFormat="1" hidden="1">
      <c r="A1880" s="69">
        <v>2012</v>
      </c>
      <c r="B1880" s="102">
        <v>2</v>
      </c>
      <c r="C1880" s="102" t="s">
        <v>182</v>
      </c>
      <c r="D1880" s="68">
        <v>15</v>
      </c>
      <c r="E1880" s="50" t="s">
        <v>241</v>
      </c>
      <c r="F1880" s="74" t="s">
        <v>82</v>
      </c>
      <c r="G1880" s="52">
        <v>6601</v>
      </c>
      <c r="H1880" s="52">
        <v>6422</v>
      </c>
      <c r="I1880" s="52">
        <v>3223</v>
      </c>
      <c r="J1880" s="75">
        <f t="shared" si="289"/>
        <v>0.50186857676736218</v>
      </c>
      <c r="K1880" s="72">
        <v>14.777327935222672</v>
      </c>
      <c r="L1880" s="52">
        <v>5473</v>
      </c>
      <c r="M1880" s="52">
        <v>652</v>
      </c>
      <c r="N1880" s="52">
        <v>243</v>
      </c>
      <c r="O1880" s="52">
        <v>8</v>
      </c>
      <c r="P1880" s="52">
        <v>46</v>
      </c>
      <c r="Q1880" s="77">
        <f t="shared" si="290"/>
        <v>54</v>
      </c>
      <c r="R1880" s="52">
        <v>0</v>
      </c>
      <c r="S1880" s="52">
        <v>949</v>
      </c>
      <c r="T1880" s="52">
        <v>44</v>
      </c>
      <c r="U1880" s="52">
        <v>388</v>
      </c>
      <c r="V1880" s="52">
        <v>282</v>
      </c>
      <c r="W1880" s="104">
        <f t="shared" si="284"/>
        <v>85.222672064777328</v>
      </c>
      <c r="X1880" s="105">
        <f t="shared" si="277"/>
        <v>10.152600436001245</v>
      </c>
      <c r="Y1880" s="105">
        <f t="shared" si="278"/>
        <v>3.7838679539084397</v>
      </c>
      <c r="Z1880" s="105">
        <f t="shared" si="285"/>
        <v>0.84085954531298668</v>
      </c>
      <c r="AA1880" s="105">
        <f t="shared" si="286"/>
        <v>0</v>
      </c>
      <c r="AB1880" s="105">
        <f t="shared" si="287"/>
        <v>14.777327935222672</v>
      </c>
    </row>
    <row r="1881" spans="1:28" s="8" customFormat="1" hidden="1">
      <c r="A1881" s="69">
        <v>2012</v>
      </c>
      <c r="B1881" s="102">
        <v>2</v>
      </c>
      <c r="C1881" s="102" t="s">
        <v>182</v>
      </c>
      <c r="D1881" s="68">
        <v>22</v>
      </c>
      <c r="E1881" s="50" t="s">
        <v>242</v>
      </c>
      <c r="F1881" s="74" t="s">
        <v>87</v>
      </c>
      <c r="G1881" s="52">
        <v>5953</v>
      </c>
      <c r="H1881" s="52">
        <v>5665</v>
      </c>
      <c r="I1881" s="52">
        <v>2873</v>
      </c>
      <c r="J1881" s="75">
        <f t="shared" si="289"/>
        <v>0.50714916151809353</v>
      </c>
      <c r="K1881" s="72">
        <v>15.145631067961165</v>
      </c>
      <c r="L1881" s="52">
        <v>4807</v>
      </c>
      <c r="M1881" s="52">
        <v>643</v>
      </c>
      <c r="N1881" s="52">
        <v>180</v>
      </c>
      <c r="O1881" s="52">
        <v>3</v>
      </c>
      <c r="P1881" s="52">
        <v>32</v>
      </c>
      <c r="Q1881" s="77">
        <f t="shared" si="290"/>
        <v>35</v>
      </c>
      <c r="R1881" s="52">
        <v>0</v>
      </c>
      <c r="S1881" s="52">
        <v>858</v>
      </c>
      <c r="T1881" s="52">
        <v>159</v>
      </c>
      <c r="U1881" s="52">
        <v>976</v>
      </c>
      <c r="V1881" s="52">
        <v>176</v>
      </c>
      <c r="W1881" s="104">
        <f t="shared" si="284"/>
        <v>84.854368932038838</v>
      </c>
      <c r="X1881" s="105">
        <f t="shared" si="277"/>
        <v>11.350397175639895</v>
      </c>
      <c r="Y1881" s="105">
        <f t="shared" si="278"/>
        <v>3.1774051191526915</v>
      </c>
      <c r="Z1881" s="105">
        <f t="shared" si="285"/>
        <v>0.61782877316857898</v>
      </c>
      <c r="AA1881" s="105">
        <f t="shared" si="286"/>
        <v>0</v>
      </c>
      <c r="AB1881" s="105">
        <f t="shared" si="287"/>
        <v>15.145631067961165</v>
      </c>
    </row>
    <row r="1882" spans="1:28" s="8" customFormat="1" hidden="1">
      <c r="A1882" s="69">
        <v>2012</v>
      </c>
      <c r="B1882" s="102">
        <v>2</v>
      </c>
      <c r="C1882" s="102" t="s">
        <v>182</v>
      </c>
      <c r="D1882" s="68">
        <v>22</v>
      </c>
      <c r="E1882" s="50" t="s">
        <v>243</v>
      </c>
      <c r="F1882" s="74" t="s">
        <v>88</v>
      </c>
      <c r="G1882" s="52">
        <v>7334</v>
      </c>
      <c r="H1882" s="52">
        <v>4947</v>
      </c>
      <c r="I1882" s="52">
        <v>1637</v>
      </c>
      <c r="J1882" s="75">
        <f t="shared" si="289"/>
        <v>0.33090762078027086</v>
      </c>
      <c r="K1882" s="72">
        <v>11.117849201536284</v>
      </c>
      <c r="L1882" s="52">
        <v>4397</v>
      </c>
      <c r="M1882" s="52">
        <v>418</v>
      </c>
      <c r="N1882" s="52">
        <v>108</v>
      </c>
      <c r="O1882" s="52">
        <v>3</v>
      </c>
      <c r="P1882" s="52">
        <v>21</v>
      </c>
      <c r="Q1882" s="77">
        <f t="shared" si="290"/>
        <v>24</v>
      </c>
      <c r="R1882" s="52">
        <v>0</v>
      </c>
      <c r="S1882" s="52">
        <v>550</v>
      </c>
      <c r="T1882" s="52">
        <v>116</v>
      </c>
      <c r="U1882" s="52">
        <v>674</v>
      </c>
      <c r="V1882" s="52">
        <v>25</v>
      </c>
      <c r="W1882" s="104">
        <f t="shared" si="284"/>
        <v>88.882150798463712</v>
      </c>
      <c r="X1882" s="105">
        <f t="shared" si="277"/>
        <v>8.4495653931675765</v>
      </c>
      <c r="Y1882" s="105">
        <f t="shared" si="278"/>
        <v>2.1831412977562157</v>
      </c>
      <c r="Z1882" s="105">
        <f t="shared" si="285"/>
        <v>0.48514251061249242</v>
      </c>
      <c r="AA1882" s="105">
        <f t="shared" si="286"/>
        <v>0</v>
      </c>
      <c r="AB1882" s="105">
        <f t="shared" si="287"/>
        <v>11.117849201536284</v>
      </c>
    </row>
    <row r="1883" spans="1:28" s="8" customFormat="1" hidden="1">
      <c r="A1883" s="69">
        <v>2012</v>
      </c>
      <c r="B1883" s="102">
        <v>2</v>
      </c>
      <c r="C1883" s="102" t="s">
        <v>182</v>
      </c>
      <c r="D1883" s="68">
        <v>23</v>
      </c>
      <c r="E1883" s="50" t="s">
        <v>244</v>
      </c>
      <c r="F1883" s="74" t="s">
        <v>5</v>
      </c>
      <c r="G1883" s="52">
        <v>18841</v>
      </c>
      <c r="H1883" s="52">
        <v>18813</v>
      </c>
      <c r="I1883" s="52">
        <v>6802</v>
      </c>
      <c r="J1883" s="75">
        <f t="shared" si="289"/>
        <v>0.36155849678413865</v>
      </c>
      <c r="K1883" s="72">
        <v>10.418327752086324</v>
      </c>
      <c r="L1883" s="52">
        <v>16853</v>
      </c>
      <c r="M1883" s="52">
        <v>1399</v>
      </c>
      <c r="N1883" s="52">
        <v>468</v>
      </c>
      <c r="O1883" s="52">
        <v>17</v>
      </c>
      <c r="P1883" s="52">
        <v>76</v>
      </c>
      <c r="Q1883" s="77">
        <f t="shared" si="290"/>
        <v>93</v>
      </c>
      <c r="R1883" s="52">
        <v>0</v>
      </c>
      <c r="S1883" s="52">
        <v>1960</v>
      </c>
      <c r="T1883" s="52">
        <v>803</v>
      </c>
      <c r="U1883" s="52">
        <v>2853</v>
      </c>
      <c r="V1883" s="52">
        <v>1092</v>
      </c>
      <c r="W1883" s="104">
        <f t="shared" si="284"/>
        <v>89.581672247913673</v>
      </c>
      <c r="X1883" s="105">
        <f t="shared" si="277"/>
        <v>7.436347206718759</v>
      </c>
      <c r="Y1883" s="105">
        <f t="shared" si="278"/>
        <v>2.487641524477755</v>
      </c>
      <c r="Z1883" s="105">
        <f t="shared" si="285"/>
        <v>0.49433902088981024</v>
      </c>
      <c r="AA1883" s="105">
        <f t="shared" si="286"/>
        <v>0</v>
      </c>
      <c r="AB1883" s="105">
        <f t="shared" si="287"/>
        <v>10.418327752086324</v>
      </c>
    </row>
    <row r="1884" spans="1:28" s="8" customFormat="1" hidden="1">
      <c r="A1884" s="69">
        <v>2012</v>
      </c>
      <c r="B1884" s="102">
        <v>2</v>
      </c>
      <c r="C1884" s="102" t="s">
        <v>182</v>
      </c>
      <c r="D1884" s="68">
        <v>26</v>
      </c>
      <c r="E1884" s="50" t="s">
        <v>245</v>
      </c>
      <c r="F1884" s="74" t="s">
        <v>71</v>
      </c>
      <c r="G1884" s="52">
        <v>11125</v>
      </c>
      <c r="H1884" s="52">
        <v>10530</v>
      </c>
      <c r="I1884" s="52">
        <v>4814</v>
      </c>
      <c r="J1884" s="75">
        <f t="shared" si="289"/>
        <v>0.45716999050332385</v>
      </c>
      <c r="K1884" s="72">
        <v>14.691358024691359</v>
      </c>
      <c r="L1884" s="52">
        <v>8983</v>
      </c>
      <c r="M1884" s="52">
        <v>1118</v>
      </c>
      <c r="N1884" s="52">
        <v>384</v>
      </c>
      <c r="O1884" s="52">
        <v>4</v>
      </c>
      <c r="P1884" s="52">
        <v>41</v>
      </c>
      <c r="Q1884" s="77">
        <f t="shared" si="290"/>
        <v>45</v>
      </c>
      <c r="R1884" s="52">
        <v>0</v>
      </c>
      <c r="S1884" s="52">
        <v>1547</v>
      </c>
      <c r="T1884" s="52">
        <v>552</v>
      </c>
      <c r="U1884" s="52">
        <v>1453</v>
      </c>
      <c r="V1884" s="52">
        <v>814</v>
      </c>
      <c r="W1884" s="104">
        <f t="shared" si="284"/>
        <v>85.308641975308646</v>
      </c>
      <c r="X1884" s="105">
        <f t="shared" si="277"/>
        <v>10.617283950617285</v>
      </c>
      <c r="Y1884" s="105">
        <f t="shared" si="278"/>
        <v>3.6467236467236464</v>
      </c>
      <c r="Z1884" s="105">
        <f t="shared" si="285"/>
        <v>0.42735042735042739</v>
      </c>
      <c r="AA1884" s="105">
        <f t="shared" si="286"/>
        <v>0</v>
      </c>
      <c r="AB1884" s="105">
        <f t="shared" si="287"/>
        <v>14.691358024691359</v>
      </c>
    </row>
    <row r="1885" spans="1:28" s="8" customFormat="1" hidden="1">
      <c r="A1885" s="69">
        <v>2012</v>
      </c>
      <c r="B1885" s="102">
        <v>2</v>
      </c>
      <c r="C1885" s="102" t="s">
        <v>182</v>
      </c>
      <c r="D1885" s="68">
        <v>27</v>
      </c>
      <c r="E1885" s="50" t="s">
        <v>246</v>
      </c>
      <c r="F1885" s="74" t="s">
        <v>72</v>
      </c>
      <c r="G1885" s="52">
        <v>21140</v>
      </c>
      <c r="H1885" s="52">
        <v>18962</v>
      </c>
      <c r="I1885" s="52">
        <v>13220</v>
      </c>
      <c r="J1885" s="75">
        <f t="shared" si="289"/>
        <v>0.69718384136694445</v>
      </c>
      <c r="K1885" s="72">
        <v>20.235207256618502</v>
      </c>
      <c r="L1885" s="52">
        <v>15125</v>
      </c>
      <c r="M1885" s="52">
        <v>2594</v>
      </c>
      <c r="N1885" s="52">
        <v>1050</v>
      </c>
      <c r="O1885" s="52">
        <v>27</v>
      </c>
      <c r="P1885" s="52">
        <v>166</v>
      </c>
      <c r="Q1885" s="77">
        <f t="shared" si="290"/>
        <v>193</v>
      </c>
      <c r="R1885" s="52">
        <v>0</v>
      </c>
      <c r="S1885" s="52">
        <v>3837</v>
      </c>
      <c r="T1885" s="52">
        <v>668</v>
      </c>
      <c r="U1885" s="52">
        <v>2129</v>
      </c>
      <c r="V1885" s="52">
        <v>1103</v>
      </c>
      <c r="W1885" s="104">
        <f t="shared" si="284"/>
        <v>79.764792743381491</v>
      </c>
      <c r="X1885" s="105">
        <f t="shared" si="277"/>
        <v>13.67999156207151</v>
      </c>
      <c r="Y1885" s="105">
        <f t="shared" si="278"/>
        <v>5.5373905706149138</v>
      </c>
      <c r="Z1885" s="105">
        <f t="shared" si="285"/>
        <v>1.0178251239320746</v>
      </c>
      <c r="AA1885" s="105">
        <f t="shared" si="286"/>
        <v>0</v>
      </c>
      <c r="AB1885" s="105">
        <f t="shared" si="287"/>
        <v>20.235207256618502</v>
      </c>
    </row>
    <row r="1886" spans="1:28" s="8" customFormat="1" hidden="1">
      <c r="A1886" s="69">
        <v>2012</v>
      </c>
      <c r="B1886" s="102">
        <v>2</v>
      </c>
      <c r="C1886" s="102" t="s">
        <v>182</v>
      </c>
      <c r="D1886" s="68">
        <v>27</v>
      </c>
      <c r="E1886" s="50" t="s">
        <v>247</v>
      </c>
      <c r="F1886" s="74" t="s">
        <v>92</v>
      </c>
      <c r="G1886" s="52">
        <v>7718</v>
      </c>
      <c r="H1886" s="52">
        <v>7210</v>
      </c>
      <c r="I1886" s="52">
        <v>5696</v>
      </c>
      <c r="J1886" s="75">
        <f t="shared" si="289"/>
        <v>0.79001386962552012</v>
      </c>
      <c r="K1886" s="72">
        <v>21.58113730929265</v>
      </c>
      <c r="L1886" s="52">
        <v>5654</v>
      </c>
      <c r="M1886" s="52">
        <v>1040</v>
      </c>
      <c r="N1886" s="52">
        <v>434</v>
      </c>
      <c r="O1886" s="52">
        <v>82</v>
      </c>
      <c r="P1886" s="58">
        <v>0</v>
      </c>
      <c r="Q1886" s="77">
        <f t="shared" si="290"/>
        <v>82</v>
      </c>
      <c r="R1886" s="52">
        <v>0</v>
      </c>
      <c r="S1886" s="52">
        <v>1556</v>
      </c>
      <c r="T1886" s="52">
        <v>56</v>
      </c>
      <c r="U1886" s="52">
        <v>849</v>
      </c>
      <c r="V1886" s="52">
        <v>11</v>
      </c>
      <c r="W1886" s="104">
        <f t="shared" si="284"/>
        <v>78.418862690707343</v>
      </c>
      <c r="X1886" s="105">
        <f t="shared" ref="X1886:X1949" si="291">M1886/$H1886*100</f>
        <v>14.424410540915394</v>
      </c>
      <c r="Y1886" s="105">
        <f t="shared" ref="Y1886:Y1949" si="292">N1886/$H1886*100</f>
        <v>6.0194174757281553</v>
      </c>
      <c r="Z1886" s="105">
        <f t="shared" si="285"/>
        <v>1.1373092926490984</v>
      </c>
      <c r="AA1886" s="105">
        <f t="shared" si="286"/>
        <v>0</v>
      </c>
      <c r="AB1886" s="105">
        <f t="shared" si="287"/>
        <v>21.58113730929265</v>
      </c>
    </row>
    <row r="1887" spans="1:28" s="8" customFormat="1" hidden="1">
      <c r="A1887" s="69">
        <v>2012</v>
      </c>
      <c r="B1887" s="102">
        <v>2</v>
      </c>
      <c r="C1887" s="102" t="s">
        <v>182</v>
      </c>
      <c r="D1887" s="68">
        <v>28</v>
      </c>
      <c r="E1887" s="50" t="s">
        <v>248</v>
      </c>
      <c r="F1887" s="74" t="s">
        <v>73</v>
      </c>
      <c r="G1887" s="52">
        <v>13245</v>
      </c>
      <c r="H1887" s="52">
        <v>12782</v>
      </c>
      <c r="I1887" s="52">
        <v>7223</v>
      </c>
      <c r="J1887" s="75">
        <f t="shared" si="289"/>
        <v>0.56509153497105302</v>
      </c>
      <c r="K1887" s="72">
        <v>15.686121107807855</v>
      </c>
      <c r="L1887" s="52">
        <v>10777</v>
      </c>
      <c r="M1887" s="52">
        <v>1358</v>
      </c>
      <c r="N1887" s="52">
        <v>532</v>
      </c>
      <c r="O1887" s="52">
        <v>12</v>
      </c>
      <c r="P1887" s="52">
        <v>103</v>
      </c>
      <c r="Q1887" s="77">
        <f t="shared" si="290"/>
        <v>115</v>
      </c>
      <c r="R1887" s="52">
        <v>0</v>
      </c>
      <c r="S1887" s="52">
        <v>2005</v>
      </c>
      <c r="T1887" s="52">
        <v>820</v>
      </c>
      <c r="U1887" s="52">
        <v>2892</v>
      </c>
      <c r="V1887" s="52">
        <v>1500</v>
      </c>
      <c r="W1887" s="104">
        <f t="shared" si="284"/>
        <v>84.313878892192136</v>
      </c>
      <c r="X1887" s="105">
        <f t="shared" si="291"/>
        <v>10.624315443592552</v>
      </c>
      <c r="Y1887" s="105">
        <f t="shared" si="292"/>
        <v>4.1621029572836798</v>
      </c>
      <c r="Z1887" s="105">
        <f t="shared" si="285"/>
        <v>0.89970270693162258</v>
      </c>
      <c r="AA1887" s="105">
        <f t="shared" si="286"/>
        <v>0</v>
      </c>
      <c r="AB1887" s="105">
        <f t="shared" si="287"/>
        <v>15.686121107807855</v>
      </c>
    </row>
    <row r="1888" spans="1:28" s="8" customFormat="1" hidden="1">
      <c r="A1888" s="69">
        <v>2012</v>
      </c>
      <c r="B1888" s="102">
        <v>2</v>
      </c>
      <c r="C1888" s="102" t="s">
        <v>182</v>
      </c>
      <c r="D1888" s="68">
        <v>33</v>
      </c>
      <c r="E1888" s="50" t="s">
        <v>249</v>
      </c>
      <c r="F1888" s="74" t="s">
        <v>97</v>
      </c>
      <c r="G1888" s="52">
        <v>6604</v>
      </c>
      <c r="H1888" s="52">
        <v>5877</v>
      </c>
      <c r="I1888" s="52">
        <v>4283</v>
      </c>
      <c r="J1888" s="75">
        <f t="shared" si="289"/>
        <v>0.72877318359707333</v>
      </c>
      <c r="K1888" s="72">
        <v>21.405478985877149</v>
      </c>
      <c r="L1888" s="52">
        <v>4619</v>
      </c>
      <c r="M1888" s="52">
        <v>871</v>
      </c>
      <c r="N1888" s="52">
        <v>336</v>
      </c>
      <c r="O1888" s="52">
        <v>6</v>
      </c>
      <c r="P1888" s="52">
        <v>45</v>
      </c>
      <c r="Q1888" s="77">
        <f t="shared" si="290"/>
        <v>51</v>
      </c>
      <c r="R1888" s="52">
        <v>0</v>
      </c>
      <c r="S1888" s="52">
        <v>1258</v>
      </c>
      <c r="T1888" s="52">
        <v>343</v>
      </c>
      <c r="U1888" s="52">
        <v>1623</v>
      </c>
      <c r="V1888" s="52">
        <v>156</v>
      </c>
      <c r="W1888" s="104">
        <f t="shared" si="284"/>
        <v>78.594521014122847</v>
      </c>
      <c r="X1888" s="105">
        <f t="shared" si="291"/>
        <v>14.820486642844987</v>
      </c>
      <c r="Y1888" s="105">
        <f t="shared" si="292"/>
        <v>5.7172026544155177</v>
      </c>
      <c r="Z1888" s="105">
        <f t="shared" si="285"/>
        <v>0.86778968861664119</v>
      </c>
      <c r="AA1888" s="105">
        <f t="shared" si="286"/>
        <v>0</v>
      </c>
      <c r="AB1888" s="105">
        <f t="shared" si="287"/>
        <v>21.405478985877149</v>
      </c>
    </row>
    <row r="1889" spans="1:28" s="8" customFormat="1" hidden="1">
      <c r="A1889" s="69">
        <v>2012</v>
      </c>
      <c r="B1889" s="102">
        <v>2</v>
      </c>
      <c r="C1889" s="102" t="s">
        <v>182</v>
      </c>
      <c r="D1889" s="68">
        <v>34</v>
      </c>
      <c r="E1889" s="50" t="s">
        <v>250</v>
      </c>
      <c r="F1889" s="74" t="s">
        <v>74</v>
      </c>
      <c r="G1889" s="52">
        <v>11550</v>
      </c>
      <c r="H1889" s="52">
        <v>10283</v>
      </c>
      <c r="I1889" s="52">
        <v>4718</v>
      </c>
      <c r="J1889" s="75">
        <f t="shared" si="289"/>
        <v>0.45881552076242343</v>
      </c>
      <c r="K1889" s="72">
        <v>14.655256248176601</v>
      </c>
      <c r="L1889" s="52">
        <v>8776</v>
      </c>
      <c r="M1889" s="52">
        <v>1096</v>
      </c>
      <c r="N1889" s="52">
        <v>327</v>
      </c>
      <c r="O1889" s="52">
        <v>84</v>
      </c>
      <c r="P1889" s="58">
        <v>0</v>
      </c>
      <c r="Q1889" s="77">
        <f t="shared" si="290"/>
        <v>84</v>
      </c>
      <c r="R1889" s="52">
        <v>0</v>
      </c>
      <c r="S1889" s="52">
        <v>1507</v>
      </c>
      <c r="T1889" s="52">
        <v>119</v>
      </c>
      <c r="U1889" s="52">
        <v>870</v>
      </c>
      <c r="V1889" s="78">
        <v>48</v>
      </c>
      <c r="W1889" s="104">
        <f t="shared" si="284"/>
        <v>85.344743751823387</v>
      </c>
      <c r="X1889" s="105">
        <f t="shared" si="291"/>
        <v>10.658368180492074</v>
      </c>
      <c r="Y1889" s="105">
        <f t="shared" si="292"/>
        <v>3.180005834873092</v>
      </c>
      <c r="Z1889" s="105">
        <f t="shared" si="285"/>
        <v>0.81688223281143635</v>
      </c>
      <c r="AA1889" s="105">
        <f t="shared" si="286"/>
        <v>0</v>
      </c>
      <c r="AB1889" s="105">
        <f t="shared" si="287"/>
        <v>14.655256248176601</v>
      </c>
    </row>
    <row r="1890" spans="1:28" s="8" customFormat="1" hidden="1">
      <c r="A1890" s="69">
        <v>2012</v>
      </c>
      <c r="B1890" s="102">
        <v>2</v>
      </c>
      <c r="C1890" s="102" t="s">
        <v>182</v>
      </c>
      <c r="D1890" s="68">
        <v>40</v>
      </c>
      <c r="E1890" s="50" t="s">
        <v>251</v>
      </c>
      <c r="F1890" s="74" t="s">
        <v>6</v>
      </c>
      <c r="G1890" s="52">
        <v>8425</v>
      </c>
      <c r="H1890" s="52">
        <v>4628</v>
      </c>
      <c r="I1890" s="52">
        <v>4928</v>
      </c>
      <c r="J1890" s="75">
        <f t="shared" si="289"/>
        <v>1.0648228176318064</v>
      </c>
      <c r="K1890" s="72">
        <v>26.966292134831459</v>
      </c>
      <c r="L1890" s="52">
        <v>3380</v>
      </c>
      <c r="M1890" s="52">
        <v>761</v>
      </c>
      <c r="N1890" s="52">
        <v>355</v>
      </c>
      <c r="O1890" s="52">
        <v>35</v>
      </c>
      <c r="P1890" s="52">
        <v>97</v>
      </c>
      <c r="Q1890" s="77">
        <f t="shared" si="290"/>
        <v>132</v>
      </c>
      <c r="R1890" s="52">
        <v>0</v>
      </c>
      <c r="S1890" s="52">
        <v>1248</v>
      </c>
      <c r="T1890" s="52">
        <v>134</v>
      </c>
      <c r="U1890" s="52">
        <v>696</v>
      </c>
      <c r="V1890" s="52">
        <v>33</v>
      </c>
      <c r="W1890" s="104">
        <f t="shared" si="284"/>
        <v>73.033707865168537</v>
      </c>
      <c r="X1890" s="105">
        <f t="shared" si="291"/>
        <v>16.443388072601557</v>
      </c>
      <c r="Y1890" s="105">
        <f t="shared" si="292"/>
        <v>7.6707000864304238</v>
      </c>
      <c r="Z1890" s="105">
        <f t="shared" si="285"/>
        <v>2.8522039757994815</v>
      </c>
      <c r="AA1890" s="105">
        <f t="shared" si="286"/>
        <v>0</v>
      </c>
      <c r="AB1890" s="105">
        <f t="shared" si="287"/>
        <v>26.966292134831459</v>
      </c>
    </row>
    <row r="1891" spans="1:28" s="8" customFormat="1" hidden="1">
      <c r="A1891" s="69">
        <v>2012</v>
      </c>
      <c r="B1891" s="102">
        <v>2</v>
      </c>
      <c r="C1891" s="102" t="s">
        <v>182</v>
      </c>
      <c r="D1891" s="68">
        <v>40</v>
      </c>
      <c r="E1891" s="50" t="s">
        <v>252</v>
      </c>
      <c r="F1891" s="74" t="s">
        <v>75</v>
      </c>
      <c r="G1891" s="52">
        <v>14219</v>
      </c>
      <c r="H1891" s="52">
        <v>13667</v>
      </c>
      <c r="I1891" s="52">
        <v>7561</v>
      </c>
      <c r="J1891" s="75">
        <f t="shared" si="289"/>
        <v>0.55323040901441434</v>
      </c>
      <c r="K1891" s="72">
        <v>17.099582937001536</v>
      </c>
      <c r="L1891" s="52">
        <v>11330</v>
      </c>
      <c r="M1891" s="52">
        <v>1751</v>
      </c>
      <c r="N1891" s="52">
        <v>475</v>
      </c>
      <c r="O1891" s="52">
        <v>12</v>
      </c>
      <c r="P1891" s="52">
        <v>98</v>
      </c>
      <c r="Q1891" s="77">
        <f t="shared" si="290"/>
        <v>110</v>
      </c>
      <c r="R1891" s="52">
        <v>1</v>
      </c>
      <c r="S1891" s="52">
        <v>2337</v>
      </c>
      <c r="T1891" s="52">
        <v>360</v>
      </c>
      <c r="U1891" s="52">
        <v>1547</v>
      </c>
      <c r="V1891" s="52">
        <v>390</v>
      </c>
      <c r="W1891" s="104">
        <f t="shared" si="284"/>
        <v>82.900417062998471</v>
      </c>
      <c r="X1891" s="105">
        <f t="shared" si="291"/>
        <v>12.811882637008853</v>
      </c>
      <c r="Y1891" s="105">
        <f t="shared" si="292"/>
        <v>3.4755249871954343</v>
      </c>
      <c r="Z1891" s="105">
        <f t="shared" si="285"/>
        <v>0.80485841808736369</v>
      </c>
      <c r="AA1891" s="105">
        <f t="shared" si="286"/>
        <v>7.3168947098851255E-3</v>
      </c>
      <c r="AB1891" s="105">
        <f t="shared" si="287"/>
        <v>17.099582937001536</v>
      </c>
    </row>
    <row r="1892" spans="1:28" s="8" customFormat="1" hidden="1">
      <c r="A1892" s="69">
        <v>2012</v>
      </c>
      <c r="B1892" s="102">
        <v>2</v>
      </c>
      <c r="C1892" s="102" t="s">
        <v>182</v>
      </c>
      <c r="D1892" s="68">
        <v>43</v>
      </c>
      <c r="E1892" s="50" t="s">
        <v>254</v>
      </c>
      <c r="F1892" s="74" t="s">
        <v>390</v>
      </c>
      <c r="G1892" s="52">
        <v>7075</v>
      </c>
      <c r="H1892" s="52">
        <v>6623</v>
      </c>
      <c r="I1892" s="52">
        <v>7045</v>
      </c>
      <c r="J1892" s="75">
        <f t="shared" si="289"/>
        <v>1.0637173486335498</v>
      </c>
      <c r="K1892" s="72">
        <v>27.117620413709798</v>
      </c>
      <c r="L1892" s="52">
        <v>4827</v>
      </c>
      <c r="M1892" s="52">
        <v>1139</v>
      </c>
      <c r="N1892" s="52">
        <v>546</v>
      </c>
      <c r="O1892" s="52">
        <v>11</v>
      </c>
      <c r="P1892" s="52">
        <v>100</v>
      </c>
      <c r="Q1892" s="77">
        <f t="shared" si="290"/>
        <v>111</v>
      </c>
      <c r="R1892" s="52">
        <v>0</v>
      </c>
      <c r="S1892" s="52">
        <v>1796</v>
      </c>
      <c r="T1892" s="52">
        <v>1292</v>
      </c>
      <c r="U1892" s="52">
        <v>1565</v>
      </c>
      <c r="V1892" s="52">
        <v>585</v>
      </c>
      <c r="W1892" s="104">
        <f t="shared" si="284"/>
        <v>72.882379586290199</v>
      </c>
      <c r="X1892" s="105">
        <f t="shared" si="291"/>
        <v>17.197644571946245</v>
      </c>
      <c r="Y1892" s="105">
        <f t="shared" si="292"/>
        <v>8.2439981881322666</v>
      </c>
      <c r="Z1892" s="105">
        <f t="shared" si="285"/>
        <v>1.6759776536312849</v>
      </c>
      <c r="AA1892" s="105">
        <f t="shared" si="286"/>
        <v>0</v>
      </c>
      <c r="AB1892" s="105">
        <f t="shared" si="287"/>
        <v>27.117620413709798</v>
      </c>
    </row>
    <row r="1893" spans="1:28" s="8" customFormat="1" hidden="1">
      <c r="A1893" s="69">
        <v>2012</v>
      </c>
      <c r="B1893" s="102">
        <v>2</v>
      </c>
      <c r="C1893" s="102" t="s">
        <v>182</v>
      </c>
      <c r="D1893" s="68">
        <v>1</v>
      </c>
      <c r="E1893" s="50" t="s">
        <v>256</v>
      </c>
      <c r="F1893" s="74" t="s">
        <v>76</v>
      </c>
      <c r="G1893" s="52">
        <v>2724</v>
      </c>
      <c r="H1893" s="52">
        <v>2510</v>
      </c>
      <c r="I1893" s="52">
        <v>1443</v>
      </c>
      <c r="J1893" s="75">
        <f t="shared" si="289"/>
        <v>0.57490039840637452</v>
      </c>
      <c r="K1893" s="72">
        <v>15.258964143426295</v>
      </c>
      <c r="L1893" s="52">
        <v>2127</v>
      </c>
      <c r="M1893" s="52">
        <v>260</v>
      </c>
      <c r="N1893" s="52">
        <v>106</v>
      </c>
      <c r="O1893" s="52">
        <v>0</v>
      </c>
      <c r="P1893" s="52">
        <v>17</v>
      </c>
      <c r="Q1893" s="77">
        <f t="shared" si="290"/>
        <v>17</v>
      </c>
      <c r="R1893" s="52">
        <v>0</v>
      </c>
      <c r="S1893" s="52">
        <v>383</v>
      </c>
      <c r="T1893" s="52">
        <v>34</v>
      </c>
      <c r="U1893" s="52">
        <v>355</v>
      </c>
      <c r="V1893" s="52">
        <v>102</v>
      </c>
      <c r="W1893" s="104">
        <f t="shared" si="284"/>
        <v>84.741035856573717</v>
      </c>
      <c r="X1893" s="105">
        <f t="shared" si="291"/>
        <v>10.358565737051793</v>
      </c>
      <c r="Y1893" s="105">
        <f t="shared" si="292"/>
        <v>4.2231075697211153</v>
      </c>
      <c r="Z1893" s="105">
        <f t="shared" si="285"/>
        <v>0.67729083665338641</v>
      </c>
      <c r="AA1893" s="105">
        <f t="shared" si="286"/>
        <v>0</v>
      </c>
      <c r="AB1893" s="105">
        <f t="shared" si="287"/>
        <v>15.258964143426295</v>
      </c>
    </row>
    <row r="1894" spans="1:28" s="8" customFormat="1" hidden="1">
      <c r="A1894" s="69">
        <v>2012</v>
      </c>
      <c r="B1894" s="102">
        <v>2</v>
      </c>
      <c r="C1894" s="102" t="s">
        <v>182</v>
      </c>
      <c r="D1894" s="68">
        <v>1</v>
      </c>
      <c r="E1894" s="50" t="s">
        <v>257</v>
      </c>
      <c r="F1894" s="74" t="s">
        <v>109</v>
      </c>
      <c r="G1894" s="52">
        <v>1723</v>
      </c>
      <c r="H1894" s="62">
        <v>1577</v>
      </c>
      <c r="I1894" s="62">
        <v>1331</v>
      </c>
      <c r="J1894" s="75">
        <f t="shared" si="289"/>
        <v>0.84400760938490804</v>
      </c>
      <c r="K1894" s="72">
        <v>23.335447051363349</v>
      </c>
      <c r="L1894" s="78">
        <v>1209</v>
      </c>
      <c r="M1894" s="62">
        <v>257</v>
      </c>
      <c r="N1894" s="62">
        <v>92</v>
      </c>
      <c r="O1894" s="62">
        <v>5</v>
      </c>
      <c r="P1894" s="78">
        <v>14</v>
      </c>
      <c r="Q1894" s="77">
        <f t="shared" si="290"/>
        <v>19</v>
      </c>
      <c r="R1894" s="78">
        <v>0</v>
      </c>
      <c r="S1894" s="52">
        <v>368</v>
      </c>
      <c r="T1894" s="78">
        <v>103</v>
      </c>
      <c r="U1894" s="78">
        <v>72</v>
      </c>
      <c r="V1894" s="78">
        <v>83</v>
      </c>
      <c r="W1894" s="104">
        <f t="shared" si="284"/>
        <v>76.664552948636654</v>
      </c>
      <c r="X1894" s="105">
        <f t="shared" si="291"/>
        <v>16.296766011414078</v>
      </c>
      <c r="Y1894" s="105">
        <f t="shared" si="292"/>
        <v>5.8338617628408374</v>
      </c>
      <c r="Z1894" s="105">
        <f t="shared" si="285"/>
        <v>1.2048192771084338</v>
      </c>
      <c r="AA1894" s="105">
        <f t="shared" si="286"/>
        <v>0</v>
      </c>
      <c r="AB1894" s="105">
        <f t="shared" si="287"/>
        <v>23.335447051363349</v>
      </c>
    </row>
    <row r="1895" spans="1:28" s="8" customFormat="1" hidden="1">
      <c r="A1895" s="69">
        <v>2012</v>
      </c>
      <c r="B1895" s="102">
        <v>2</v>
      </c>
      <c r="C1895" s="102" t="s">
        <v>182</v>
      </c>
      <c r="D1895" s="68">
        <v>2</v>
      </c>
      <c r="E1895" s="50" t="s">
        <v>258</v>
      </c>
      <c r="F1895" s="74" t="s">
        <v>149</v>
      </c>
      <c r="G1895" s="52">
        <v>2240</v>
      </c>
      <c r="H1895" s="52">
        <v>2153</v>
      </c>
      <c r="I1895" s="52">
        <v>1877</v>
      </c>
      <c r="J1895" s="75">
        <f t="shared" si="289"/>
        <v>0.87180678123548538</v>
      </c>
      <c r="K1895" s="72">
        <v>23.1769623780771</v>
      </c>
      <c r="L1895" s="52">
        <v>1654</v>
      </c>
      <c r="M1895" s="52">
        <v>333</v>
      </c>
      <c r="N1895" s="52">
        <v>148</v>
      </c>
      <c r="O1895" s="52">
        <v>18</v>
      </c>
      <c r="P1895" s="58">
        <v>0</v>
      </c>
      <c r="Q1895" s="77">
        <f t="shared" si="290"/>
        <v>18</v>
      </c>
      <c r="R1895" s="52">
        <v>0</v>
      </c>
      <c r="S1895" s="52">
        <v>499</v>
      </c>
      <c r="T1895" s="52">
        <v>62</v>
      </c>
      <c r="U1895" s="52">
        <v>257</v>
      </c>
      <c r="V1895" s="52">
        <v>749</v>
      </c>
      <c r="W1895" s="104">
        <f t="shared" si="284"/>
        <v>76.823037621922893</v>
      </c>
      <c r="X1895" s="105">
        <f t="shared" si="291"/>
        <v>15.466790524849047</v>
      </c>
      <c r="Y1895" s="105">
        <f t="shared" si="292"/>
        <v>6.8741291221551331</v>
      </c>
      <c r="Z1895" s="105">
        <f t="shared" si="285"/>
        <v>0.83604273107292149</v>
      </c>
      <c r="AA1895" s="105">
        <f t="shared" si="286"/>
        <v>0</v>
      </c>
      <c r="AB1895" s="105">
        <f t="shared" si="287"/>
        <v>23.1769623780771</v>
      </c>
    </row>
    <row r="1896" spans="1:28" s="8" customFormat="1" hidden="1">
      <c r="A1896" s="69">
        <v>2012</v>
      </c>
      <c r="B1896" s="102">
        <v>2</v>
      </c>
      <c r="C1896" s="102" t="s">
        <v>182</v>
      </c>
      <c r="D1896" s="68">
        <v>3</v>
      </c>
      <c r="E1896" s="50" t="s">
        <v>259</v>
      </c>
      <c r="F1896" s="74" t="s">
        <v>150</v>
      </c>
      <c r="G1896" s="52">
        <v>2534</v>
      </c>
      <c r="H1896" s="52">
        <v>2467</v>
      </c>
      <c r="I1896" s="52">
        <v>1940</v>
      </c>
      <c r="J1896" s="75">
        <f t="shared" si="289"/>
        <v>0.78638021888933929</v>
      </c>
      <c r="K1896" s="72">
        <v>21.807863802188894</v>
      </c>
      <c r="L1896" s="52">
        <v>1929</v>
      </c>
      <c r="M1896" s="52">
        <v>370</v>
      </c>
      <c r="N1896" s="52">
        <v>139</v>
      </c>
      <c r="O1896" s="52">
        <v>6</v>
      </c>
      <c r="P1896" s="52">
        <v>23</v>
      </c>
      <c r="Q1896" s="77">
        <f t="shared" si="290"/>
        <v>29</v>
      </c>
      <c r="R1896" s="52">
        <v>0</v>
      </c>
      <c r="S1896" s="52">
        <v>538</v>
      </c>
      <c r="T1896" s="52">
        <v>32</v>
      </c>
      <c r="U1896" s="52">
        <v>225</v>
      </c>
      <c r="V1896" s="52">
        <v>178</v>
      </c>
      <c r="W1896" s="104">
        <f t="shared" si="284"/>
        <v>78.192136197811095</v>
      </c>
      <c r="X1896" s="105">
        <f t="shared" si="291"/>
        <v>14.997973246858532</v>
      </c>
      <c r="Y1896" s="105">
        <f t="shared" si="292"/>
        <v>5.6343737332792871</v>
      </c>
      <c r="Z1896" s="105">
        <f t="shared" si="285"/>
        <v>1.1755168220510741</v>
      </c>
      <c r="AA1896" s="105">
        <f t="shared" si="286"/>
        <v>0</v>
      </c>
      <c r="AB1896" s="105">
        <f t="shared" si="287"/>
        <v>21.807863802188894</v>
      </c>
    </row>
    <row r="1897" spans="1:28" s="8" customFormat="1" hidden="1">
      <c r="A1897" s="69">
        <v>2012</v>
      </c>
      <c r="B1897" s="102">
        <v>2</v>
      </c>
      <c r="C1897" s="102" t="s">
        <v>182</v>
      </c>
      <c r="D1897" s="68">
        <v>5</v>
      </c>
      <c r="E1897" s="50" t="s">
        <v>260</v>
      </c>
      <c r="F1897" s="74" t="s">
        <v>77</v>
      </c>
      <c r="G1897" s="52">
        <v>2455</v>
      </c>
      <c r="H1897" s="52">
        <v>2331</v>
      </c>
      <c r="I1897" s="52">
        <v>2268</v>
      </c>
      <c r="J1897" s="75">
        <f t="shared" si="289"/>
        <v>0.97297297297297303</v>
      </c>
      <c r="K1897" s="72">
        <v>25.053625053625055</v>
      </c>
      <c r="L1897" s="52">
        <v>1747</v>
      </c>
      <c r="M1897" s="52">
        <v>374</v>
      </c>
      <c r="N1897" s="52">
        <v>168</v>
      </c>
      <c r="O1897" s="52">
        <v>5</v>
      </c>
      <c r="P1897" s="52">
        <v>37</v>
      </c>
      <c r="Q1897" s="77">
        <f t="shared" si="290"/>
        <v>42</v>
      </c>
      <c r="R1897" s="52">
        <v>0</v>
      </c>
      <c r="S1897" s="52">
        <v>584</v>
      </c>
      <c r="T1897" s="52">
        <v>70</v>
      </c>
      <c r="U1897" s="52">
        <v>298</v>
      </c>
      <c r="V1897" s="52">
        <v>187</v>
      </c>
      <c r="W1897" s="104">
        <f t="shared" si="284"/>
        <v>74.946374946374945</v>
      </c>
      <c r="X1897" s="105">
        <f t="shared" si="291"/>
        <v>16.044616044616046</v>
      </c>
      <c r="Y1897" s="105">
        <f t="shared" si="292"/>
        <v>7.2072072072072073</v>
      </c>
      <c r="Z1897" s="105">
        <f t="shared" si="285"/>
        <v>1.8018018018018018</v>
      </c>
      <c r="AA1897" s="105">
        <f t="shared" si="286"/>
        <v>0</v>
      </c>
      <c r="AB1897" s="105">
        <f t="shared" si="287"/>
        <v>25.053625053625055</v>
      </c>
    </row>
    <row r="1898" spans="1:28" s="8" customFormat="1" hidden="1">
      <c r="A1898" s="69">
        <v>2012</v>
      </c>
      <c r="B1898" s="102">
        <v>2</v>
      </c>
      <c r="C1898" s="102" t="s">
        <v>182</v>
      </c>
      <c r="D1898" s="68">
        <v>7</v>
      </c>
      <c r="E1898" s="50" t="s">
        <v>261</v>
      </c>
      <c r="F1898" s="74" t="s">
        <v>78</v>
      </c>
      <c r="G1898" s="52">
        <v>2669</v>
      </c>
      <c r="H1898" s="52">
        <v>2455</v>
      </c>
      <c r="I1898" s="52">
        <v>2831</v>
      </c>
      <c r="J1898" s="75">
        <f t="shared" si="289"/>
        <v>1.1531568228105906</v>
      </c>
      <c r="K1898" s="72">
        <v>28.676171079429736</v>
      </c>
      <c r="L1898" s="52">
        <v>1751</v>
      </c>
      <c r="M1898" s="52">
        <v>445</v>
      </c>
      <c r="N1898" s="52">
        <v>213</v>
      </c>
      <c r="O1898" s="52">
        <v>4</v>
      </c>
      <c r="P1898" s="52">
        <v>42</v>
      </c>
      <c r="Q1898" s="77">
        <f t="shared" si="290"/>
        <v>46</v>
      </c>
      <c r="R1898" s="52">
        <v>0</v>
      </c>
      <c r="S1898" s="52">
        <v>704</v>
      </c>
      <c r="T1898" s="52">
        <v>145</v>
      </c>
      <c r="U1898" s="52">
        <v>397</v>
      </c>
      <c r="V1898" s="52">
        <v>158</v>
      </c>
      <c r="W1898" s="104">
        <f t="shared" si="284"/>
        <v>71.323828920570264</v>
      </c>
      <c r="X1898" s="105">
        <f t="shared" si="291"/>
        <v>18.126272912423623</v>
      </c>
      <c r="Y1898" s="105">
        <f t="shared" si="292"/>
        <v>8.6761710794297358</v>
      </c>
      <c r="Z1898" s="105">
        <f t="shared" si="285"/>
        <v>1.8737270875763747</v>
      </c>
      <c r="AA1898" s="105">
        <f t="shared" si="286"/>
        <v>0</v>
      </c>
      <c r="AB1898" s="105">
        <f t="shared" si="287"/>
        <v>28.676171079429736</v>
      </c>
    </row>
    <row r="1899" spans="1:28" s="8" customFormat="1" hidden="1">
      <c r="A1899" s="69">
        <v>2012</v>
      </c>
      <c r="B1899" s="102">
        <v>2</v>
      </c>
      <c r="C1899" s="102" t="s">
        <v>182</v>
      </c>
      <c r="D1899" s="68">
        <v>7</v>
      </c>
      <c r="E1899" s="50" t="s">
        <v>262</v>
      </c>
      <c r="F1899" s="74" t="s">
        <v>7</v>
      </c>
      <c r="G1899" s="60">
        <v>2594</v>
      </c>
      <c r="H1899" s="60">
        <v>2342</v>
      </c>
      <c r="I1899" s="60">
        <v>2372</v>
      </c>
      <c r="J1899" s="75">
        <f t="shared" si="289"/>
        <v>1.0128095644748079</v>
      </c>
      <c r="K1899" s="72">
        <v>26.003415883859947</v>
      </c>
      <c r="L1899" s="61">
        <v>1733</v>
      </c>
      <c r="M1899" s="60">
        <v>382</v>
      </c>
      <c r="N1899" s="60">
        <v>191</v>
      </c>
      <c r="O1899" s="60">
        <v>6</v>
      </c>
      <c r="P1899" s="61">
        <v>30</v>
      </c>
      <c r="Q1899" s="77">
        <f t="shared" si="290"/>
        <v>36</v>
      </c>
      <c r="R1899" s="61">
        <v>0</v>
      </c>
      <c r="S1899" s="52">
        <v>609</v>
      </c>
      <c r="T1899" s="61">
        <v>19</v>
      </c>
      <c r="U1899" s="61">
        <v>217</v>
      </c>
      <c r="V1899" s="61">
        <v>0</v>
      </c>
      <c r="W1899" s="104">
        <f t="shared" si="284"/>
        <v>73.996584116140056</v>
      </c>
      <c r="X1899" s="105">
        <f t="shared" si="291"/>
        <v>16.310845431255338</v>
      </c>
      <c r="Y1899" s="105">
        <f t="shared" si="292"/>
        <v>8.1554227156276689</v>
      </c>
      <c r="Z1899" s="105">
        <f t="shared" si="285"/>
        <v>1.5371477369769428</v>
      </c>
      <c r="AA1899" s="105">
        <f t="shared" si="286"/>
        <v>0</v>
      </c>
      <c r="AB1899" s="105">
        <f t="shared" si="287"/>
        <v>26.003415883859947</v>
      </c>
    </row>
    <row r="1900" spans="1:28" s="8" customFormat="1" hidden="1">
      <c r="A1900" s="69">
        <v>2012</v>
      </c>
      <c r="B1900" s="102">
        <v>2</v>
      </c>
      <c r="C1900" s="102" t="s">
        <v>182</v>
      </c>
      <c r="D1900" s="68">
        <v>9</v>
      </c>
      <c r="E1900" s="50" t="s">
        <v>263</v>
      </c>
      <c r="F1900" s="74" t="s">
        <v>8</v>
      </c>
      <c r="G1900" s="60">
        <v>5018</v>
      </c>
      <c r="H1900" s="60">
        <v>4705</v>
      </c>
      <c r="I1900" s="60">
        <v>2964</v>
      </c>
      <c r="J1900" s="75">
        <f t="shared" si="289"/>
        <v>0.62996811902231664</v>
      </c>
      <c r="K1900" s="72">
        <v>17.088204038257174</v>
      </c>
      <c r="L1900" s="61">
        <v>3901</v>
      </c>
      <c r="M1900" s="60">
        <v>580</v>
      </c>
      <c r="N1900" s="60">
        <v>189</v>
      </c>
      <c r="O1900" s="60">
        <v>2</v>
      </c>
      <c r="P1900" s="61">
        <v>33</v>
      </c>
      <c r="Q1900" s="77">
        <f t="shared" si="290"/>
        <v>35</v>
      </c>
      <c r="R1900" s="61">
        <v>0</v>
      </c>
      <c r="S1900" s="52">
        <v>804</v>
      </c>
      <c r="T1900" s="61">
        <v>213</v>
      </c>
      <c r="U1900" s="61">
        <v>640</v>
      </c>
      <c r="V1900" s="61">
        <v>328</v>
      </c>
      <c r="W1900" s="104">
        <f t="shared" si="284"/>
        <v>82.911795961742826</v>
      </c>
      <c r="X1900" s="105">
        <f t="shared" si="291"/>
        <v>12.327311370882041</v>
      </c>
      <c r="Y1900" s="105">
        <f t="shared" si="292"/>
        <v>4.0170031880977684</v>
      </c>
      <c r="Z1900" s="105">
        <f t="shared" si="285"/>
        <v>0.74388947927736448</v>
      </c>
      <c r="AA1900" s="105">
        <f t="shared" si="286"/>
        <v>0</v>
      </c>
      <c r="AB1900" s="105">
        <f t="shared" si="287"/>
        <v>17.088204038257174</v>
      </c>
    </row>
    <row r="1901" spans="1:28" s="8" customFormat="1" hidden="1">
      <c r="A1901" s="69">
        <v>2012</v>
      </c>
      <c r="B1901" s="102">
        <v>2</v>
      </c>
      <c r="C1901" s="102" t="s">
        <v>182</v>
      </c>
      <c r="D1901" s="68">
        <v>10</v>
      </c>
      <c r="E1901" s="50" t="s">
        <v>264</v>
      </c>
      <c r="F1901" s="74" t="s">
        <v>151</v>
      </c>
      <c r="G1901" s="52">
        <v>2901</v>
      </c>
      <c r="H1901" s="52">
        <v>2756</v>
      </c>
      <c r="I1901" s="52">
        <v>1940</v>
      </c>
      <c r="J1901" s="75">
        <f t="shared" si="289"/>
        <v>0.70391872278664736</v>
      </c>
      <c r="K1901" s="72">
        <v>19.920174165457187</v>
      </c>
      <c r="L1901" s="52">
        <v>2207</v>
      </c>
      <c r="M1901" s="52">
        <v>405</v>
      </c>
      <c r="N1901" s="52">
        <v>119</v>
      </c>
      <c r="O1901" s="52">
        <v>4</v>
      </c>
      <c r="P1901" s="52">
        <v>21</v>
      </c>
      <c r="Q1901" s="77">
        <f t="shared" si="290"/>
        <v>25</v>
      </c>
      <c r="R1901" s="52">
        <v>0</v>
      </c>
      <c r="S1901" s="52">
        <v>549</v>
      </c>
      <c r="T1901" s="52">
        <v>28</v>
      </c>
      <c r="U1901" s="52">
        <v>280</v>
      </c>
      <c r="V1901" s="52">
        <v>200</v>
      </c>
      <c r="W1901" s="104">
        <f t="shared" si="284"/>
        <v>80.079825834542817</v>
      </c>
      <c r="X1901" s="105">
        <f t="shared" si="291"/>
        <v>14.695210449927432</v>
      </c>
      <c r="Y1901" s="105">
        <f t="shared" si="292"/>
        <v>4.3178519593613931</v>
      </c>
      <c r="Z1901" s="105">
        <f t="shared" si="285"/>
        <v>0.90711175616835993</v>
      </c>
      <c r="AA1901" s="105">
        <f t="shared" si="286"/>
        <v>0</v>
      </c>
      <c r="AB1901" s="105">
        <f t="shared" si="287"/>
        <v>19.920174165457187</v>
      </c>
    </row>
    <row r="1902" spans="1:28" s="8" customFormat="1" hidden="1">
      <c r="A1902" s="69">
        <v>2012</v>
      </c>
      <c r="B1902" s="102">
        <v>2</v>
      </c>
      <c r="C1902" s="102" t="s">
        <v>182</v>
      </c>
      <c r="D1902" s="68">
        <v>10</v>
      </c>
      <c r="E1902" s="50" t="s">
        <v>265</v>
      </c>
      <c r="F1902" s="74" t="s">
        <v>391</v>
      </c>
      <c r="G1902" s="60">
        <v>3351</v>
      </c>
      <c r="H1902" s="60">
        <v>3257</v>
      </c>
      <c r="I1902" s="60">
        <v>1945</v>
      </c>
      <c r="J1902" s="75">
        <f t="shared" si="289"/>
        <v>0.59717531470678542</v>
      </c>
      <c r="K1902" s="72">
        <v>15.597175314706785</v>
      </c>
      <c r="L1902" s="76">
        <v>2749</v>
      </c>
      <c r="M1902" s="60">
        <v>349</v>
      </c>
      <c r="N1902" s="60">
        <v>130</v>
      </c>
      <c r="O1902" s="60">
        <v>4</v>
      </c>
      <c r="P1902" s="61">
        <v>25</v>
      </c>
      <c r="Q1902" s="77">
        <f t="shared" si="290"/>
        <v>29</v>
      </c>
      <c r="R1902" s="61">
        <v>0</v>
      </c>
      <c r="S1902" s="52">
        <v>508</v>
      </c>
      <c r="T1902" s="61">
        <v>4</v>
      </c>
      <c r="U1902" s="61">
        <v>377</v>
      </c>
      <c r="V1902" s="61">
        <v>191</v>
      </c>
      <c r="W1902" s="104">
        <f t="shared" si="284"/>
        <v>84.402824685293211</v>
      </c>
      <c r="X1902" s="105">
        <f t="shared" si="291"/>
        <v>10.715382253607613</v>
      </c>
      <c r="Y1902" s="105">
        <f t="shared" si="292"/>
        <v>3.9914031317163037</v>
      </c>
      <c r="Z1902" s="105">
        <f t="shared" si="285"/>
        <v>0.89038992938286765</v>
      </c>
      <c r="AA1902" s="105">
        <f t="shared" si="286"/>
        <v>0</v>
      </c>
      <c r="AB1902" s="105">
        <f t="shared" si="287"/>
        <v>15.597175314706785</v>
      </c>
    </row>
    <row r="1903" spans="1:28" s="8" customFormat="1" hidden="1">
      <c r="A1903" s="69">
        <v>2012</v>
      </c>
      <c r="B1903" s="102">
        <v>2</v>
      </c>
      <c r="C1903" s="102" t="s">
        <v>182</v>
      </c>
      <c r="D1903" s="68">
        <v>11</v>
      </c>
      <c r="E1903" s="50" t="s">
        <v>266</v>
      </c>
      <c r="F1903" s="74" t="s">
        <v>142</v>
      </c>
      <c r="G1903" s="52">
        <v>2910</v>
      </c>
      <c r="H1903" s="52">
        <v>2745</v>
      </c>
      <c r="I1903" s="52">
        <v>1450</v>
      </c>
      <c r="J1903" s="75">
        <f t="shared" si="289"/>
        <v>0.52823315118397085</v>
      </c>
      <c r="K1903" s="72">
        <v>15.482695810564662</v>
      </c>
      <c r="L1903" s="52">
        <v>2320</v>
      </c>
      <c r="M1903" s="52">
        <v>302</v>
      </c>
      <c r="N1903" s="52">
        <v>105</v>
      </c>
      <c r="O1903" s="52">
        <v>5</v>
      </c>
      <c r="P1903" s="52">
        <v>13</v>
      </c>
      <c r="Q1903" s="77">
        <f t="shared" si="290"/>
        <v>18</v>
      </c>
      <c r="R1903" s="52">
        <v>0</v>
      </c>
      <c r="S1903" s="52">
        <v>425</v>
      </c>
      <c r="T1903" s="52">
        <v>68</v>
      </c>
      <c r="U1903" s="52">
        <v>212</v>
      </c>
      <c r="V1903" s="52">
        <v>116</v>
      </c>
      <c r="W1903" s="104">
        <f t="shared" si="284"/>
        <v>84.517304189435336</v>
      </c>
      <c r="X1903" s="105">
        <f t="shared" si="291"/>
        <v>11.001821493624773</v>
      </c>
      <c r="Y1903" s="105">
        <f t="shared" si="292"/>
        <v>3.8251366120218582</v>
      </c>
      <c r="Z1903" s="105">
        <f t="shared" si="285"/>
        <v>0.65573770491803274</v>
      </c>
      <c r="AA1903" s="105">
        <f t="shared" si="286"/>
        <v>0</v>
      </c>
      <c r="AB1903" s="105">
        <f t="shared" si="287"/>
        <v>15.482695810564662</v>
      </c>
    </row>
    <row r="1904" spans="1:28" s="8" customFormat="1" hidden="1">
      <c r="A1904" s="69">
        <v>2012</v>
      </c>
      <c r="B1904" s="102">
        <v>2</v>
      </c>
      <c r="C1904" s="102" t="s">
        <v>182</v>
      </c>
      <c r="D1904" s="68">
        <v>12</v>
      </c>
      <c r="E1904" s="50" t="s">
        <v>267</v>
      </c>
      <c r="F1904" s="74" t="s">
        <v>143</v>
      </c>
      <c r="G1904" s="52">
        <v>5985</v>
      </c>
      <c r="H1904" s="52">
        <v>5137</v>
      </c>
      <c r="I1904" s="52">
        <v>2357</v>
      </c>
      <c r="J1904" s="75">
        <f t="shared" si="289"/>
        <v>0.45882810979170724</v>
      </c>
      <c r="K1904" s="72">
        <v>13.879696320809812</v>
      </c>
      <c r="L1904" s="52">
        <v>4424</v>
      </c>
      <c r="M1904" s="52">
        <v>508</v>
      </c>
      <c r="N1904" s="52">
        <v>169</v>
      </c>
      <c r="O1904" s="52">
        <v>2</v>
      </c>
      <c r="P1904" s="52">
        <v>34</v>
      </c>
      <c r="Q1904" s="77">
        <f t="shared" si="290"/>
        <v>36</v>
      </c>
      <c r="R1904" s="52">
        <v>0</v>
      </c>
      <c r="S1904" s="52">
        <v>713</v>
      </c>
      <c r="T1904" s="52">
        <v>121</v>
      </c>
      <c r="U1904" s="52">
        <v>465</v>
      </c>
      <c r="V1904" s="52">
        <v>267</v>
      </c>
      <c r="W1904" s="104">
        <f t="shared" si="284"/>
        <v>86.120303679190187</v>
      </c>
      <c r="X1904" s="105">
        <f t="shared" si="291"/>
        <v>9.8890402958925439</v>
      </c>
      <c r="Y1904" s="105">
        <f t="shared" si="292"/>
        <v>3.2898578937122833</v>
      </c>
      <c r="Z1904" s="105">
        <f t="shared" si="285"/>
        <v>0.70079813120498347</v>
      </c>
      <c r="AA1904" s="105">
        <f t="shared" si="286"/>
        <v>0</v>
      </c>
      <c r="AB1904" s="105">
        <f t="shared" si="287"/>
        <v>13.879696320809812</v>
      </c>
    </row>
    <row r="1905" spans="1:28" s="8" customFormat="1" hidden="1">
      <c r="A1905" s="69">
        <v>2012</v>
      </c>
      <c r="B1905" s="102">
        <v>2</v>
      </c>
      <c r="C1905" s="102" t="s">
        <v>182</v>
      </c>
      <c r="D1905" s="68">
        <v>12</v>
      </c>
      <c r="E1905" s="50" t="s">
        <v>269</v>
      </c>
      <c r="F1905" s="74" t="s">
        <v>152</v>
      </c>
      <c r="G1905" s="52">
        <v>3810</v>
      </c>
      <c r="H1905" s="52">
        <v>3344</v>
      </c>
      <c r="I1905" s="52">
        <v>2607</v>
      </c>
      <c r="J1905" s="75">
        <f t="shared" si="289"/>
        <v>0.77960526315789469</v>
      </c>
      <c r="K1905" s="72">
        <v>20.663875598086122</v>
      </c>
      <c r="L1905" s="52">
        <v>2653</v>
      </c>
      <c r="M1905" s="52">
        <v>446</v>
      </c>
      <c r="N1905" s="52">
        <v>217</v>
      </c>
      <c r="O1905" s="52">
        <v>8</v>
      </c>
      <c r="P1905" s="52">
        <v>20</v>
      </c>
      <c r="Q1905" s="77">
        <f t="shared" si="290"/>
        <v>28</v>
      </c>
      <c r="R1905" s="52">
        <v>0</v>
      </c>
      <c r="S1905" s="52">
        <v>691</v>
      </c>
      <c r="T1905" s="52">
        <v>118</v>
      </c>
      <c r="U1905" s="52">
        <v>524</v>
      </c>
      <c r="V1905" s="52">
        <v>318</v>
      </c>
      <c r="W1905" s="104">
        <f t="shared" si="284"/>
        <v>79.336124401913878</v>
      </c>
      <c r="X1905" s="105">
        <f t="shared" si="291"/>
        <v>13.337320574162678</v>
      </c>
      <c r="Y1905" s="105">
        <f t="shared" si="292"/>
        <v>6.4892344497607652</v>
      </c>
      <c r="Z1905" s="105">
        <f t="shared" si="285"/>
        <v>0.83732057416267947</v>
      </c>
      <c r="AA1905" s="105">
        <f t="shared" si="286"/>
        <v>0</v>
      </c>
      <c r="AB1905" s="105">
        <f t="shared" si="287"/>
        <v>20.663875598086122</v>
      </c>
    </row>
    <row r="1906" spans="1:28" s="8" customFormat="1" hidden="1">
      <c r="A1906" s="69">
        <v>2012</v>
      </c>
      <c r="B1906" s="102">
        <v>2</v>
      </c>
      <c r="C1906" s="102" t="s">
        <v>182</v>
      </c>
      <c r="D1906" s="68">
        <v>14</v>
      </c>
      <c r="E1906" s="50" t="s">
        <v>270</v>
      </c>
      <c r="F1906" s="74" t="s">
        <v>134</v>
      </c>
      <c r="G1906" s="52">
        <v>3140</v>
      </c>
      <c r="H1906" s="52">
        <v>2968</v>
      </c>
      <c r="I1906" s="52">
        <v>2324</v>
      </c>
      <c r="J1906" s="75">
        <f t="shared" si="289"/>
        <v>0.78301886792452835</v>
      </c>
      <c r="K1906" s="72">
        <v>21.125336927223721</v>
      </c>
      <c r="L1906" s="52">
        <v>2341</v>
      </c>
      <c r="M1906" s="52">
        <v>415</v>
      </c>
      <c r="N1906" s="52">
        <v>182</v>
      </c>
      <c r="O1906" s="52">
        <v>2</v>
      </c>
      <c r="P1906" s="52">
        <v>28</v>
      </c>
      <c r="Q1906" s="77">
        <f t="shared" si="290"/>
        <v>30</v>
      </c>
      <c r="R1906" s="52">
        <v>0</v>
      </c>
      <c r="S1906" s="52">
        <v>627</v>
      </c>
      <c r="T1906" s="52">
        <v>236</v>
      </c>
      <c r="U1906" s="52">
        <v>585</v>
      </c>
      <c r="V1906" s="52">
        <v>150</v>
      </c>
      <c r="W1906" s="104">
        <f t="shared" si="284"/>
        <v>78.874663072776286</v>
      </c>
      <c r="X1906" s="105">
        <f t="shared" si="291"/>
        <v>13.982479784366578</v>
      </c>
      <c r="Y1906" s="105">
        <f t="shared" si="292"/>
        <v>6.132075471698113</v>
      </c>
      <c r="Z1906" s="105">
        <f t="shared" si="285"/>
        <v>1.0107816711590296</v>
      </c>
      <c r="AA1906" s="105">
        <f t="shared" si="286"/>
        <v>0</v>
      </c>
      <c r="AB1906" s="105">
        <f t="shared" si="287"/>
        <v>21.125336927223721</v>
      </c>
    </row>
    <row r="1907" spans="1:28" s="8" customFormat="1" hidden="1">
      <c r="A1907" s="69">
        <v>2012</v>
      </c>
      <c r="B1907" s="102">
        <v>2</v>
      </c>
      <c r="C1907" s="102" t="s">
        <v>182</v>
      </c>
      <c r="D1907" s="68">
        <v>16</v>
      </c>
      <c r="E1907" s="50" t="s">
        <v>272</v>
      </c>
      <c r="F1907" s="74" t="s">
        <v>83</v>
      </c>
      <c r="G1907" s="60">
        <v>3529</v>
      </c>
      <c r="H1907" s="60">
        <v>3355</v>
      </c>
      <c r="I1907" s="60">
        <v>2846</v>
      </c>
      <c r="J1907" s="75">
        <f t="shared" si="289"/>
        <v>0.84828614008941883</v>
      </c>
      <c r="K1907" s="72">
        <v>23.457526080476899</v>
      </c>
      <c r="L1907" s="76">
        <v>2568</v>
      </c>
      <c r="M1907" s="60">
        <v>537</v>
      </c>
      <c r="N1907" s="60">
        <v>209</v>
      </c>
      <c r="O1907" s="60">
        <v>7</v>
      </c>
      <c r="P1907" s="61">
        <v>34</v>
      </c>
      <c r="Q1907" s="77">
        <f t="shared" si="290"/>
        <v>41</v>
      </c>
      <c r="R1907" s="61">
        <v>0</v>
      </c>
      <c r="S1907" s="52">
        <v>787</v>
      </c>
      <c r="T1907" s="61">
        <v>54</v>
      </c>
      <c r="U1907" s="61">
        <v>318</v>
      </c>
      <c r="V1907" s="61">
        <v>264</v>
      </c>
      <c r="W1907" s="104">
        <f t="shared" si="284"/>
        <v>76.542473919523104</v>
      </c>
      <c r="X1907" s="105">
        <f t="shared" si="291"/>
        <v>16.005961251862892</v>
      </c>
      <c r="Y1907" s="105">
        <f t="shared" si="292"/>
        <v>6.2295081967213122</v>
      </c>
      <c r="Z1907" s="105">
        <f t="shared" si="285"/>
        <v>1.2220566318926975</v>
      </c>
      <c r="AA1907" s="105">
        <f t="shared" si="286"/>
        <v>0</v>
      </c>
      <c r="AB1907" s="105">
        <f t="shared" si="287"/>
        <v>23.457526080476899</v>
      </c>
    </row>
    <row r="1908" spans="1:28" s="8" customFormat="1" hidden="1">
      <c r="A1908" s="69">
        <v>2012</v>
      </c>
      <c r="B1908" s="102">
        <v>2</v>
      </c>
      <c r="C1908" s="102" t="s">
        <v>182</v>
      </c>
      <c r="D1908" s="68">
        <v>17</v>
      </c>
      <c r="E1908" s="50" t="s">
        <v>273</v>
      </c>
      <c r="F1908" s="74" t="s">
        <v>84</v>
      </c>
      <c r="G1908" s="52">
        <v>4086</v>
      </c>
      <c r="H1908" s="52">
        <v>3932</v>
      </c>
      <c r="I1908" s="52">
        <v>1685</v>
      </c>
      <c r="J1908" s="75">
        <f t="shared" si="289"/>
        <v>0.42853509664292982</v>
      </c>
      <c r="K1908" s="72">
        <v>13.758901322482197</v>
      </c>
      <c r="L1908" s="52">
        <v>3391</v>
      </c>
      <c r="M1908" s="52">
        <v>402</v>
      </c>
      <c r="N1908" s="52">
        <v>122</v>
      </c>
      <c r="O1908" s="52">
        <v>16</v>
      </c>
      <c r="P1908" s="52">
        <v>1</v>
      </c>
      <c r="Q1908" s="77">
        <f t="shared" si="290"/>
        <v>17</v>
      </c>
      <c r="R1908" s="52">
        <v>0</v>
      </c>
      <c r="S1908" s="52">
        <v>541</v>
      </c>
      <c r="T1908" s="52">
        <v>134</v>
      </c>
      <c r="U1908" s="52">
        <v>745</v>
      </c>
      <c r="V1908" s="52">
        <v>139</v>
      </c>
      <c r="W1908" s="104">
        <f t="shared" si="284"/>
        <v>86.241098677517797</v>
      </c>
      <c r="X1908" s="105">
        <f t="shared" si="291"/>
        <v>10.223804679552391</v>
      </c>
      <c r="Y1908" s="105">
        <f t="shared" si="292"/>
        <v>3.1027466937945065</v>
      </c>
      <c r="Z1908" s="105">
        <f t="shared" si="285"/>
        <v>0.43234994913530012</v>
      </c>
      <c r="AA1908" s="105">
        <f t="shared" si="286"/>
        <v>0</v>
      </c>
      <c r="AB1908" s="105">
        <f t="shared" si="287"/>
        <v>13.758901322482197</v>
      </c>
    </row>
    <row r="1909" spans="1:28" s="8" customFormat="1" hidden="1">
      <c r="A1909" s="69">
        <v>2012</v>
      </c>
      <c r="B1909" s="102">
        <v>2</v>
      </c>
      <c r="C1909" s="102" t="s">
        <v>182</v>
      </c>
      <c r="D1909" s="68">
        <v>20</v>
      </c>
      <c r="E1909" s="50" t="s">
        <v>274</v>
      </c>
      <c r="F1909" s="74" t="s">
        <v>85</v>
      </c>
      <c r="G1909" s="52">
        <v>3228</v>
      </c>
      <c r="H1909" s="52">
        <v>3077</v>
      </c>
      <c r="I1909" s="52">
        <v>1581</v>
      </c>
      <c r="J1909" s="75">
        <f t="shared" si="289"/>
        <v>0.51381215469613262</v>
      </c>
      <c r="K1909" s="72">
        <v>16.217094572635684</v>
      </c>
      <c r="L1909" s="52">
        <v>2578</v>
      </c>
      <c r="M1909" s="52">
        <v>375</v>
      </c>
      <c r="N1909" s="52">
        <v>95</v>
      </c>
      <c r="O1909" s="52">
        <v>7</v>
      </c>
      <c r="P1909" s="52">
        <v>22</v>
      </c>
      <c r="Q1909" s="77">
        <f t="shared" si="290"/>
        <v>29</v>
      </c>
      <c r="R1909" s="52">
        <v>0</v>
      </c>
      <c r="S1909" s="52">
        <v>499</v>
      </c>
      <c r="T1909" s="52">
        <v>58</v>
      </c>
      <c r="U1909" s="52">
        <v>279</v>
      </c>
      <c r="V1909" s="52">
        <v>0</v>
      </c>
      <c r="W1909" s="104">
        <f t="shared" ref="W1909:W1972" si="293">L1909/$H1909*100</f>
        <v>83.782905427364312</v>
      </c>
      <c r="X1909" s="105">
        <f t="shared" si="291"/>
        <v>12.187195320116997</v>
      </c>
      <c r="Y1909" s="105">
        <f t="shared" si="292"/>
        <v>3.087422814429639</v>
      </c>
      <c r="Z1909" s="105">
        <f t="shared" ref="Z1909:Z1972" si="294">Q1909/$H1909*100</f>
        <v>0.9424764380890478</v>
      </c>
      <c r="AA1909" s="105">
        <f t="shared" ref="AA1909:AA1972" si="295">R1909/$H1909*100</f>
        <v>0</v>
      </c>
      <c r="AB1909" s="105">
        <f t="shared" ref="AB1909:AB1972" si="296">S1909/$H1909*100</f>
        <v>16.217094572635684</v>
      </c>
    </row>
    <row r="1910" spans="1:28" s="8" customFormat="1" hidden="1">
      <c r="A1910" s="69">
        <v>2012</v>
      </c>
      <c r="B1910" s="102">
        <v>2</v>
      </c>
      <c r="C1910" s="102" t="s">
        <v>182</v>
      </c>
      <c r="D1910" s="68">
        <v>21</v>
      </c>
      <c r="E1910" s="50" t="s">
        <v>275</v>
      </c>
      <c r="F1910" s="74" t="s">
        <v>86</v>
      </c>
      <c r="G1910" s="52">
        <v>3530</v>
      </c>
      <c r="H1910" s="52">
        <v>3237</v>
      </c>
      <c r="I1910" s="52">
        <v>663</v>
      </c>
      <c r="J1910" s="75">
        <f t="shared" si="289"/>
        <v>0.20481927710843373</v>
      </c>
      <c r="K1910" s="72">
        <v>7.0435588507877664</v>
      </c>
      <c r="L1910" s="52">
        <v>3009</v>
      </c>
      <c r="M1910" s="52">
        <v>176</v>
      </c>
      <c r="N1910" s="52">
        <v>45</v>
      </c>
      <c r="O1910" s="52">
        <v>2</v>
      </c>
      <c r="P1910" s="52">
        <v>5</v>
      </c>
      <c r="Q1910" s="77">
        <f t="shared" si="290"/>
        <v>7</v>
      </c>
      <c r="R1910" s="52">
        <v>0</v>
      </c>
      <c r="S1910" s="52">
        <v>228</v>
      </c>
      <c r="T1910" s="52">
        <v>35</v>
      </c>
      <c r="U1910" s="52">
        <v>389</v>
      </c>
      <c r="V1910" s="52">
        <v>246</v>
      </c>
      <c r="W1910" s="104">
        <f t="shared" si="293"/>
        <v>92.956441149212239</v>
      </c>
      <c r="X1910" s="105">
        <f t="shared" si="291"/>
        <v>5.4371331479765219</v>
      </c>
      <c r="Y1910" s="105">
        <f t="shared" si="292"/>
        <v>1.3901760889712698</v>
      </c>
      <c r="Z1910" s="105">
        <f t="shared" si="294"/>
        <v>0.21624961383997529</v>
      </c>
      <c r="AA1910" s="105">
        <f t="shared" si="295"/>
        <v>0</v>
      </c>
      <c r="AB1910" s="105">
        <f t="shared" si="296"/>
        <v>7.0435588507877664</v>
      </c>
    </row>
    <row r="1911" spans="1:28" s="8" customFormat="1" hidden="1">
      <c r="A1911" s="69">
        <v>2012</v>
      </c>
      <c r="B1911" s="102">
        <v>2</v>
      </c>
      <c r="C1911" s="102" t="s">
        <v>182</v>
      </c>
      <c r="D1911" s="68">
        <v>23</v>
      </c>
      <c r="E1911" s="50" t="s">
        <v>276</v>
      </c>
      <c r="F1911" s="74" t="s">
        <v>90</v>
      </c>
      <c r="G1911" s="52">
        <v>4203</v>
      </c>
      <c r="H1911" s="52">
        <v>3935</v>
      </c>
      <c r="I1911" s="52">
        <v>2152</v>
      </c>
      <c r="J1911" s="75">
        <f t="shared" si="289"/>
        <v>0.54688691232528586</v>
      </c>
      <c r="K1911" s="72">
        <v>15.374841168996186</v>
      </c>
      <c r="L1911" s="52">
        <v>3330</v>
      </c>
      <c r="M1911" s="52">
        <v>403</v>
      </c>
      <c r="N1911" s="52">
        <v>164</v>
      </c>
      <c r="O1911" s="52">
        <v>7</v>
      </c>
      <c r="P1911" s="52">
        <v>31</v>
      </c>
      <c r="Q1911" s="77">
        <f t="shared" si="290"/>
        <v>38</v>
      </c>
      <c r="R1911" s="52">
        <v>0</v>
      </c>
      <c r="S1911" s="52">
        <v>605</v>
      </c>
      <c r="T1911" s="52">
        <v>164</v>
      </c>
      <c r="U1911" s="52">
        <v>478</v>
      </c>
      <c r="V1911" s="52">
        <v>208</v>
      </c>
      <c r="W1911" s="104">
        <f t="shared" si="293"/>
        <v>84.625158831003816</v>
      </c>
      <c r="X1911" s="105">
        <f t="shared" si="291"/>
        <v>10.241423125794155</v>
      </c>
      <c r="Y1911" s="105">
        <f t="shared" si="292"/>
        <v>4.1677255400254136</v>
      </c>
      <c r="Z1911" s="105">
        <f t="shared" si="294"/>
        <v>0.96569250317662014</v>
      </c>
      <c r="AA1911" s="105">
        <f t="shared" si="295"/>
        <v>0</v>
      </c>
      <c r="AB1911" s="105">
        <f t="shared" si="296"/>
        <v>15.374841168996186</v>
      </c>
    </row>
    <row r="1912" spans="1:28" s="8" customFormat="1" hidden="1">
      <c r="A1912" s="69">
        <v>2012</v>
      </c>
      <c r="B1912" s="102">
        <v>2</v>
      </c>
      <c r="C1912" s="102" t="s">
        <v>182</v>
      </c>
      <c r="D1912" s="68">
        <v>23</v>
      </c>
      <c r="E1912" s="50" t="s">
        <v>277</v>
      </c>
      <c r="F1912" s="74" t="s">
        <v>89</v>
      </c>
      <c r="G1912" s="52">
        <v>3644</v>
      </c>
      <c r="H1912" s="52">
        <v>3445</v>
      </c>
      <c r="I1912" s="52">
        <v>3593</v>
      </c>
      <c r="J1912" s="75">
        <f t="shared" si="289"/>
        <v>1.0429608127721335</v>
      </c>
      <c r="K1912" s="72">
        <v>22.235123367198838</v>
      </c>
      <c r="L1912" s="52">
        <v>2679</v>
      </c>
      <c r="M1912" s="52">
        <v>504</v>
      </c>
      <c r="N1912" s="52">
        <v>217</v>
      </c>
      <c r="O1912" s="52">
        <v>2</v>
      </c>
      <c r="P1912" s="52">
        <v>43</v>
      </c>
      <c r="Q1912" s="77">
        <f t="shared" si="290"/>
        <v>45</v>
      </c>
      <c r="R1912" s="52">
        <v>0</v>
      </c>
      <c r="S1912" s="52">
        <v>766</v>
      </c>
      <c r="T1912" s="52">
        <v>126</v>
      </c>
      <c r="U1912" s="52">
        <v>602</v>
      </c>
      <c r="V1912" s="52">
        <v>14</v>
      </c>
      <c r="W1912" s="104">
        <f t="shared" si="293"/>
        <v>77.764876632801162</v>
      </c>
      <c r="X1912" s="105">
        <f t="shared" si="291"/>
        <v>14.62989840348331</v>
      </c>
      <c r="Y1912" s="105">
        <f t="shared" si="292"/>
        <v>6.298984034833091</v>
      </c>
      <c r="Z1912" s="105">
        <f t="shared" si="294"/>
        <v>1.3062409288824384</v>
      </c>
      <c r="AA1912" s="105">
        <f t="shared" si="295"/>
        <v>0</v>
      </c>
      <c r="AB1912" s="105">
        <f t="shared" si="296"/>
        <v>22.235123367198838</v>
      </c>
    </row>
    <row r="1913" spans="1:28" s="8" customFormat="1" hidden="1">
      <c r="A1913" s="69">
        <v>2012</v>
      </c>
      <c r="B1913" s="102">
        <v>2</v>
      </c>
      <c r="C1913" s="102" t="s">
        <v>182</v>
      </c>
      <c r="D1913" s="68">
        <v>23</v>
      </c>
      <c r="E1913" s="50" t="s">
        <v>278</v>
      </c>
      <c r="F1913" s="74" t="s">
        <v>144</v>
      </c>
      <c r="G1913" s="52">
        <v>3653</v>
      </c>
      <c r="H1913" s="52">
        <v>3499</v>
      </c>
      <c r="I1913" s="52">
        <v>2389</v>
      </c>
      <c r="J1913" s="75">
        <f t="shared" si="289"/>
        <v>0.68276650471563305</v>
      </c>
      <c r="K1913" s="72">
        <v>17.605030008573877</v>
      </c>
      <c r="L1913" s="52">
        <v>2883</v>
      </c>
      <c r="M1913" s="52">
        <v>407</v>
      </c>
      <c r="N1913" s="52">
        <v>167</v>
      </c>
      <c r="O1913" s="52">
        <v>4</v>
      </c>
      <c r="P1913" s="52">
        <v>38</v>
      </c>
      <c r="Q1913" s="77">
        <f t="shared" si="290"/>
        <v>42</v>
      </c>
      <c r="R1913" s="52">
        <v>0</v>
      </c>
      <c r="S1913" s="52">
        <v>616</v>
      </c>
      <c r="T1913" s="52">
        <v>87</v>
      </c>
      <c r="U1913" s="52">
        <v>593</v>
      </c>
      <c r="V1913" s="52">
        <v>283</v>
      </c>
      <c r="W1913" s="104">
        <f t="shared" si="293"/>
        <v>82.394969991426123</v>
      </c>
      <c r="X1913" s="105">
        <f t="shared" si="291"/>
        <v>11.631894827093456</v>
      </c>
      <c r="Y1913" s="105">
        <f t="shared" si="292"/>
        <v>4.7727922263503855</v>
      </c>
      <c r="Z1913" s="105">
        <f t="shared" si="294"/>
        <v>1.2003429551300371</v>
      </c>
      <c r="AA1913" s="105">
        <f t="shared" si="295"/>
        <v>0</v>
      </c>
      <c r="AB1913" s="105">
        <f t="shared" si="296"/>
        <v>17.605030008573877</v>
      </c>
    </row>
    <row r="1914" spans="1:28" s="8" customFormat="1" hidden="1">
      <c r="A1914" s="69">
        <v>2012</v>
      </c>
      <c r="B1914" s="102">
        <v>2</v>
      </c>
      <c r="C1914" s="102" t="s">
        <v>182</v>
      </c>
      <c r="D1914" s="68">
        <v>25</v>
      </c>
      <c r="E1914" s="50" t="s">
        <v>279</v>
      </c>
      <c r="F1914" s="74" t="s">
        <v>153</v>
      </c>
      <c r="G1914" s="52">
        <v>3108</v>
      </c>
      <c r="H1914" s="52">
        <v>2793</v>
      </c>
      <c r="I1914" s="52">
        <v>2188</v>
      </c>
      <c r="J1914" s="75">
        <f t="shared" si="289"/>
        <v>0.78338703902613682</v>
      </c>
      <c r="K1914" s="72">
        <v>20.479770855710704</v>
      </c>
      <c r="L1914" s="52">
        <v>2221</v>
      </c>
      <c r="M1914" s="52">
        <v>359</v>
      </c>
      <c r="N1914" s="52">
        <v>174</v>
      </c>
      <c r="O1914" s="52">
        <v>2</v>
      </c>
      <c r="P1914" s="52">
        <v>37</v>
      </c>
      <c r="Q1914" s="77">
        <f t="shared" si="290"/>
        <v>39</v>
      </c>
      <c r="R1914" s="52">
        <v>0</v>
      </c>
      <c r="S1914" s="52">
        <v>572</v>
      </c>
      <c r="T1914" s="52">
        <v>0</v>
      </c>
      <c r="U1914" s="52">
        <v>642</v>
      </c>
      <c r="V1914" s="52">
        <v>0</v>
      </c>
      <c r="W1914" s="104">
        <f t="shared" si="293"/>
        <v>79.520229144289289</v>
      </c>
      <c r="X1914" s="105">
        <f t="shared" si="291"/>
        <v>12.85356247762263</v>
      </c>
      <c r="Y1914" s="105">
        <f t="shared" si="292"/>
        <v>6.2298603651987108</v>
      </c>
      <c r="Z1914" s="105">
        <f t="shared" si="294"/>
        <v>1.3963480128893664</v>
      </c>
      <c r="AA1914" s="105">
        <f t="shared" si="295"/>
        <v>0</v>
      </c>
      <c r="AB1914" s="105">
        <f t="shared" si="296"/>
        <v>20.479770855710704</v>
      </c>
    </row>
    <row r="1915" spans="1:28" s="8" customFormat="1" hidden="1">
      <c r="A1915" s="69">
        <v>2012</v>
      </c>
      <c r="B1915" s="102">
        <v>2</v>
      </c>
      <c r="C1915" s="102" t="s">
        <v>182</v>
      </c>
      <c r="D1915" s="68">
        <v>27</v>
      </c>
      <c r="E1915" s="50" t="s">
        <v>280</v>
      </c>
      <c r="F1915" s="74" t="s">
        <v>145</v>
      </c>
      <c r="G1915" s="52">
        <v>3103</v>
      </c>
      <c r="H1915" s="52">
        <v>2931</v>
      </c>
      <c r="I1915" s="52">
        <v>1895</v>
      </c>
      <c r="J1915" s="75">
        <f t="shared" si="289"/>
        <v>0.6465370180825657</v>
      </c>
      <c r="K1915" s="72">
        <v>18.526100307062435</v>
      </c>
      <c r="L1915" s="52">
        <v>2388</v>
      </c>
      <c r="M1915" s="52">
        <v>381</v>
      </c>
      <c r="N1915" s="52">
        <v>136</v>
      </c>
      <c r="O1915" s="52">
        <v>4</v>
      </c>
      <c r="P1915" s="52">
        <v>22</v>
      </c>
      <c r="Q1915" s="77">
        <f t="shared" si="290"/>
        <v>26</v>
      </c>
      <c r="R1915" s="52">
        <v>0</v>
      </c>
      <c r="S1915" s="52">
        <v>543</v>
      </c>
      <c r="T1915" s="52">
        <v>34</v>
      </c>
      <c r="U1915" s="52">
        <v>297</v>
      </c>
      <c r="V1915" s="52">
        <v>146</v>
      </c>
      <c r="W1915" s="104">
        <f t="shared" si="293"/>
        <v>81.473899692937565</v>
      </c>
      <c r="X1915" s="105">
        <f t="shared" si="291"/>
        <v>12.99897645854657</v>
      </c>
      <c r="Y1915" s="105">
        <f t="shared" si="292"/>
        <v>4.6400545888775158</v>
      </c>
      <c r="Z1915" s="105">
        <f t="shared" si="294"/>
        <v>0.88706925963834871</v>
      </c>
      <c r="AA1915" s="105">
        <f t="shared" si="295"/>
        <v>0</v>
      </c>
      <c r="AB1915" s="105">
        <f t="shared" si="296"/>
        <v>18.526100307062435</v>
      </c>
    </row>
    <row r="1916" spans="1:28" s="8" customFormat="1" hidden="1">
      <c r="A1916" s="69">
        <v>2012</v>
      </c>
      <c r="B1916" s="102">
        <v>2</v>
      </c>
      <c r="C1916" s="102" t="s">
        <v>182</v>
      </c>
      <c r="D1916" s="68">
        <v>27</v>
      </c>
      <c r="E1916" s="50" t="s">
        <v>281</v>
      </c>
      <c r="F1916" s="74" t="s">
        <v>14</v>
      </c>
      <c r="G1916" s="52">
        <v>4016</v>
      </c>
      <c r="H1916" s="52">
        <v>3641</v>
      </c>
      <c r="I1916" s="52">
        <v>2882</v>
      </c>
      <c r="J1916" s="75">
        <f t="shared" si="289"/>
        <v>0.79154078549848939</v>
      </c>
      <c r="K1916" s="72">
        <v>21.093106289480911</v>
      </c>
      <c r="L1916" s="52">
        <v>2873</v>
      </c>
      <c r="M1916" s="52">
        <v>528</v>
      </c>
      <c r="N1916" s="52">
        <v>209</v>
      </c>
      <c r="O1916" s="52">
        <v>6</v>
      </c>
      <c r="P1916" s="52">
        <v>25</v>
      </c>
      <c r="Q1916" s="77">
        <f t="shared" si="290"/>
        <v>31</v>
      </c>
      <c r="R1916" s="52">
        <v>0</v>
      </c>
      <c r="S1916" s="52">
        <v>768</v>
      </c>
      <c r="T1916" s="52">
        <v>564</v>
      </c>
      <c r="U1916" s="52">
        <v>56</v>
      </c>
      <c r="V1916" s="52">
        <v>80</v>
      </c>
      <c r="W1916" s="104">
        <f t="shared" si="293"/>
        <v>78.906893710519086</v>
      </c>
      <c r="X1916" s="105">
        <f t="shared" si="291"/>
        <v>14.501510574018129</v>
      </c>
      <c r="Y1916" s="105">
        <f t="shared" si="292"/>
        <v>5.7401812688821749</v>
      </c>
      <c r="Z1916" s="105">
        <f t="shared" si="294"/>
        <v>0.85141444658060983</v>
      </c>
      <c r="AA1916" s="105">
        <f t="shared" si="295"/>
        <v>0</v>
      </c>
      <c r="AB1916" s="105">
        <f t="shared" si="296"/>
        <v>21.093106289480911</v>
      </c>
    </row>
    <row r="1917" spans="1:28" s="8" customFormat="1" hidden="1">
      <c r="A1917" s="69">
        <v>2012</v>
      </c>
      <c r="B1917" s="102">
        <v>2</v>
      </c>
      <c r="C1917" s="102" t="s">
        <v>182</v>
      </c>
      <c r="D1917" s="68">
        <v>27</v>
      </c>
      <c r="E1917" s="50" t="s">
        <v>282</v>
      </c>
      <c r="F1917" s="80" t="s">
        <v>392</v>
      </c>
      <c r="G1917" s="52">
        <v>3715</v>
      </c>
      <c r="H1917" s="52">
        <v>3214</v>
      </c>
      <c r="I1917" s="52">
        <v>2143</v>
      </c>
      <c r="J1917" s="75">
        <f t="shared" si="289"/>
        <v>0.66677037958929686</v>
      </c>
      <c r="K1917" s="72">
        <v>19.695084007467329</v>
      </c>
      <c r="L1917" s="52">
        <v>2581</v>
      </c>
      <c r="M1917" s="52">
        <v>438</v>
      </c>
      <c r="N1917" s="52">
        <v>164</v>
      </c>
      <c r="O1917" s="52">
        <v>5</v>
      </c>
      <c r="P1917" s="52">
        <v>26</v>
      </c>
      <c r="Q1917" s="77">
        <f t="shared" si="290"/>
        <v>31</v>
      </c>
      <c r="R1917" s="52">
        <v>0</v>
      </c>
      <c r="S1917" s="52">
        <v>633</v>
      </c>
      <c r="T1917" s="52">
        <v>174</v>
      </c>
      <c r="U1917" s="52">
        <v>457</v>
      </c>
      <c r="V1917" s="52">
        <v>231</v>
      </c>
      <c r="W1917" s="104">
        <f t="shared" si="293"/>
        <v>80.304915992532671</v>
      </c>
      <c r="X1917" s="105">
        <f t="shared" si="291"/>
        <v>13.627878033602986</v>
      </c>
      <c r="Y1917" s="105">
        <f t="shared" si="292"/>
        <v>5.1026757934038578</v>
      </c>
      <c r="Z1917" s="105">
        <f t="shared" si="294"/>
        <v>0.96453018046048533</v>
      </c>
      <c r="AA1917" s="105">
        <f t="shared" si="295"/>
        <v>0</v>
      </c>
      <c r="AB1917" s="105">
        <f t="shared" si="296"/>
        <v>19.695084007467329</v>
      </c>
    </row>
    <row r="1918" spans="1:28" s="8" customFormat="1" hidden="1">
      <c r="A1918" s="69">
        <v>2012</v>
      </c>
      <c r="B1918" s="102">
        <v>2</v>
      </c>
      <c r="C1918" s="102" t="s">
        <v>182</v>
      </c>
      <c r="D1918" s="68">
        <v>28</v>
      </c>
      <c r="E1918" s="50" t="s">
        <v>283</v>
      </c>
      <c r="F1918" s="74" t="s">
        <v>94</v>
      </c>
      <c r="G1918" s="52">
        <v>5046</v>
      </c>
      <c r="H1918" s="52">
        <v>4791</v>
      </c>
      <c r="I1918" s="52">
        <v>3091</v>
      </c>
      <c r="J1918" s="75">
        <f t="shared" si="289"/>
        <v>0.6451680233771655</v>
      </c>
      <c r="K1918" s="72">
        <v>17.887706115633478</v>
      </c>
      <c r="L1918" s="52">
        <v>3934</v>
      </c>
      <c r="M1918" s="52">
        <v>583</v>
      </c>
      <c r="N1918" s="52">
        <v>230</v>
      </c>
      <c r="O1918" s="52">
        <v>5</v>
      </c>
      <c r="P1918" s="52">
        <v>39</v>
      </c>
      <c r="Q1918" s="77">
        <f t="shared" si="290"/>
        <v>44</v>
      </c>
      <c r="R1918" s="52">
        <v>0</v>
      </c>
      <c r="S1918" s="52">
        <v>857</v>
      </c>
      <c r="T1918" s="52">
        <v>107</v>
      </c>
      <c r="U1918" s="52">
        <v>655</v>
      </c>
      <c r="V1918" s="52">
        <v>409</v>
      </c>
      <c r="W1918" s="104">
        <f t="shared" si="293"/>
        <v>82.112293884366522</v>
      </c>
      <c r="X1918" s="105">
        <f t="shared" si="291"/>
        <v>12.168649551241911</v>
      </c>
      <c r="Y1918" s="105">
        <f t="shared" si="292"/>
        <v>4.8006679190148196</v>
      </c>
      <c r="Z1918" s="105">
        <f t="shared" si="294"/>
        <v>0.91838864537674803</v>
      </c>
      <c r="AA1918" s="105">
        <f t="shared" si="295"/>
        <v>0</v>
      </c>
      <c r="AB1918" s="105">
        <f t="shared" si="296"/>
        <v>17.887706115633478</v>
      </c>
    </row>
    <row r="1919" spans="1:28" s="8" customFormat="1" hidden="1">
      <c r="A1919" s="69">
        <v>2012</v>
      </c>
      <c r="B1919" s="102">
        <v>2</v>
      </c>
      <c r="C1919" s="102" t="s">
        <v>182</v>
      </c>
      <c r="D1919" s="68">
        <v>28</v>
      </c>
      <c r="E1919" s="50" t="s">
        <v>284</v>
      </c>
      <c r="F1919" s="74" t="s">
        <v>111</v>
      </c>
      <c r="G1919" s="52">
        <v>4703</v>
      </c>
      <c r="H1919" s="52">
        <v>4395</v>
      </c>
      <c r="I1919" s="52">
        <v>1860</v>
      </c>
      <c r="J1919" s="75">
        <f t="shared" si="289"/>
        <v>0.42320819112627989</v>
      </c>
      <c r="K1919" s="72">
        <v>13.629124004550624</v>
      </c>
      <c r="L1919" s="52">
        <v>3796</v>
      </c>
      <c r="M1919" s="52">
        <v>446</v>
      </c>
      <c r="N1919" s="52">
        <v>137</v>
      </c>
      <c r="O1919" s="52">
        <v>2</v>
      </c>
      <c r="P1919" s="52">
        <v>14</v>
      </c>
      <c r="Q1919" s="77">
        <f t="shared" si="290"/>
        <v>16</v>
      </c>
      <c r="R1919" s="52">
        <v>0</v>
      </c>
      <c r="S1919" s="52">
        <v>599</v>
      </c>
      <c r="T1919" s="52">
        <v>159</v>
      </c>
      <c r="U1919" s="52">
        <v>579</v>
      </c>
      <c r="V1919" s="52">
        <v>283</v>
      </c>
      <c r="W1919" s="104">
        <f t="shared" si="293"/>
        <v>86.370875995449367</v>
      </c>
      <c r="X1919" s="105">
        <f t="shared" si="291"/>
        <v>10.147895335608647</v>
      </c>
      <c r="Y1919" s="105">
        <f t="shared" si="292"/>
        <v>3.117178612059158</v>
      </c>
      <c r="Z1919" s="105">
        <f t="shared" si="294"/>
        <v>0.36405005688282138</v>
      </c>
      <c r="AA1919" s="105">
        <f t="shared" si="295"/>
        <v>0</v>
      </c>
      <c r="AB1919" s="105">
        <f t="shared" si="296"/>
        <v>13.629124004550624</v>
      </c>
    </row>
    <row r="1920" spans="1:28" s="8" customFormat="1" hidden="1">
      <c r="A1920" s="69">
        <v>2012</v>
      </c>
      <c r="B1920" s="102">
        <v>2</v>
      </c>
      <c r="C1920" s="102" t="s">
        <v>182</v>
      </c>
      <c r="D1920" s="68">
        <v>28</v>
      </c>
      <c r="E1920" s="50" t="s">
        <v>327</v>
      </c>
      <c r="F1920" s="74" t="s">
        <v>110</v>
      </c>
      <c r="G1920" s="52">
        <v>3866</v>
      </c>
      <c r="H1920" s="52">
        <v>3483</v>
      </c>
      <c r="I1920" s="52">
        <v>1598</v>
      </c>
      <c r="J1920" s="75">
        <f t="shared" si="289"/>
        <v>0.4587998851564743</v>
      </c>
      <c r="K1920" s="72">
        <v>13.982199253517082</v>
      </c>
      <c r="L1920" s="52">
        <v>2996</v>
      </c>
      <c r="M1920" s="52">
        <v>337</v>
      </c>
      <c r="N1920" s="52">
        <v>126</v>
      </c>
      <c r="O1920" s="52">
        <v>5</v>
      </c>
      <c r="P1920" s="52">
        <v>19</v>
      </c>
      <c r="Q1920" s="77">
        <f t="shared" si="290"/>
        <v>24</v>
      </c>
      <c r="R1920" s="52">
        <v>0</v>
      </c>
      <c r="S1920" s="52">
        <v>487</v>
      </c>
      <c r="T1920" s="52">
        <v>79</v>
      </c>
      <c r="U1920" s="52">
        <v>297</v>
      </c>
      <c r="V1920" s="52">
        <v>272</v>
      </c>
      <c r="W1920" s="104">
        <f t="shared" si="293"/>
        <v>86.017800746482919</v>
      </c>
      <c r="X1920" s="105">
        <f t="shared" si="291"/>
        <v>9.6755670399081257</v>
      </c>
      <c r="Y1920" s="105">
        <f t="shared" si="292"/>
        <v>3.6175710594315245</v>
      </c>
      <c r="Z1920" s="105">
        <f t="shared" si="294"/>
        <v>0.6890611541774333</v>
      </c>
      <c r="AA1920" s="105">
        <f t="shared" si="295"/>
        <v>0</v>
      </c>
      <c r="AB1920" s="105">
        <f t="shared" si="296"/>
        <v>13.982199253517082</v>
      </c>
    </row>
    <row r="1921" spans="1:28" s="8" customFormat="1" hidden="1">
      <c r="A1921" s="69">
        <v>2012</v>
      </c>
      <c r="B1921" s="102">
        <v>2</v>
      </c>
      <c r="C1921" s="102" t="s">
        <v>182</v>
      </c>
      <c r="D1921" s="68">
        <v>29</v>
      </c>
      <c r="E1921" s="50" t="s">
        <v>328</v>
      </c>
      <c r="F1921" s="74" t="s">
        <v>146</v>
      </c>
      <c r="G1921" s="52">
        <v>2777</v>
      </c>
      <c r="H1921" s="52">
        <v>2410</v>
      </c>
      <c r="I1921" s="52">
        <v>2100</v>
      </c>
      <c r="J1921" s="75">
        <f t="shared" si="289"/>
        <v>0.87136929460580914</v>
      </c>
      <c r="K1921" s="72">
        <v>23.609958506224064</v>
      </c>
      <c r="L1921" s="52">
        <v>1841</v>
      </c>
      <c r="M1921" s="52">
        <v>386</v>
      </c>
      <c r="N1921" s="52">
        <v>153</v>
      </c>
      <c r="O1921" s="52">
        <v>0</v>
      </c>
      <c r="P1921" s="52">
        <v>30</v>
      </c>
      <c r="Q1921" s="77">
        <f t="shared" si="290"/>
        <v>30</v>
      </c>
      <c r="R1921" s="52">
        <v>0</v>
      </c>
      <c r="S1921" s="52">
        <v>569</v>
      </c>
      <c r="T1921" s="52">
        <v>26</v>
      </c>
      <c r="U1921" s="52">
        <v>321</v>
      </c>
      <c r="V1921" s="52">
        <v>206</v>
      </c>
      <c r="W1921" s="104">
        <f t="shared" si="293"/>
        <v>76.390041493775925</v>
      </c>
      <c r="X1921" s="105">
        <f t="shared" si="291"/>
        <v>16.016597510373444</v>
      </c>
      <c r="Y1921" s="105">
        <f t="shared" si="292"/>
        <v>6.3485477178423233</v>
      </c>
      <c r="Z1921" s="105">
        <f t="shared" si="294"/>
        <v>1.2448132780082988</v>
      </c>
      <c r="AA1921" s="105">
        <f t="shared" si="295"/>
        <v>0</v>
      </c>
      <c r="AB1921" s="105">
        <f t="shared" si="296"/>
        <v>23.609958506224064</v>
      </c>
    </row>
    <row r="1922" spans="1:28" s="8" customFormat="1" hidden="1">
      <c r="A1922" s="69">
        <v>2012</v>
      </c>
      <c r="B1922" s="102">
        <v>2</v>
      </c>
      <c r="C1922" s="102" t="s">
        <v>182</v>
      </c>
      <c r="D1922" s="68">
        <v>30</v>
      </c>
      <c r="E1922" s="50" t="s">
        <v>329</v>
      </c>
      <c r="F1922" s="74" t="s">
        <v>10</v>
      </c>
      <c r="G1922" s="52">
        <v>3115</v>
      </c>
      <c r="H1922" s="52">
        <v>2799</v>
      </c>
      <c r="I1922" s="52">
        <v>2929</v>
      </c>
      <c r="J1922" s="75">
        <f t="shared" si="289"/>
        <v>1.0464451589853518</v>
      </c>
      <c r="K1922" s="72">
        <v>27.366916755984278</v>
      </c>
      <c r="L1922" s="52">
        <v>2033</v>
      </c>
      <c r="M1922" s="52">
        <v>489</v>
      </c>
      <c r="N1922" s="52">
        <v>234</v>
      </c>
      <c r="O1922" s="52">
        <v>2</v>
      </c>
      <c r="P1922" s="52">
        <v>41</v>
      </c>
      <c r="Q1922" s="77">
        <f t="shared" si="290"/>
        <v>43</v>
      </c>
      <c r="R1922" s="52">
        <v>0</v>
      </c>
      <c r="S1922" s="52">
        <v>766</v>
      </c>
      <c r="T1922" s="52">
        <v>47</v>
      </c>
      <c r="U1922" s="52">
        <v>325</v>
      </c>
      <c r="V1922" s="52">
        <v>8</v>
      </c>
      <c r="W1922" s="104">
        <f t="shared" si="293"/>
        <v>72.633083244015722</v>
      </c>
      <c r="X1922" s="105">
        <f t="shared" si="291"/>
        <v>17.470525187566988</v>
      </c>
      <c r="Y1922" s="105">
        <f t="shared" si="292"/>
        <v>8.360128617363344</v>
      </c>
      <c r="Z1922" s="105">
        <f t="shared" si="294"/>
        <v>1.5362629510539478</v>
      </c>
      <c r="AA1922" s="105">
        <f t="shared" si="295"/>
        <v>0</v>
      </c>
      <c r="AB1922" s="105">
        <f t="shared" si="296"/>
        <v>27.366916755984278</v>
      </c>
    </row>
    <row r="1923" spans="1:28" s="8" customFormat="1" hidden="1">
      <c r="A1923" s="69">
        <v>2012</v>
      </c>
      <c r="B1923" s="102">
        <v>2</v>
      </c>
      <c r="C1923" s="102" t="s">
        <v>182</v>
      </c>
      <c r="D1923" s="68">
        <v>33</v>
      </c>
      <c r="E1923" s="50" t="s">
        <v>285</v>
      </c>
      <c r="F1923" s="74" t="s">
        <v>147</v>
      </c>
      <c r="G1923" s="52">
        <v>4608</v>
      </c>
      <c r="H1923" s="52">
        <v>4084</v>
      </c>
      <c r="I1923" s="52">
        <v>2845</v>
      </c>
      <c r="J1923" s="75">
        <f t="shared" si="289"/>
        <v>0.69662095984329087</v>
      </c>
      <c r="K1923" s="72">
        <v>21.816846229187071</v>
      </c>
      <c r="L1923" s="52">
        <v>3193</v>
      </c>
      <c r="M1923" s="52">
        <v>670</v>
      </c>
      <c r="N1923" s="52">
        <v>192</v>
      </c>
      <c r="O1923" s="52">
        <v>5</v>
      </c>
      <c r="P1923" s="52">
        <v>24</v>
      </c>
      <c r="Q1923" s="77">
        <f t="shared" si="290"/>
        <v>29</v>
      </c>
      <c r="R1923" s="52">
        <v>0</v>
      </c>
      <c r="S1923" s="52">
        <v>891</v>
      </c>
      <c r="T1923" s="52">
        <v>90</v>
      </c>
      <c r="U1923" s="52">
        <v>735</v>
      </c>
      <c r="V1923" s="52">
        <v>161</v>
      </c>
      <c r="W1923" s="104">
        <f t="shared" si="293"/>
        <v>78.183153770812936</v>
      </c>
      <c r="X1923" s="105">
        <f t="shared" si="291"/>
        <v>16.405484818805093</v>
      </c>
      <c r="Y1923" s="105">
        <f t="shared" si="292"/>
        <v>4.7012732615083248</v>
      </c>
      <c r="Z1923" s="105">
        <f t="shared" si="294"/>
        <v>0.71008814887365324</v>
      </c>
      <c r="AA1923" s="105">
        <f t="shared" si="295"/>
        <v>0</v>
      </c>
      <c r="AB1923" s="105">
        <f t="shared" si="296"/>
        <v>21.816846229187071</v>
      </c>
    </row>
    <row r="1924" spans="1:28" s="8" customFormat="1" hidden="1">
      <c r="A1924" s="69">
        <v>2012</v>
      </c>
      <c r="B1924" s="102">
        <v>2</v>
      </c>
      <c r="C1924" s="102" t="s">
        <v>182</v>
      </c>
      <c r="D1924" s="68">
        <v>34</v>
      </c>
      <c r="E1924" s="50" t="s">
        <v>286</v>
      </c>
      <c r="F1924" s="74" t="s">
        <v>100</v>
      </c>
      <c r="G1924" s="60">
        <v>4579</v>
      </c>
      <c r="H1924" s="60">
        <v>4233</v>
      </c>
      <c r="I1924" s="60">
        <v>2097</v>
      </c>
      <c r="J1924" s="75">
        <f t="shared" si="289"/>
        <v>0.49539333805811481</v>
      </c>
      <c r="K1924" s="72">
        <v>15.709898417198204</v>
      </c>
      <c r="L1924" s="76">
        <v>3568</v>
      </c>
      <c r="M1924" s="60">
        <v>473</v>
      </c>
      <c r="N1924" s="60">
        <v>162</v>
      </c>
      <c r="O1924" s="60">
        <v>7</v>
      </c>
      <c r="P1924" s="61">
        <v>23</v>
      </c>
      <c r="Q1924" s="77">
        <f t="shared" si="290"/>
        <v>30</v>
      </c>
      <c r="R1924" s="61">
        <v>0</v>
      </c>
      <c r="S1924" s="52">
        <v>665</v>
      </c>
      <c r="T1924" s="61">
        <v>1</v>
      </c>
      <c r="U1924" s="61">
        <v>520</v>
      </c>
      <c r="V1924" s="61">
        <v>207</v>
      </c>
      <c r="W1924" s="104">
        <f t="shared" si="293"/>
        <v>84.290101582801796</v>
      </c>
      <c r="X1924" s="105">
        <f t="shared" si="291"/>
        <v>11.174108197495865</v>
      </c>
      <c r="Y1924" s="105">
        <f t="shared" si="292"/>
        <v>3.8270729978738482</v>
      </c>
      <c r="Z1924" s="105">
        <f t="shared" si="294"/>
        <v>0.7087172218284904</v>
      </c>
      <c r="AA1924" s="105">
        <f t="shared" si="295"/>
        <v>0</v>
      </c>
      <c r="AB1924" s="105">
        <f t="shared" si="296"/>
        <v>15.709898417198204</v>
      </c>
    </row>
    <row r="1925" spans="1:28" s="8" customFormat="1" hidden="1">
      <c r="A1925" s="69">
        <v>2012</v>
      </c>
      <c r="B1925" s="102">
        <v>2</v>
      </c>
      <c r="C1925" s="102" t="s">
        <v>182</v>
      </c>
      <c r="D1925" s="68">
        <v>35</v>
      </c>
      <c r="E1925" s="50" t="s">
        <v>287</v>
      </c>
      <c r="F1925" s="74" t="s">
        <v>113</v>
      </c>
      <c r="G1925" s="52">
        <v>2075</v>
      </c>
      <c r="H1925" s="52">
        <v>1278</v>
      </c>
      <c r="I1925" s="52">
        <v>950</v>
      </c>
      <c r="J1925" s="75">
        <f t="shared" si="289"/>
        <v>0.74334898278560246</v>
      </c>
      <c r="K1925" s="72">
        <v>22.143974960876371</v>
      </c>
      <c r="L1925" s="52">
        <v>995</v>
      </c>
      <c r="M1925" s="52">
        <v>202</v>
      </c>
      <c r="N1925" s="52">
        <v>69</v>
      </c>
      <c r="O1925" s="52">
        <v>4</v>
      </c>
      <c r="P1925" s="52">
        <v>8</v>
      </c>
      <c r="Q1925" s="77">
        <f t="shared" si="290"/>
        <v>12</v>
      </c>
      <c r="R1925" s="52">
        <v>0</v>
      </c>
      <c r="S1925" s="52">
        <v>283</v>
      </c>
      <c r="T1925" s="52">
        <v>48</v>
      </c>
      <c r="U1925" s="52">
        <v>271</v>
      </c>
      <c r="V1925" s="52">
        <v>307</v>
      </c>
      <c r="W1925" s="104">
        <f t="shared" si="293"/>
        <v>77.856025039123637</v>
      </c>
      <c r="X1925" s="105">
        <f t="shared" si="291"/>
        <v>15.805946791862285</v>
      </c>
      <c r="Y1925" s="105">
        <f t="shared" si="292"/>
        <v>5.39906103286385</v>
      </c>
      <c r="Z1925" s="105">
        <f t="shared" si="294"/>
        <v>0.93896713615023475</v>
      </c>
      <c r="AA1925" s="105">
        <f t="shared" si="295"/>
        <v>0</v>
      </c>
      <c r="AB1925" s="105">
        <f t="shared" si="296"/>
        <v>22.143974960876371</v>
      </c>
    </row>
    <row r="1926" spans="1:28" s="8" customFormat="1" hidden="1">
      <c r="A1926" s="69">
        <v>2012</v>
      </c>
      <c r="B1926" s="102">
        <v>2</v>
      </c>
      <c r="C1926" s="102" t="s">
        <v>182</v>
      </c>
      <c r="D1926" s="68">
        <v>37</v>
      </c>
      <c r="E1926" s="50" t="s">
        <v>288</v>
      </c>
      <c r="F1926" s="74" t="s">
        <v>101</v>
      </c>
      <c r="G1926" s="52">
        <v>4201</v>
      </c>
      <c r="H1926" s="52">
        <v>3486</v>
      </c>
      <c r="I1926" s="52">
        <v>2642</v>
      </c>
      <c r="J1926" s="75">
        <f t="shared" si="289"/>
        <v>0.75788869764773381</v>
      </c>
      <c r="K1926" s="72">
        <v>23.952954675846243</v>
      </c>
      <c r="L1926" s="52">
        <v>2651</v>
      </c>
      <c r="M1926" s="52">
        <v>582</v>
      </c>
      <c r="N1926" s="52">
        <v>211</v>
      </c>
      <c r="O1926" s="52">
        <v>5</v>
      </c>
      <c r="P1926" s="52">
        <v>37</v>
      </c>
      <c r="Q1926" s="77">
        <f t="shared" si="290"/>
        <v>42</v>
      </c>
      <c r="R1926" s="52">
        <v>0</v>
      </c>
      <c r="S1926" s="52">
        <v>835</v>
      </c>
      <c r="T1926" s="52">
        <v>69</v>
      </c>
      <c r="U1926" s="52">
        <v>410</v>
      </c>
      <c r="V1926" s="52">
        <v>220</v>
      </c>
      <c r="W1926" s="104">
        <f t="shared" si="293"/>
        <v>76.047045324153757</v>
      </c>
      <c r="X1926" s="105">
        <f t="shared" si="291"/>
        <v>16.69535283993115</v>
      </c>
      <c r="Y1926" s="105">
        <f t="shared" si="292"/>
        <v>6.0527825588066557</v>
      </c>
      <c r="Z1926" s="105">
        <f t="shared" si="294"/>
        <v>1.2048192771084338</v>
      </c>
      <c r="AA1926" s="105">
        <f t="shared" si="295"/>
        <v>0</v>
      </c>
      <c r="AB1926" s="105">
        <f t="shared" si="296"/>
        <v>23.952954675846243</v>
      </c>
    </row>
    <row r="1927" spans="1:28" s="8" customFormat="1" hidden="1">
      <c r="A1927" s="69">
        <v>2012</v>
      </c>
      <c r="B1927" s="102">
        <v>2</v>
      </c>
      <c r="C1927" s="102" t="s">
        <v>182</v>
      </c>
      <c r="D1927" s="68">
        <v>38</v>
      </c>
      <c r="E1927" s="50" t="s">
        <v>289</v>
      </c>
      <c r="F1927" s="74" t="s">
        <v>102</v>
      </c>
      <c r="G1927" s="52">
        <v>4470</v>
      </c>
      <c r="H1927" s="52">
        <v>3904</v>
      </c>
      <c r="I1927" s="52">
        <v>3186</v>
      </c>
      <c r="J1927" s="75">
        <f t="shared" si="289"/>
        <v>0.8160860655737705</v>
      </c>
      <c r="K1927" s="72">
        <v>22.131147540983605</v>
      </c>
      <c r="L1927" s="52">
        <v>3040</v>
      </c>
      <c r="M1927" s="52">
        <v>561</v>
      </c>
      <c r="N1927" s="52">
        <v>234</v>
      </c>
      <c r="O1927" s="52">
        <v>4</v>
      </c>
      <c r="P1927" s="52">
        <v>65</v>
      </c>
      <c r="Q1927" s="77">
        <f t="shared" si="290"/>
        <v>69</v>
      </c>
      <c r="R1927" s="52">
        <v>0</v>
      </c>
      <c r="S1927" s="52">
        <v>864</v>
      </c>
      <c r="T1927" s="52">
        <v>13</v>
      </c>
      <c r="U1927" s="52">
        <v>906</v>
      </c>
      <c r="V1927" s="52">
        <v>241</v>
      </c>
      <c r="W1927" s="104">
        <f t="shared" si="293"/>
        <v>77.868852459016395</v>
      </c>
      <c r="X1927" s="105">
        <f t="shared" si="291"/>
        <v>14.369877049180326</v>
      </c>
      <c r="Y1927" s="105">
        <f t="shared" si="292"/>
        <v>5.9938524590163933</v>
      </c>
      <c r="Z1927" s="105">
        <f t="shared" si="294"/>
        <v>1.7674180327868851</v>
      </c>
      <c r="AA1927" s="105">
        <f t="shared" si="295"/>
        <v>0</v>
      </c>
      <c r="AB1927" s="105">
        <f t="shared" si="296"/>
        <v>22.131147540983605</v>
      </c>
    </row>
    <row r="1928" spans="1:28" s="8" customFormat="1" hidden="1">
      <c r="A1928" s="69">
        <v>2012</v>
      </c>
      <c r="B1928" s="102">
        <v>2</v>
      </c>
      <c r="C1928" s="102" t="s">
        <v>182</v>
      </c>
      <c r="D1928" s="68">
        <v>39</v>
      </c>
      <c r="E1928" s="50" t="s">
        <v>290</v>
      </c>
      <c r="F1928" s="74" t="s">
        <v>103</v>
      </c>
      <c r="G1928" s="52">
        <v>2897</v>
      </c>
      <c r="H1928" s="52">
        <v>2318</v>
      </c>
      <c r="I1928" s="52">
        <v>1227</v>
      </c>
      <c r="J1928" s="75">
        <f t="shared" si="289"/>
        <v>0.52933563416738572</v>
      </c>
      <c r="K1928" s="72">
        <v>16.350301984469372</v>
      </c>
      <c r="L1928" s="52">
        <v>1939</v>
      </c>
      <c r="M1928" s="52">
        <v>267</v>
      </c>
      <c r="N1928" s="52">
        <v>100</v>
      </c>
      <c r="O1928" s="52">
        <v>2</v>
      </c>
      <c r="P1928" s="52">
        <v>10</v>
      </c>
      <c r="Q1928" s="77">
        <f t="shared" si="290"/>
        <v>12</v>
      </c>
      <c r="R1928" s="52">
        <v>0</v>
      </c>
      <c r="S1928" s="52">
        <v>379</v>
      </c>
      <c r="T1928" s="52">
        <v>156</v>
      </c>
      <c r="U1928" s="52">
        <v>687</v>
      </c>
      <c r="V1928" s="52">
        <v>692</v>
      </c>
      <c r="W1928" s="104">
        <f t="shared" si="293"/>
        <v>83.649698015530632</v>
      </c>
      <c r="X1928" s="105">
        <f t="shared" si="291"/>
        <v>11.518550474547023</v>
      </c>
      <c r="Y1928" s="105">
        <f t="shared" si="292"/>
        <v>4.3140638481449525</v>
      </c>
      <c r="Z1928" s="105">
        <f t="shared" si="294"/>
        <v>0.51768766177739423</v>
      </c>
      <c r="AA1928" s="105">
        <f t="shared" si="295"/>
        <v>0</v>
      </c>
      <c r="AB1928" s="105">
        <f t="shared" si="296"/>
        <v>16.350301984469372</v>
      </c>
    </row>
    <row r="1929" spans="1:28" s="8" customFormat="1" hidden="1">
      <c r="A1929" s="69">
        <v>2012</v>
      </c>
      <c r="B1929" s="102">
        <v>2</v>
      </c>
      <c r="C1929" s="102" t="s">
        <v>182</v>
      </c>
      <c r="D1929" s="68">
        <v>40</v>
      </c>
      <c r="E1929" s="50" t="s">
        <v>291</v>
      </c>
      <c r="F1929" s="74" t="s">
        <v>154</v>
      </c>
      <c r="G1929" s="52">
        <v>2909</v>
      </c>
      <c r="H1929" s="52">
        <v>2180</v>
      </c>
      <c r="I1929" s="52">
        <v>1638</v>
      </c>
      <c r="J1929" s="75">
        <f t="shared" si="289"/>
        <v>0.75137614678899078</v>
      </c>
      <c r="K1929" s="72">
        <v>18.944954128440365</v>
      </c>
      <c r="L1929" s="52">
        <v>1767</v>
      </c>
      <c r="M1929" s="52">
        <v>290</v>
      </c>
      <c r="N1929" s="52">
        <v>100</v>
      </c>
      <c r="O1929" s="52">
        <v>23</v>
      </c>
      <c r="P1929" s="58">
        <v>0</v>
      </c>
      <c r="Q1929" s="77">
        <f t="shared" si="290"/>
        <v>23</v>
      </c>
      <c r="R1929" s="52">
        <v>0</v>
      </c>
      <c r="S1929" s="52">
        <v>413</v>
      </c>
      <c r="T1929" s="52">
        <v>56</v>
      </c>
      <c r="U1929" s="52">
        <v>123</v>
      </c>
      <c r="V1929" s="52">
        <v>0</v>
      </c>
      <c r="W1929" s="104">
        <f t="shared" si="293"/>
        <v>81.055045871559628</v>
      </c>
      <c r="X1929" s="105">
        <f t="shared" si="291"/>
        <v>13.302752293577983</v>
      </c>
      <c r="Y1929" s="105">
        <f t="shared" si="292"/>
        <v>4.5871559633027523</v>
      </c>
      <c r="Z1929" s="105">
        <f t="shared" si="294"/>
        <v>1.0550458715596331</v>
      </c>
      <c r="AA1929" s="105">
        <f t="shared" si="295"/>
        <v>0</v>
      </c>
      <c r="AB1929" s="105">
        <f t="shared" si="296"/>
        <v>18.944954128440365</v>
      </c>
    </row>
    <row r="1930" spans="1:28" s="8" customFormat="1" hidden="1">
      <c r="A1930" s="69">
        <v>2012</v>
      </c>
      <c r="B1930" s="102">
        <v>2</v>
      </c>
      <c r="C1930" s="102" t="s">
        <v>182</v>
      </c>
      <c r="D1930" s="68">
        <v>42</v>
      </c>
      <c r="E1930" s="50" t="s">
        <v>292</v>
      </c>
      <c r="F1930" s="74" t="s">
        <v>104</v>
      </c>
      <c r="G1930" s="60">
        <v>3421</v>
      </c>
      <c r="H1930" s="60">
        <v>3184</v>
      </c>
      <c r="I1930" s="60">
        <v>2829</v>
      </c>
      <c r="J1930" s="75">
        <f t="shared" si="289"/>
        <v>0.88850502512562812</v>
      </c>
      <c r="K1930" s="72">
        <v>24.623115577889447</v>
      </c>
      <c r="L1930" s="61">
        <v>2400</v>
      </c>
      <c r="M1930" s="60">
        <v>524</v>
      </c>
      <c r="N1930" s="60">
        <v>212</v>
      </c>
      <c r="O1930" s="60">
        <v>5</v>
      </c>
      <c r="P1930" s="61">
        <v>43</v>
      </c>
      <c r="Q1930" s="77">
        <f t="shared" si="290"/>
        <v>48</v>
      </c>
      <c r="R1930" s="61">
        <v>0</v>
      </c>
      <c r="S1930" s="52">
        <v>784</v>
      </c>
      <c r="T1930" s="61">
        <v>63</v>
      </c>
      <c r="U1930" s="61">
        <v>925</v>
      </c>
      <c r="V1930" s="61">
        <v>413</v>
      </c>
      <c r="W1930" s="104">
        <f t="shared" si="293"/>
        <v>75.376884422110564</v>
      </c>
      <c r="X1930" s="105">
        <f t="shared" si="291"/>
        <v>16.457286432160803</v>
      </c>
      <c r="Y1930" s="105">
        <f t="shared" si="292"/>
        <v>6.658291457286432</v>
      </c>
      <c r="Z1930" s="105">
        <f t="shared" si="294"/>
        <v>1.5075376884422109</v>
      </c>
      <c r="AA1930" s="105">
        <f t="shared" si="295"/>
        <v>0</v>
      </c>
      <c r="AB1930" s="105">
        <f t="shared" si="296"/>
        <v>24.623115577889447</v>
      </c>
    </row>
    <row r="1931" spans="1:28" s="8" customFormat="1" hidden="1">
      <c r="A1931" s="69">
        <v>2012</v>
      </c>
      <c r="B1931" s="102">
        <v>2</v>
      </c>
      <c r="C1931" s="102" t="s">
        <v>182</v>
      </c>
      <c r="D1931" s="68">
        <v>44</v>
      </c>
      <c r="E1931" s="50" t="s">
        <v>293</v>
      </c>
      <c r="F1931" s="74" t="s">
        <v>106</v>
      </c>
      <c r="G1931" s="52">
        <v>4688</v>
      </c>
      <c r="H1931" s="52">
        <v>4313</v>
      </c>
      <c r="I1931" s="52">
        <v>3387</v>
      </c>
      <c r="J1931" s="75">
        <f t="shared" si="289"/>
        <v>0.78530025504289358</v>
      </c>
      <c r="K1931" s="72">
        <v>21.51634593090656</v>
      </c>
      <c r="L1931" s="52">
        <v>3385</v>
      </c>
      <c r="M1931" s="52">
        <v>608</v>
      </c>
      <c r="N1931" s="52">
        <v>277</v>
      </c>
      <c r="O1931" s="52">
        <v>8</v>
      </c>
      <c r="P1931" s="52">
        <v>35</v>
      </c>
      <c r="Q1931" s="77">
        <f t="shared" si="290"/>
        <v>43</v>
      </c>
      <c r="R1931" s="52">
        <v>0</v>
      </c>
      <c r="S1931" s="52">
        <v>928</v>
      </c>
      <c r="T1931" s="52">
        <v>189</v>
      </c>
      <c r="U1931" s="52">
        <v>514</v>
      </c>
      <c r="V1931" s="52">
        <v>302</v>
      </c>
      <c r="W1931" s="104">
        <f t="shared" si="293"/>
        <v>78.483654069093433</v>
      </c>
      <c r="X1931" s="105">
        <f t="shared" si="291"/>
        <v>14.096916299559473</v>
      </c>
      <c r="Y1931" s="105">
        <f t="shared" si="292"/>
        <v>6.422443774634826</v>
      </c>
      <c r="Z1931" s="105">
        <f t="shared" si="294"/>
        <v>0.99698585671226525</v>
      </c>
      <c r="AA1931" s="105">
        <f t="shared" si="295"/>
        <v>0</v>
      </c>
      <c r="AB1931" s="105">
        <f t="shared" si="296"/>
        <v>21.51634593090656</v>
      </c>
    </row>
    <row r="1932" spans="1:28" s="8" customFormat="1" hidden="1">
      <c r="A1932" s="69">
        <v>2012</v>
      </c>
      <c r="B1932" s="102">
        <v>2</v>
      </c>
      <c r="C1932" s="102" t="s">
        <v>182</v>
      </c>
      <c r="D1932" s="68">
        <v>45</v>
      </c>
      <c r="E1932" s="50" t="s">
        <v>294</v>
      </c>
      <c r="F1932" s="74" t="s">
        <v>107</v>
      </c>
      <c r="G1932" s="52">
        <v>3984</v>
      </c>
      <c r="H1932" s="52">
        <v>3477</v>
      </c>
      <c r="I1932" s="52">
        <v>2847</v>
      </c>
      <c r="J1932" s="75">
        <f t="shared" si="289"/>
        <v>0.81880931837791204</v>
      </c>
      <c r="K1932" s="72">
        <v>20.908829450675871</v>
      </c>
      <c r="L1932" s="52">
        <v>2750</v>
      </c>
      <c r="M1932" s="52">
        <v>455</v>
      </c>
      <c r="N1932" s="52">
        <v>232</v>
      </c>
      <c r="O1932" s="52">
        <v>4</v>
      </c>
      <c r="P1932" s="52">
        <v>36</v>
      </c>
      <c r="Q1932" s="77">
        <f t="shared" si="290"/>
        <v>40</v>
      </c>
      <c r="R1932" s="52">
        <v>0</v>
      </c>
      <c r="S1932" s="52">
        <v>727</v>
      </c>
      <c r="T1932" s="52">
        <v>76</v>
      </c>
      <c r="U1932" s="52">
        <v>433</v>
      </c>
      <c r="V1932" s="52">
        <v>1035</v>
      </c>
      <c r="W1932" s="104">
        <f t="shared" si="293"/>
        <v>79.091170549324133</v>
      </c>
      <c r="X1932" s="105">
        <f t="shared" si="291"/>
        <v>13.085993672706357</v>
      </c>
      <c r="Y1932" s="105">
        <f t="shared" si="292"/>
        <v>6.672418751797526</v>
      </c>
      <c r="Z1932" s="105">
        <f t="shared" si="294"/>
        <v>1.1504170261719875</v>
      </c>
      <c r="AA1932" s="105">
        <f t="shared" si="295"/>
        <v>0</v>
      </c>
      <c r="AB1932" s="105">
        <f t="shared" si="296"/>
        <v>20.908829450675871</v>
      </c>
    </row>
    <row r="1933" spans="1:28" s="8" customFormat="1" hidden="1">
      <c r="A1933" s="69">
        <v>2012</v>
      </c>
      <c r="B1933" s="102">
        <v>2</v>
      </c>
      <c r="C1933" s="102" t="s">
        <v>182</v>
      </c>
      <c r="D1933" s="68">
        <v>46</v>
      </c>
      <c r="E1933" s="50" t="s">
        <v>295</v>
      </c>
      <c r="F1933" s="74" t="s">
        <v>11</v>
      </c>
      <c r="G1933" s="52">
        <v>5932</v>
      </c>
      <c r="H1933" s="52">
        <v>5480</v>
      </c>
      <c r="I1933" s="52">
        <v>4500</v>
      </c>
      <c r="J1933" s="75">
        <f t="shared" si="289"/>
        <v>0.82116788321167888</v>
      </c>
      <c r="K1933" s="72">
        <v>22.116788321167881</v>
      </c>
      <c r="L1933" s="52">
        <v>4268</v>
      </c>
      <c r="M1933" s="52">
        <v>802</v>
      </c>
      <c r="N1933" s="52">
        <v>343</v>
      </c>
      <c r="O1933" s="52">
        <v>3</v>
      </c>
      <c r="P1933" s="52">
        <v>64</v>
      </c>
      <c r="Q1933" s="77">
        <f t="shared" si="290"/>
        <v>67</v>
      </c>
      <c r="R1933" s="52">
        <v>0</v>
      </c>
      <c r="S1933" s="52">
        <v>1212</v>
      </c>
      <c r="T1933" s="52">
        <v>224</v>
      </c>
      <c r="U1933" s="52">
        <v>1023</v>
      </c>
      <c r="V1933" s="52">
        <v>0</v>
      </c>
      <c r="W1933" s="104">
        <f t="shared" si="293"/>
        <v>77.883211678832126</v>
      </c>
      <c r="X1933" s="105">
        <f t="shared" si="291"/>
        <v>14.635036496350365</v>
      </c>
      <c r="Y1933" s="105">
        <f t="shared" si="292"/>
        <v>6.2591240875912408</v>
      </c>
      <c r="Z1933" s="105">
        <f t="shared" si="294"/>
        <v>1.2226277372262773</v>
      </c>
      <c r="AA1933" s="105">
        <f t="shared" si="295"/>
        <v>0</v>
      </c>
      <c r="AB1933" s="105">
        <f t="shared" si="296"/>
        <v>22.116788321167881</v>
      </c>
    </row>
    <row r="1934" spans="1:28" s="8" customFormat="1" hidden="1">
      <c r="A1934" s="69">
        <v>2012</v>
      </c>
      <c r="B1934" s="102">
        <v>2</v>
      </c>
      <c r="C1934" s="102" t="s">
        <v>182</v>
      </c>
      <c r="D1934" s="68">
        <v>1</v>
      </c>
      <c r="E1934" s="50" t="s">
        <v>296</v>
      </c>
      <c r="F1934" s="74" t="s">
        <v>360</v>
      </c>
      <c r="G1934" s="52">
        <v>730</v>
      </c>
      <c r="H1934" s="52">
        <v>711</v>
      </c>
      <c r="I1934" s="52">
        <v>692</v>
      </c>
      <c r="J1934" s="75">
        <f t="shared" si="289"/>
        <v>0.97327707454289736</v>
      </c>
      <c r="K1934" s="72">
        <v>23.769338959212376</v>
      </c>
      <c r="L1934" s="52">
        <v>542</v>
      </c>
      <c r="M1934" s="52">
        <v>95</v>
      </c>
      <c r="N1934" s="52">
        <v>62</v>
      </c>
      <c r="O1934" s="52">
        <v>0</v>
      </c>
      <c r="P1934" s="52">
        <v>12</v>
      </c>
      <c r="Q1934" s="77">
        <f t="shared" si="290"/>
        <v>12</v>
      </c>
      <c r="R1934" s="52">
        <v>0</v>
      </c>
      <c r="S1934" s="52">
        <v>169</v>
      </c>
      <c r="T1934" s="52">
        <v>14</v>
      </c>
      <c r="U1934" s="52">
        <v>124</v>
      </c>
      <c r="V1934" s="52">
        <v>89</v>
      </c>
      <c r="W1934" s="104">
        <f t="shared" si="293"/>
        <v>76.230661040787624</v>
      </c>
      <c r="X1934" s="105">
        <f t="shared" si="291"/>
        <v>13.361462728551334</v>
      </c>
      <c r="Y1934" s="105">
        <f t="shared" si="292"/>
        <v>8.7201125175808727</v>
      </c>
      <c r="Z1934" s="105">
        <f t="shared" si="294"/>
        <v>1.6877637130801686</v>
      </c>
      <c r="AA1934" s="105">
        <f t="shared" si="295"/>
        <v>0</v>
      </c>
      <c r="AB1934" s="105">
        <f t="shared" si="296"/>
        <v>23.769338959212376</v>
      </c>
    </row>
    <row r="1935" spans="1:28" s="8" customFormat="1" hidden="1">
      <c r="A1935" s="69">
        <v>2012</v>
      </c>
      <c r="B1935" s="102">
        <v>2</v>
      </c>
      <c r="C1935" s="102" t="s">
        <v>182</v>
      </c>
      <c r="D1935" s="68">
        <v>13</v>
      </c>
      <c r="E1935" s="50" t="s">
        <v>297</v>
      </c>
      <c r="F1935" s="74" t="s">
        <v>361</v>
      </c>
      <c r="G1935" s="52">
        <v>4638</v>
      </c>
      <c r="H1935" s="52">
        <v>4117</v>
      </c>
      <c r="I1935" s="52">
        <v>2028</v>
      </c>
      <c r="J1935" s="75">
        <f t="shared" si="289"/>
        <v>0.49259169298032546</v>
      </c>
      <c r="K1935" s="72">
        <v>15.156667476317706</v>
      </c>
      <c r="L1935" s="52">
        <v>3493</v>
      </c>
      <c r="M1935" s="52">
        <v>463</v>
      </c>
      <c r="N1935" s="52">
        <v>130</v>
      </c>
      <c r="O1935" s="52">
        <v>6</v>
      </c>
      <c r="P1935" s="52">
        <v>25</v>
      </c>
      <c r="Q1935" s="77">
        <f t="shared" si="290"/>
        <v>31</v>
      </c>
      <c r="R1935" s="52">
        <v>0</v>
      </c>
      <c r="S1935" s="52">
        <v>624</v>
      </c>
      <c r="T1935" s="52">
        <v>39</v>
      </c>
      <c r="U1935" s="52">
        <v>572</v>
      </c>
      <c r="V1935" s="52">
        <v>673</v>
      </c>
      <c r="W1935" s="104">
        <f t="shared" si="293"/>
        <v>84.843332523682292</v>
      </c>
      <c r="X1935" s="105">
        <f t="shared" si="291"/>
        <v>11.246052951178044</v>
      </c>
      <c r="Y1935" s="105">
        <f t="shared" si="292"/>
        <v>3.1576390575661888</v>
      </c>
      <c r="Z1935" s="105">
        <f t="shared" si="294"/>
        <v>0.75297546757347589</v>
      </c>
      <c r="AA1935" s="105">
        <f t="shared" si="295"/>
        <v>0</v>
      </c>
      <c r="AB1935" s="105">
        <f t="shared" si="296"/>
        <v>15.156667476317706</v>
      </c>
    </row>
    <row r="1936" spans="1:28" s="8" customFormat="1" hidden="1">
      <c r="A1936" s="69">
        <v>2012</v>
      </c>
      <c r="B1936" s="102">
        <v>2</v>
      </c>
      <c r="C1936" s="102" t="s">
        <v>182</v>
      </c>
      <c r="D1936" s="68">
        <v>13</v>
      </c>
      <c r="E1936" s="50" t="s">
        <v>298</v>
      </c>
      <c r="F1936" s="74" t="s">
        <v>393</v>
      </c>
      <c r="G1936" s="52">
        <v>3692</v>
      </c>
      <c r="H1936" s="52">
        <v>3267</v>
      </c>
      <c r="I1936" s="52">
        <v>1519</v>
      </c>
      <c r="J1936" s="75">
        <f t="shared" si="289"/>
        <v>0.46495255586164674</v>
      </c>
      <c r="K1936" s="72">
        <v>14.569941842669115</v>
      </c>
      <c r="L1936" s="52">
        <v>2791</v>
      </c>
      <c r="M1936" s="52">
        <v>355</v>
      </c>
      <c r="N1936" s="52">
        <v>102</v>
      </c>
      <c r="O1936" s="52">
        <v>2</v>
      </c>
      <c r="P1936" s="52">
        <v>17</v>
      </c>
      <c r="Q1936" s="77">
        <f t="shared" si="290"/>
        <v>19</v>
      </c>
      <c r="R1936" s="52">
        <v>0</v>
      </c>
      <c r="S1936" s="52">
        <v>476</v>
      </c>
      <c r="T1936" s="52">
        <v>136</v>
      </c>
      <c r="U1936" s="52">
        <v>531</v>
      </c>
      <c r="V1936" s="52">
        <v>916</v>
      </c>
      <c r="W1936" s="104">
        <f t="shared" si="293"/>
        <v>85.430058157330876</v>
      </c>
      <c r="X1936" s="105">
        <f t="shared" si="291"/>
        <v>10.866238138965411</v>
      </c>
      <c r="Y1936" s="105">
        <f t="shared" si="292"/>
        <v>3.1221303948576673</v>
      </c>
      <c r="Z1936" s="105">
        <f t="shared" si="294"/>
        <v>0.5815733088460362</v>
      </c>
      <c r="AA1936" s="105">
        <f t="shared" si="295"/>
        <v>0</v>
      </c>
      <c r="AB1936" s="105">
        <f t="shared" si="296"/>
        <v>14.569941842669115</v>
      </c>
    </row>
    <row r="1937" spans="1:28" s="8" customFormat="1" hidden="1">
      <c r="A1937" s="69">
        <v>2012</v>
      </c>
      <c r="B1937" s="102">
        <v>2</v>
      </c>
      <c r="C1937" s="102" t="s">
        <v>182</v>
      </c>
      <c r="D1937" s="68">
        <v>14</v>
      </c>
      <c r="E1937" s="50" t="s">
        <v>299</v>
      </c>
      <c r="F1937" s="74" t="s">
        <v>362</v>
      </c>
      <c r="G1937" s="52">
        <v>3922</v>
      </c>
      <c r="H1937" s="52">
        <v>3441</v>
      </c>
      <c r="I1937" s="52">
        <v>1839</v>
      </c>
      <c r="J1937" s="75">
        <f t="shared" si="289"/>
        <v>0.5344376634699215</v>
      </c>
      <c r="K1937" s="72">
        <v>16.884626562045916</v>
      </c>
      <c r="L1937" s="52">
        <v>2860</v>
      </c>
      <c r="M1937" s="52">
        <v>429</v>
      </c>
      <c r="N1937" s="52">
        <v>126</v>
      </c>
      <c r="O1937" s="52">
        <v>7</v>
      </c>
      <c r="P1937" s="52">
        <v>19</v>
      </c>
      <c r="Q1937" s="77">
        <f t="shared" si="290"/>
        <v>26</v>
      </c>
      <c r="R1937" s="52">
        <v>0</v>
      </c>
      <c r="S1937" s="52">
        <v>581</v>
      </c>
      <c r="T1937" s="52">
        <v>123</v>
      </c>
      <c r="U1937" s="52">
        <v>356</v>
      </c>
      <c r="V1937" s="52">
        <v>224</v>
      </c>
      <c r="W1937" s="104">
        <f t="shared" si="293"/>
        <v>83.115373437954091</v>
      </c>
      <c r="X1937" s="105">
        <f t="shared" si="291"/>
        <v>12.467306015693111</v>
      </c>
      <c r="Y1937" s="105">
        <f t="shared" si="292"/>
        <v>3.6617262423714032</v>
      </c>
      <c r="Z1937" s="105">
        <f t="shared" si="294"/>
        <v>0.75559430398140082</v>
      </c>
      <c r="AA1937" s="105">
        <f t="shared" si="295"/>
        <v>0</v>
      </c>
      <c r="AB1937" s="105">
        <f t="shared" si="296"/>
        <v>16.884626562045916</v>
      </c>
    </row>
    <row r="1938" spans="1:28" s="8" customFormat="1" hidden="1">
      <c r="A1938" s="69">
        <v>2012</v>
      </c>
      <c r="B1938" s="102">
        <v>2</v>
      </c>
      <c r="C1938" s="102" t="s">
        <v>182</v>
      </c>
      <c r="D1938" s="68">
        <v>24</v>
      </c>
      <c r="E1938" s="50" t="s">
        <v>300</v>
      </c>
      <c r="F1938" s="74" t="s">
        <v>363</v>
      </c>
      <c r="G1938" s="52">
        <v>2779</v>
      </c>
      <c r="H1938" s="52">
        <v>2667</v>
      </c>
      <c r="I1938" s="52">
        <v>1621</v>
      </c>
      <c r="J1938" s="75">
        <f t="shared" ref="J1938:J1964" si="297">I1938/H1938</f>
        <v>0.60779902512185979</v>
      </c>
      <c r="K1938" s="72">
        <v>17.397825271841018</v>
      </c>
      <c r="L1938" s="52">
        <v>2203</v>
      </c>
      <c r="M1938" s="52">
        <v>309</v>
      </c>
      <c r="N1938" s="52">
        <v>128</v>
      </c>
      <c r="O1938" s="57">
        <v>7</v>
      </c>
      <c r="P1938" s="57">
        <v>20</v>
      </c>
      <c r="Q1938" s="77">
        <f t="shared" ref="Q1938:Q1964" si="298">O1938+P1938</f>
        <v>27</v>
      </c>
      <c r="R1938" s="52">
        <v>0</v>
      </c>
      <c r="S1938" s="52">
        <v>464</v>
      </c>
      <c r="T1938" s="52">
        <v>10</v>
      </c>
      <c r="U1938" s="52">
        <v>392</v>
      </c>
      <c r="V1938" s="52">
        <v>0</v>
      </c>
      <c r="W1938" s="104">
        <f t="shared" si="293"/>
        <v>82.602174728158985</v>
      </c>
      <c r="X1938" s="105">
        <f t="shared" si="291"/>
        <v>11.586051743532058</v>
      </c>
      <c r="Y1938" s="105">
        <f t="shared" si="292"/>
        <v>4.7994000749906265</v>
      </c>
      <c r="Z1938" s="105">
        <f t="shared" si="294"/>
        <v>1.0123734533183353</v>
      </c>
      <c r="AA1938" s="105">
        <f t="shared" si="295"/>
        <v>0</v>
      </c>
      <c r="AB1938" s="105">
        <f t="shared" si="296"/>
        <v>17.397825271841018</v>
      </c>
    </row>
    <row r="1939" spans="1:28" s="8" customFormat="1" hidden="1">
      <c r="A1939" s="69">
        <v>2012</v>
      </c>
      <c r="B1939" s="102">
        <v>2</v>
      </c>
      <c r="C1939" s="102" t="s">
        <v>182</v>
      </c>
      <c r="D1939" s="68">
        <v>34</v>
      </c>
      <c r="E1939" s="50" t="s">
        <v>301</v>
      </c>
      <c r="F1939" s="74" t="s">
        <v>364</v>
      </c>
      <c r="G1939" s="52">
        <v>1816</v>
      </c>
      <c r="H1939" s="52">
        <v>1691</v>
      </c>
      <c r="I1939" s="52">
        <v>1332</v>
      </c>
      <c r="J1939" s="75">
        <f t="shared" si="297"/>
        <v>0.78769958604376111</v>
      </c>
      <c r="K1939" s="72">
        <v>23.536369012418685</v>
      </c>
      <c r="L1939" s="52">
        <v>1293</v>
      </c>
      <c r="M1939" s="52">
        <v>284</v>
      </c>
      <c r="N1939" s="52">
        <v>94</v>
      </c>
      <c r="O1939" s="52">
        <v>2</v>
      </c>
      <c r="P1939" s="52">
        <v>18</v>
      </c>
      <c r="Q1939" s="77">
        <f t="shared" si="298"/>
        <v>20</v>
      </c>
      <c r="R1939" s="52">
        <v>0</v>
      </c>
      <c r="S1939" s="52">
        <v>398</v>
      </c>
      <c r="T1939" s="52">
        <v>3</v>
      </c>
      <c r="U1939" s="52">
        <v>218</v>
      </c>
      <c r="V1939" s="52">
        <v>5</v>
      </c>
      <c r="W1939" s="104">
        <f t="shared" si="293"/>
        <v>76.463630987581311</v>
      </c>
      <c r="X1939" s="105">
        <f t="shared" si="291"/>
        <v>16.794795978710823</v>
      </c>
      <c r="Y1939" s="105">
        <f t="shared" si="292"/>
        <v>5.5588409225310471</v>
      </c>
      <c r="Z1939" s="105">
        <f t="shared" si="294"/>
        <v>1.1827321111768185</v>
      </c>
      <c r="AA1939" s="105">
        <f t="shared" si="295"/>
        <v>0</v>
      </c>
      <c r="AB1939" s="105">
        <f t="shared" si="296"/>
        <v>23.536369012418685</v>
      </c>
    </row>
    <row r="1940" spans="1:28" s="8" customFormat="1" hidden="1">
      <c r="A1940" s="69">
        <v>2012</v>
      </c>
      <c r="B1940" s="102">
        <v>2</v>
      </c>
      <c r="C1940" s="102" t="s">
        <v>182</v>
      </c>
      <c r="D1940" s="68">
        <v>40</v>
      </c>
      <c r="E1940" s="50" t="s">
        <v>302</v>
      </c>
      <c r="F1940" s="74" t="s">
        <v>365</v>
      </c>
      <c r="G1940" s="52">
        <v>953</v>
      </c>
      <c r="H1940" s="52">
        <v>771</v>
      </c>
      <c r="I1940" s="52">
        <v>626</v>
      </c>
      <c r="J1940" s="75">
        <f t="shared" si="297"/>
        <v>0.8119325551232166</v>
      </c>
      <c r="K1940" s="72">
        <v>23.735408560311281</v>
      </c>
      <c r="L1940" s="52">
        <v>588</v>
      </c>
      <c r="M1940" s="52">
        <v>126</v>
      </c>
      <c r="N1940" s="52">
        <v>42</v>
      </c>
      <c r="O1940" s="52">
        <v>5</v>
      </c>
      <c r="P1940" s="52">
        <v>10</v>
      </c>
      <c r="Q1940" s="77">
        <f t="shared" si="298"/>
        <v>15</v>
      </c>
      <c r="R1940" s="52">
        <v>0</v>
      </c>
      <c r="S1940" s="52">
        <v>183</v>
      </c>
      <c r="T1940" s="52">
        <v>70</v>
      </c>
      <c r="U1940" s="52">
        <v>175</v>
      </c>
      <c r="V1940" s="52">
        <v>124</v>
      </c>
      <c r="W1940" s="104">
        <f t="shared" si="293"/>
        <v>76.264591439688715</v>
      </c>
      <c r="X1940" s="105">
        <f t="shared" si="291"/>
        <v>16.342412451361866</v>
      </c>
      <c r="Y1940" s="105">
        <f t="shared" si="292"/>
        <v>5.4474708171206228</v>
      </c>
      <c r="Z1940" s="105">
        <f t="shared" si="294"/>
        <v>1.9455252918287937</v>
      </c>
      <c r="AA1940" s="105">
        <f t="shared" si="295"/>
        <v>0</v>
      </c>
      <c r="AB1940" s="105">
        <f t="shared" si="296"/>
        <v>23.735408560311281</v>
      </c>
    </row>
    <row r="1941" spans="1:28" s="8" customFormat="1" hidden="1">
      <c r="A1941" s="69">
        <v>2012</v>
      </c>
      <c r="B1941" s="102">
        <v>2</v>
      </c>
      <c r="C1941" s="102" t="s">
        <v>182</v>
      </c>
      <c r="D1941" s="68">
        <v>42</v>
      </c>
      <c r="E1941" s="50" t="s">
        <v>303</v>
      </c>
      <c r="F1941" s="74" t="s">
        <v>366</v>
      </c>
      <c r="G1941" s="52">
        <v>2309</v>
      </c>
      <c r="H1941" s="52">
        <v>2125</v>
      </c>
      <c r="I1941" s="52">
        <v>2021</v>
      </c>
      <c r="J1941" s="75">
        <f t="shared" si="297"/>
        <v>0.95105882352941173</v>
      </c>
      <c r="K1941" s="72">
        <v>25.976470588235294</v>
      </c>
      <c r="L1941" s="52">
        <v>1573</v>
      </c>
      <c r="M1941" s="52">
        <v>381</v>
      </c>
      <c r="N1941" s="52">
        <v>135</v>
      </c>
      <c r="O1941" s="52">
        <v>4</v>
      </c>
      <c r="P1941" s="52">
        <v>32</v>
      </c>
      <c r="Q1941" s="77">
        <f t="shared" si="298"/>
        <v>36</v>
      </c>
      <c r="R1941" s="52">
        <v>0</v>
      </c>
      <c r="S1941" s="52">
        <v>552</v>
      </c>
      <c r="T1941" s="52">
        <v>158</v>
      </c>
      <c r="U1941" s="52">
        <v>269</v>
      </c>
      <c r="V1941" s="52">
        <v>86</v>
      </c>
      <c r="W1941" s="104">
        <f t="shared" si="293"/>
        <v>74.023529411764713</v>
      </c>
      <c r="X1941" s="105">
        <f t="shared" si="291"/>
        <v>17.929411764705883</v>
      </c>
      <c r="Y1941" s="105">
        <f t="shared" si="292"/>
        <v>6.3529411764705879</v>
      </c>
      <c r="Z1941" s="105">
        <f t="shared" si="294"/>
        <v>1.6941176470588233</v>
      </c>
      <c r="AA1941" s="105">
        <f t="shared" si="295"/>
        <v>0</v>
      </c>
      <c r="AB1941" s="105">
        <f t="shared" si="296"/>
        <v>25.976470588235294</v>
      </c>
    </row>
    <row r="1942" spans="1:28" s="8" customFormat="1" hidden="1">
      <c r="A1942" s="69">
        <v>2012</v>
      </c>
      <c r="B1942" s="102">
        <v>2</v>
      </c>
      <c r="C1942" s="102" t="s">
        <v>182</v>
      </c>
      <c r="D1942" s="68">
        <v>13</v>
      </c>
      <c r="E1942" s="50" t="s">
        <v>304</v>
      </c>
      <c r="F1942" s="74" t="s">
        <v>367</v>
      </c>
      <c r="G1942" s="52">
        <v>433</v>
      </c>
      <c r="H1942" s="52">
        <v>394</v>
      </c>
      <c r="I1942" s="52">
        <v>64</v>
      </c>
      <c r="J1942" s="75">
        <f t="shared" si="297"/>
        <v>0.16243654822335024</v>
      </c>
      <c r="K1942" s="72">
        <v>7.1065989847715745</v>
      </c>
      <c r="L1942" s="52">
        <v>366</v>
      </c>
      <c r="M1942" s="52">
        <v>22</v>
      </c>
      <c r="N1942" s="52">
        <v>6</v>
      </c>
      <c r="O1942" s="52">
        <v>0</v>
      </c>
      <c r="P1942" s="52">
        <v>0</v>
      </c>
      <c r="Q1942" s="77">
        <f t="shared" si="298"/>
        <v>0</v>
      </c>
      <c r="R1942" s="52">
        <v>0</v>
      </c>
      <c r="S1942" s="52">
        <v>28</v>
      </c>
      <c r="T1942" s="52">
        <v>0</v>
      </c>
      <c r="U1942" s="52">
        <v>114</v>
      </c>
      <c r="V1942" s="52">
        <v>28</v>
      </c>
      <c r="W1942" s="104">
        <f t="shared" si="293"/>
        <v>92.89340101522842</v>
      </c>
      <c r="X1942" s="105">
        <f t="shared" si="291"/>
        <v>5.5837563451776653</v>
      </c>
      <c r="Y1942" s="105">
        <f t="shared" si="292"/>
        <v>1.5228426395939088</v>
      </c>
      <c r="Z1942" s="105">
        <f t="shared" si="294"/>
        <v>0</v>
      </c>
      <c r="AA1942" s="105">
        <f t="shared" si="295"/>
        <v>0</v>
      </c>
      <c r="AB1942" s="105">
        <f t="shared" si="296"/>
        <v>7.1065989847715745</v>
      </c>
    </row>
    <row r="1943" spans="1:28" s="8" customFormat="1" hidden="1">
      <c r="A1943" s="69">
        <v>2012</v>
      </c>
      <c r="B1943" s="102">
        <v>2</v>
      </c>
      <c r="C1943" s="102" t="s">
        <v>182</v>
      </c>
      <c r="D1943" s="68">
        <v>13</v>
      </c>
      <c r="E1943" s="50" t="s">
        <v>305</v>
      </c>
      <c r="F1943" s="74" t="s">
        <v>368</v>
      </c>
      <c r="G1943" s="52">
        <v>1266</v>
      </c>
      <c r="H1943" s="52">
        <v>1060</v>
      </c>
      <c r="I1943" s="52">
        <v>209</v>
      </c>
      <c r="J1943" s="75">
        <f t="shared" si="297"/>
        <v>0.19716981132075473</v>
      </c>
      <c r="K1943" s="72">
        <v>8.5849056603773573</v>
      </c>
      <c r="L1943" s="52">
        <v>969</v>
      </c>
      <c r="M1943" s="52">
        <v>78</v>
      </c>
      <c r="N1943" s="52">
        <v>11</v>
      </c>
      <c r="O1943" s="52">
        <v>0</v>
      </c>
      <c r="P1943" s="52">
        <v>2</v>
      </c>
      <c r="Q1943" s="77">
        <f t="shared" si="298"/>
        <v>2</v>
      </c>
      <c r="R1943" s="52">
        <v>0</v>
      </c>
      <c r="S1943" s="52">
        <v>91</v>
      </c>
      <c r="T1943" s="52">
        <v>11</v>
      </c>
      <c r="U1943" s="52">
        <v>69</v>
      </c>
      <c r="V1943" s="52">
        <v>53</v>
      </c>
      <c r="W1943" s="104">
        <f t="shared" si="293"/>
        <v>91.415094339622641</v>
      </c>
      <c r="X1943" s="105">
        <f t="shared" si="291"/>
        <v>7.3584905660377355</v>
      </c>
      <c r="Y1943" s="105">
        <f t="shared" si="292"/>
        <v>1.0377358490566038</v>
      </c>
      <c r="Z1943" s="105">
        <f t="shared" si="294"/>
        <v>0.18867924528301888</v>
      </c>
      <c r="AA1943" s="105">
        <f t="shared" si="295"/>
        <v>0</v>
      </c>
      <c r="AB1943" s="105">
        <f t="shared" si="296"/>
        <v>8.5849056603773573</v>
      </c>
    </row>
    <row r="1944" spans="1:28" s="8" customFormat="1" hidden="1">
      <c r="A1944" s="69">
        <v>2012</v>
      </c>
      <c r="B1944" s="102">
        <v>2</v>
      </c>
      <c r="C1944" s="102" t="s">
        <v>182</v>
      </c>
      <c r="D1944" s="68">
        <v>13</v>
      </c>
      <c r="E1944" s="50" t="s">
        <v>306</v>
      </c>
      <c r="F1944" s="74" t="s">
        <v>369</v>
      </c>
      <c r="G1944" s="52">
        <v>2285</v>
      </c>
      <c r="H1944" s="52">
        <v>1581</v>
      </c>
      <c r="I1944" s="52">
        <v>427</v>
      </c>
      <c r="J1944" s="75">
        <f t="shared" si="297"/>
        <v>0.27008222643896268</v>
      </c>
      <c r="K1944" s="72">
        <v>10.5629348513599</v>
      </c>
      <c r="L1944" s="52">
        <v>1414</v>
      </c>
      <c r="M1944" s="52">
        <v>135</v>
      </c>
      <c r="N1944" s="52">
        <v>26</v>
      </c>
      <c r="O1944" s="52">
        <v>2</v>
      </c>
      <c r="P1944" s="52">
        <v>4</v>
      </c>
      <c r="Q1944" s="77">
        <f t="shared" si="298"/>
        <v>6</v>
      </c>
      <c r="R1944" s="52">
        <v>0</v>
      </c>
      <c r="S1944" s="52">
        <v>167</v>
      </c>
      <c r="T1944" s="52">
        <v>51</v>
      </c>
      <c r="U1944" s="52">
        <v>219</v>
      </c>
      <c r="V1944" s="52">
        <v>186</v>
      </c>
      <c r="W1944" s="104">
        <f t="shared" si="293"/>
        <v>89.437065148640102</v>
      </c>
      <c r="X1944" s="105">
        <f t="shared" si="291"/>
        <v>8.5388994307400381</v>
      </c>
      <c r="Y1944" s="105">
        <f t="shared" si="292"/>
        <v>1.6445287792536369</v>
      </c>
      <c r="Z1944" s="105">
        <f t="shared" si="294"/>
        <v>0.37950664136622392</v>
      </c>
      <c r="AA1944" s="105">
        <f t="shared" si="295"/>
        <v>0</v>
      </c>
      <c r="AB1944" s="105">
        <f t="shared" si="296"/>
        <v>10.5629348513599</v>
      </c>
    </row>
    <row r="1945" spans="1:28" s="8" customFormat="1" hidden="1">
      <c r="A1945" s="69">
        <v>2012</v>
      </c>
      <c r="B1945" s="102">
        <v>2</v>
      </c>
      <c r="C1945" s="102" t="s">
        <v>182</v>
      </c>
      <c r="D1945" s="68">
        <v>13</v>
      </c>
      <c r="E1945" s="50" t="s">
        <v>307</v>
      </c>
      <c r="F1945" s="74" t="s">
        <v>370</v>
      </c>
      <c r="G1945" s="52">
        <v>2079</v>
      </c>
      <c r="H1945" s="52">
        <v>1756</v>
      </c>
      <c r="I1945" s="52">
        <v>710</v>
      </c>
      <c r="J1945" s="75">
        <f t="shared" si="297"/>
        <v>0.40432801822323461</v>
      </c>
      <c r="K1945" s="72">
        <v>12.870159453302962</v>
      </c>
      <c r="L1945" s="52">
        <v>1530</v>
      </c>
      <c r="M1945" s="52">
        <v>159</v>
      </c>
      <c r="N1945" s="52">
        <v>47</v>
      </c>
      <c r="O1945" s="52">
        <v>2</v>
      </c>
      <c r="P1945" s="52">
        <v>18</v>
      </c>
      <c r="Q1945" s="77">
        <f t="shared" si="298"/>
        <v>20</v>
      </c>
      <c r="R1945" s="52">
        <v>0</v>
      </c>
      <c r="S1945" s="52">
        <v>226</v>
      </c>
      <c r="T1945" s="52">
        <v>92</v>
      </c>
      <c r="U1945" s="52">
        <v>296</v>
      </c>
      <c r="V1945" s="52">
        <v>219</v>
      </c>
      <c r="W1945" s="104">
        <f t="shared" si="293"/>
        <v>87.129840546697039</v>
      </c>
      <c r="X1945" s="105">
        <f t="shared" si="291"/>
        <v>9.0546697038724382</v>
      </c>
      <c r="Y1945" s="105">
        <f t="shared" si="292"/>
        <v>2.6765375854214124</v>
      </c>
      <c r="Z1945" s="105">
        <f t="shared" si="294"/>
        <v>1.1389521640091116</v>
      </c>
      <c r="AA1945" s="105">
        <f t="shared" si="295"/>
        <v>0</v>
      </c>
      <c r="AB1945" s="105">
        <f t="shared" si="296"/>
        <v>12.870159453302962</v>
      </c>
    </row>
    <row r="1946" spans="1:28" s="8" customFormat="1" hidden="1">
      <c r="A1946" s="69">
        <v>2012</v>
      </c>
      <c r="B1946" s="102">
        <v>2</v>
      </c>
      <c r="C1946" s="102" t="s">
        <v>182</v>
      </c>
      <c r="D1946" s="68">
        <v>13</v>
      </c>
      <c r="E1946" s="50" t="s">
        <v>308</v>
      </c>
      <c r="F1946" s="74" t="s">
        <v>371</v>
      </c>
      <c r="G1946" s="52">
        <v>1608</v>
      </c>
      <c r="H1946" s="52">
        <v>1512</v>
      </c>
      <c r="I1946" s="52">
        <v>491</v>
      </c>
      <c r="J1946" s="75">
        <f t="shared" si="297"/>
        <v>0.32473544973544971</v>
      </c>
      <c r="K1946" s="72">
        <v>10.78042328042328</v>
      </c>
      <c r="L1946" s="52">
        <v>1349</v>
      </c>
      <c r="M1946" s="52">
        <v>128</v>
      </c>
      <c r="N1946" s="52">
        <v>30</v>
      </c>
      <c r="O1946" s="52">
        <v>0</v>
      </c>
      <c r="P1946" s="52">
        <v>5</v>
      </c>
      <c r="Q1946" s="77">
        <f t="shared" si="298"/>
        <v>5</v>
      </c>
      <c r="R1946" s="52">
        <v>0</v>
      </c>
      <c r="S1946" s="52">
        <v>163</v>
      </c>
      <c r="T1946" s="52">
        <v>63</v>
      </c>
      <c r="U1946" s="52">
        <v>217</v>
      </c>
      <c r="V1946" s="52">
        <v>155</v>
      </c>
      <c r="W1946" s="104">
        <f t="shared" si="293"/>
        <v>89.219576719576722</v>
      </c>
      <c r="X1946" s="105">
        <f t="shared" si="291"/>
        <v>8.4656084656084651</v>
      </c>
      <c r="Y1946" s="105">
        <f t="shared" si="292"/>
        <v>1.984126984126984</v>
      </c>
      <c r="Z1946" s="105">
        <f t="shared" si="294"/>
        <v>0.3306878306878307</v>
      </c>
      <c r="AA1946" s="105">
        <f t="shared" si="295"/>
        <v>0</v>
      </c>
      <c r="AB1946" s="105">
        <f t="shared" si="296"/>
        <v>10.78042328042328</v>
      </c>
    </row>
    <row r="1947" spans="1:28" s="8" customFormat="1" hidden="1">
      <c r="A1947" s="69">
        <v>2012</v>
      </c>
      <c r="B1947" s="102">
        <v>2</v>
      </c>
      <c r="C1947" s="102" t="s">
        <v>182</v>
      </c>
      <c r="D1947" s="68">
        <v>13</v>
      </c>
      <c r="E1947" s="50" t="s">
        <v>309</v>
      </c>
      <c r="F1947" s="74" t="s">
        <v>372</v>
      </c>
      <c r="G1947" s="52">
        <v>1127</v>
      </c>
      <c r="H1947" s="52">
        <v>992</v>
      </c>
      <c r="I1947" s="52">
        <v>429</v>
      </c>
      <c r="J1947" s="75">
        <f t="shared" si="297"/>
        <v>0.43245967741935482</v>
      </c>
      <c r="K1947" s="72">
        <v>14.012096774193546</v>
      </c>
      <c r="L1947" s="52">
        <v>853</v>
      </c>
      <c r="M1947" s="52">
        <v>98</v>
      </c>
      <c r="N1947" s="52">
        <v>33</v>
      </c>
      <c r="O1947" s="52">
        <v>1</v>
      </c>
      <c r="P1947" s="52">
        <v>7</v>
      </c>
      <c r="Q1947" s="77">
        <f t="shared" si="298"/>
        <v>8</v>
      </c>
      <c r="R1947" s="52">
        <v>0</v>
      </c>
      <c r="S1947" s="52">
        <v>139</v>
      </c>
      <c r="T1947" s="52">
        <v>32</v>
      </c>
      <c r="U1947" s="52">
        <v>170</v>
      </c>
      <c r="V1947" s="52">
        <v>69</v>
      </c>
      <c r="W1947" s="104">
        <f t="shared" si="293"/>
        <v>85.987903225806448</v>
      </c>
      <c r="X1947" s="105">
        <f t="shared" si="291"/>
        <v>9.879032258064516</v>
      </c>
      <c r="Y1947" s="105">
        <f t="shared" si="292"/>
        <v>3.3266129032258061</v>
      </c>
      <c r="Z1947" s="105">
        <f t="shared" si="294"/>
        <v>0.80645161290322576</v>
      </c>
      <c r="AA1947" s="105">
        <f t="shared" si="295"/>
        <v>0</v>
      </c>
      <c r="AB1947" s="105">
        <f t="shared" si="296"/>
        <v>14.012096774193546</v>
      </c>
    </row>
    <row r="1948" spans="1:28" s="8" customFormat="1" hidden="1">
      <c r="A1948" s="69">
        <v>2012</v>
      </c>
      <c r="B1948" s="102">
        <v>2</v>
      </c>
      <c r="C1948" s="102" t="s">
        <v>182</v>
      </c>
      <c r="D1948" s="68">
        <v>13</v>
      </c>
      <c r="E1948" s="50" t="s">
        <v>310</v>
      </c>
      <c r="F1948" s="74" t="s">
        <v>373</v>
      </c>
      <c r="G1948" s="52">
        <v>1938</v>
      </c>
      <c r="H1948" s="52">
        <v>1830</v>
      </c>
      <c r="I1948" s="52">
        <v>655</v>
      </c>
      <c r="J1948" s="75">
        <f t="shared" si="297"/>
        <v>0.35792349726775957</v>
      </c>
      <c r="K1948" s="72">
        <v>11.092896174863389</v>
      </c>
      <c r="L1948" s="52">
        <v>1627</v>
      </c>
      <c r="M1948" s="52">
        <v>151</v>
      </c>
      <c r="N1948" s="52">
        <v>47</v>
      </c>
      <c r="O1948" s="52">
        <v>2</v>
      </c>
      <c r="P1948" s="52">
        <v>3</v>
      </c>
      <c r="Q1948" s="77">
        <f t="shared" si="298"/>
        <v>5</v>
      </c>
      <c r="R1948" s="52">
        <v>0</v>
      </c>
      <c r="S1948" s="52">
        <v>203</v>
      </c>
      <c r="T1948" s="52">
        <v>21</v>
      </c>
      <c r="U1948" s="52">
        <v>135</v>
      </c>
      <c r="V1948" s="52">
        <v>128</v>
      </c>
      <c r="W1948" s="104">
        <f t="shared" si="293"/>
        <v>88.907103825136616</v>
      </c>
      <c r="X1948" s="105">
        <f t="shared" si="291"/>
        <v>8.2513661202185791</v>
      </c>
      <c r="Y1948" s="105">
        <f t="shared" si="292"/>
        <v>2.5683060109289615</v>
      </c>
      <c r="Z1948" s="105">
        <f t="shared" si="294"/>
        <v>0.27322404371584702</v>
      </c>
      <c r="AA1948" s="105">
        <f t="shared" si="295"/>
        <v>0</v>
      </c>
      <c r="AB1948" s="105">
        <f t="shared" si="296"/>
        <v>11.092896174863389</v>
      </c>
    </row>
    <row r="1949" spans="1:28" s="8" customFormat="1" hidden="1">
      <c r="A1949" s="69">
        <v>2012</v>
      </c>
      <c r="B1949" s="102">
        <v>2</v>
      </c>
      <c r="C1949" s="102" t="s">
        <v>182</v>
      </c>
      <c r="D1949" s="68">
        <v>13</v>
      </c>
      <c r="E1949" s="50" t="s">
        <v>311</v>
      </c>
      <c r="F1949" s="74" t="s">
        <v>374</v>
      </c>
      <c r="G1949" s="52">
        <v>4530</v>
      </c>
      <c r="H1949" s="52">
        <v>4081</v>
      </c>
      <c r="I1949" s="52">
        <v>1391</v>
      </c>
      <c r="J1949" s="75">
        <f t="shared" si="297"/>
        <v>0.34084783141386915</v>
      </c>
      <c r="K1949" s="72">
        <v>10.512129380053908</v>
      </c>
      <c r="L1949" s="52">
        <v>3652</v>
      </c>
      <c r="M1949" s="52">
        <v>336</v>
      </c>
      <c r="N1949" s="52">
        <v>73</v>
      </c>
      <c r="O1949" s="52">
        <v>3</v>
      </c>
      <c r="P1949" s="52">
        <v>17</v>
      </c>
      <c r="Q1949" s="77">
        <f t="shared" si="298"/>
        <v>20</v>
      </c>
      <c r="R1949" s="52">
        <v>0</v>
      </c>
      <c r="S1949" s="52">
        <v>429</v>
      </c>
      <c r="T1949" s="52">
        <v>162</v>
      </c>
      <c r="U1949" s="52">
        <v>591</v>
      </c>
      <c r="V1949" s="52">
        <v>295</v>
      </c>
      <c r="W1949" s="104">
        <f t="shared" si="293"/>
        <v>89.487870619946094</v>
      </c>
      <c r="X1949" s="105">
        <f t="shared" si="291"/>
        <v>8.2332761578044611</v>
      </c>
      <c r="Y1949" s="105">
        <f t="shared" si="292"/>
        <v>1.7887772604753736</v>
      </c>
      <c r="Z1949" s="105">
        <f t="shared" si="294"/>
        <v>0.49007596177407503</v>
      </c>
      <c r="AA1949" s="105">
        <f t="shared" si="295"/>
        <v>0</v>
      </c>
      <c r="AB1949" s="105">
        <f t="shared" si="296"/>
        <v>10.512129380053908</v>
      </c>
    </row>
    <row r="1950" spans="1:28" s="8" customFormat="1" hidden="1">
      <c r="A1950" s="69">
        <v>2012</v>
      </c>
      <c r="B1950" s="102">
        <v>2</v>
      </c>
      <c r="C1950" s="102" t="s">
        <v>182</v>
      </c>
      <c r="D1950" s="68">
        <v>13</v>
      </c>
      <c r="E1950" s="50" t="s">
        <v>312</v>
      </c>
      <c r="F1950" s="74" t="s">
        <v>375</v>
      </c>
      <c r="G1950" s="52">
        <v>2976</v>
      </c>
      <c r="H1950" s="52">
        <v>2727</v>
      </c>
      <c r="I1950" s="52">
        <v>807</v>
      </c>
      <c r="J1950" s="75">
        <f t="shared" si="297"/>
        <v>0.29592959295929594</v>
      </c>
      <c r="K1950" s="72">
        <v>11.074440777411075</v>
      </c>
      <c r="L1950" s="52">
        <v>2425</v>
      </c>
      <c r="M1950" s="52">
        <v>250</v>
      </c>
      <c r="N1950" s="52">
        <v>43</v>
      </c>
      <c r="O1950" s="52">
        <v>3</v>
      </c>
      <c r="P1950" s="52">
        <v>6</v>
      </c>
      <c r="Q1950" s="77">
        <f t="shared" si="298"/>
        <v>9</v>
      </c>
      <c r="R1950" s="52">
        <v>0</v>
      </c>
      <c r="S1950" s="52">
        <v>302</v>
      </c>
      <c r="T1950" s="52">
        <v>85</v>
      </c>
      <c r="U1950" s="52">
        <v>273</v>
      </c>
      <c r="V1950" s="52">
        <v>266</v>
      </c>
      <c r="W1950" s="104">
        <f t="shared" si="293"/>
        <v>88.92555922258893</v>
      </c>
      <c r="X1950" s="105">
        <f t="shared" ref="X1950:X2013" si="299">M1950/$H1950*100</f>
        <v>9.1675834250091679</v>
      </c>
      <c r="Y1950" s="105">
        <f t="shared" ref="Y1950:Y2013" si="300">N1950/$H1950*100</f>
        <v>1.5768243491015768</v>
      </c>
      <c r="Z1950" s="105">
        <f t="shared" si="294"/>
        <v>0.33003300330033003</v>
      </c>
      <c r="AA1950" s="105">
        <f t="shared" si="295"/>
        <v>0</v>
      </c>
      <c r="AB1950" s="105">
        <f t="shared" si="296"/>
        <v>11.074440777411075</v>
      </c>
    </row>
    <row r="1951" spans="1:28" s="8" customFormat="1" hidden="1">
      <c r="A1951" s="69">
        <v>2012</v>
      </c>
      <c r="B1951" s="102">
        <v>2</v>
      </c>
      <c r="C1951" s="102" t="s">
        <v>182</v>
      </c>
      <c r="D1951" s="68">
        <v>13</v>
      </c>
      <c r="E1951" s="50" t="s">
        <v>313</v>
      </c>
      <c r="F1951" s="74" t="s">
        <v>376</v>
      </c>
      <c r="G1951" s="52">
        <v>1885</v>
      </c>
      <c r="H1951" s="52">
        <v>1597</v>
      </c>
      <c r="I1951" s="52">
        <v>613</v>
      </c>
      <c r="J1951" s="75">
        <f t="shared" si="297"/>
        <v>0.38384470882905447</v>
      </c>
      <c r="K1951" s="72">
        <v>12.210394489668127</v>
      </c>
      <c r="L1951" s="52">
        <v>1402</v>
      </c>
      <c r="M1951" s="52">
        <v>137</v>
      </c>
      <c r="N1951" s="52">
        <v>53</v>
      </c>
      <c r="O1951" s="52">
        <v>2</v>
      </c>
      <c r="P1951" s="52">
        <v>3</v>
      </c>
      <c r="Q1951" s="77">
        <f t="shared" si="298"/>
        <v>5</v>
      </c>
      <c r="R1951" s="52">
        <v>0</v>
      </c>
      <c r="S1951" s="52">
        <v>195</v>
      </c>
      <c r="T1951" s="52">
        <v>42</v>
      </c>
      <c r="U1951" s="52">
        <v>362</v>
      </c>
      <c r="V1951" s="52">
        <v>405</v>
      </c>
      <c r="W1951" s="104">
        <f t="shared" si="293"/>
        <v>87.789605510331867</v>
      </c>
      <c r="X1951" s="105">
        <f t="shared" si="299"/>
        <v>8.5785848465873524</v>
      </c>
      <c r="Y1951" s="105">
        <f t="shared" si="300"/>
        <v>3.3187226048841576</v>
      </c>
      <c r="Z1951" s="105">
        <f t="shared" si="294"/>
        <v>0.31308703819661865</v>
      </c>
      <c r="AA1951" s="105">
        <f t="shared" si="295"/>
        <v>0</v>
      </c>
      <c r="AB1951" s="105">
        <f t="shared" si="296"/>
        <v>12.210394489668127</v>
      </c>
    </row>
    <row r="1952" spans="1:28" s="8" customFormat="1" hidden="1">
      <c r="A1952" s="69">
        <v>2012</v>
      </c>
      <c r="B1952" s="102">
        <v>2</v>
      </c>
      <c r="C1952" s="102" t="s">
        <v>182</v>
      </c>
      <c r="D1952" s="68">
        <v>13</v>
      </c>
      <c r="E1952" s="50" t="s">
        <v>314</v>
      </c>
      <c r="F1952" s="74" t="s">
        <v>377</v>
      </c>
      <c r="G1952" s="52">
        <v>5475</v>
      </c>
      <c r="H1952" s="52">
        <v>5099</v>
      </c>
      <c r="I1952" s="52">
        <v>2635</v>
      </c>
      <c r="J1952" s="75">
        <f t="shared" si="297"/>
        <v>0.51676799372425963</v>
      </c>
      <c r="K1952" s="72">
        <v>15.277505393214355</v>
      </c>
      <c r="L1952" s="52">
        <v>4320</v>
      </c>
      <c r="M1952" s="52">
        <v>557</v>
      </c>
      <c r="N1952" s="52">
        <v>183</v>
      </c>
      <c r="O1952" s="52">
        <v>6</v>
      </c>
      <c r="P1952" s="52">
        <v>33</v>
      </c>
      <c r="Q1952" s="77">
        <f t="shared" si="298"/>
        <v>39</v>
      </c>
      <c r="R1952" s="52">
        <v>0</v>
      </c>
      <c r="S1952" s="52">
        <v>779</v>
      </c>
      <c r="T1952" s="52">
        <v>263</v>
      </c>
      <c r="U1952" s="52">
        <v>896</v>
      </c>
      <c r="V1952" s="52">
        <v>890</v>
      </c>
      <c r="W1952" s="104">
        <f t="shared" si="293"/>
        <v>84.722494606785645</v>
      </c>
      <c r="X1952" s="105">
        <f t="shared" si="299"/>
        <v>10.923710531476761</v>
      </c>
      <c r="Y1952" s="105">
        <f t="shared" si="300"/>
        <v>3.588939007648559</v>
      </c>
      <c r="Z1952" s="105">
        <f t="shared" si="294"/>
        <v>0.764855854089037</v>
      </c>
      <c r="AA1952" s="105">
        <f t="shared" si="295"/>
        <v>0</v>
      </c>
      <c r="AB1952" s="105">
        <f t="shared" si="296"/>
        <v>15.277505393214355</v>
      </c>
    </row>
    <row r="1953" spans="1:28" s="8" customFormat="1" hidden="1">
      <c r="A1953" s="69">
        <v>2012</v>
      </c>
      <c r="B1953" s="102">
        <v>2</v>
      </c>
      <c r="C1953" s="102" t="s">
        <v>182</v>
      </c>
      <c r="D1953" s="68">
        <v>13</v>
      </c>
      <c r="E1953" s="50" t="s">
        <v>331</v>
      </c>
      <c r="F1953" s="74" t="s">
        <v>378</v>
      </c>
      <c r="G1953" s="52">
        <v>7037</v>
      </c>
      <c r="H1953" s="52">
        <v>6297</v>
      </c>
      <c r="I1953" s="52">
        <v>1957</v>
      </c>
      <c r="J1953" s="75">
        <f t="shared" si="297"/>
        <v>0.31078291249801493</v>
      </c>
      <c r="K1953" s="72">
        <v>10.719390185802762</v>
      </c>
      <c r="L1953" s="52">
        <v>5622</v>
      </c>
      <c r="M1953" s="52">
        <v>514</v>
      </c>
      <c r="N1953" s="52">
        <v>140</v>
      </c>
      <c r="O1953" s="52">
        <v>4</v>
      </c>
      <c r="P1953" s="52">
        <v>17</v>
      </c>
      <c r="Q1953" s="77">
        <f t="shared" si="298"/>
        <v>21</v>
      </c>
      <c r="R1953" s="52">
        <v>0</v>
      </c>
      <c r="S1953" s="52">
        <v>675</v>
      </c>
      <c r="T1953" s="52">
        <v>187</v>
      </c>
      <c r="U1953" s="52">
        <v>798</v>
      </c>
      <c r="V1953" s="52">
        <v>75</v>
      </c>
      <c r="W1953" s="104">
        <f t="shared" si="293"/>
        <v>89.280609814197234</v>
      </c>
      <c r="X1953" s="105">
        <f t="shared" si="299"/>
        <v>8.1626171192631407</v>
      </c>
      <c r="Y1953" s="105">
        <f t="shared" si="300"/>
        <v>2.2232809274257583</v>
      </c>
      <c r="Z1953" s="105">
        <f t="shared" si="294"/>
        <v>0.33349213911386372</v>
      </c>
      <c r="AA1953" s="105">
        <f t="shared" si="295"/>
        <v>0</v>
      </c>
      <c r="AB1953" s="105">
        <f t="shared" si="296"/>
        <v>10.719390185802762</v>
      </c>
    </row>
    <row r="1954" spans="1:28" s="8" customFormat="1" hidden="1">
      <c r="A1954" s="69">
        <v>2012</v>
      </c>
      <c r="B1954" s="102">
        <v>2</v>
      </c>
      <c r="C1954" s="102" t="s">
        <v>182</v>
      </c>
      <c r="D1954" s="68">
        <v>13</v>
      </c>
      <c r="E1954" s="50" t="s">
        <v>333</v>
      </c>
      <c r="F1954" s="74" t="s">
        <v>379</v>
      </c>
      <c r="G1954" s="52">
        <v>1545</v>
      </c>
      <c r="H1954" s="52">
        <v>1282</v>
      </c>
      <c r="I1954" s="52">
        <v>620</v>
      </c>
      <c r="J1954" s="75">
        <f t="shared" si="297"/>
        <v>0.48361934477379093</v>
      </c>
      <c r="K1954" s="72">
        <v>15.132605304212168</v>
      </c>
      <c r="L1954" s="52">
        <v>1088</v>
      </c>
      <c r="M1954" s="52">
        <v>142</v>
      </c>
      <c r="N1954" s="52">
        <v>43</v>
      </c>
      <c r="O1954" s="52">
        <v>1</v>
      </c>
      <c r="P1954" s="52">
        <v>8</v>
      </c>
      <c r="Q1954" s="77">
        <f t="shared" si="298"/>
        <v>9</v>
      </c>
      <c r="R1954" s="52">
        <v>0</v>
      </c>
      <c r="S1954" s="52">
        <v>194</v>
      </c>
      <c r="T1954" s="52">
        <v>228</v>
      </c>
      <c r="U1954" s="52">
        <v>305</v>
      </c>
      <c r="V1954" s="52">
        <v>555</v>
      </c>
      <c r="W1954" s="104">
        <f t="shared" si="293"/>
        <v>84.867394695787837</v>
      </c>
      <c r="X1954" s="105">
        <f t="shared" si="299"/>
        <v>11.076443057722308</v>
      </c>
      <c r="Y1954" s="105">
        <f t="shared" si="300"/>
        <v>3.3541341653666144</v>
      </c>
      <c r="Z1954" s="105">
        <f t="shared" si="294"/>
        <v>0.702028081123245</v>
      </c>
      <c r="AA1954" s="105">
        <f t="shared" si="295"/>
        <v>0</v>
      </c>
      <c r="AB1954" s="105">
        <f t="shared" si="296"/>
        <v>15.132605304212168</v>
      </c>
    </row>
    <row r="1955" spans="1:28" s="8" customFormat="1" hidden="1">
      <c r="A1955" s="69">
        <v>2012</v>
      </c>
      <c r="B1955" s="102">
        <v>2</v>
      </c>
      <c r="C1955" s="102" t="s">
        <v>182</v>
      </c>
      <c r="D1955" s="68">
        <v>13</v>
      </c>
      <c r="E1955" s="50" t="s">
        <v>340</v>
      </c>
      <c r="F1955" s="74" t="s">
        <v>380</v>
      </c>
      <c r="G1955" s="52">
        <v>1920</v>
      </c>
      <c r="H1955" s="52">
        <v>1754</v>
      </c>
      <c r="I1955" s="52">
        <v>706</v>
      </c>
      <c r="J1955" s="75">
        <f t="shared" si="297"/>
        <v>0.40250855188141393</v>
      </c>
      <c r="K1955" s="72">
        <v>14.652223489167618</v>
      </c>
      <c r="L1955" s="52">
        <v>1497</v>
      </c>
      <c r="M1955" s="52">
        <v>195</v>
      </c>
      <c r="N1955" s="52">
        <v>57</v>
      </c>
      <c r="O1955" s="52">
        <v>3</v>
      </c>
      <c r="P1955" s="52">
        <v>2</v>
      </c>
      <c r="Q1955" s="77">
        <f t="shared" si="298"/>
        <v>5</v>
      </c>
      <c r="R1955" s="52">
        <v>0</v>
      </c>
      <c r="S1955" s="52">
        <v>257</v>
      </c>
      <c r="T1955" s="52">
        <v>15</v>
      </c>
      <c r="U1955" s="52">
        <v>200</v>
      </c>
      <c r="V1955" s="52">
        <v>196</v>
      </c>
      <c r="W1955" s="104">
        <f t="shared" si="293"/>
        <v>85.347776510832389</v>
      </c>
      <c r="X1955" s="105">
        <f t="shared" si="299"/>
        <v>11.117445838084379</v>
      </c>
      <c r="Y1955" s="105">
        <f t="shared" si="300"/>
        <v>3.2497149372862029</v>
      </c>
      <c r="Z1955" s="105">
        <f t="shared" si="294"/>
        <v>0.28506271379703535</v>
      </c>
      <c r="AA1955" s="105">
        <f t="shared" si="295"/>
        <v>0</v>
      </c>
      <c r="AB1955" s="105">
        <f t="shared" si="296"/>
        <v>14.652223489167618</v>
      </c>
    </row>
    <row r="1956" spans="1:28" s="8" customFormat="1" hidden="1">
      <c r="A1956" s="69">
        <v>2012</v>
      </c>
      <c r="B1956" s="102">
        <v>2</v>
      </c>
      <c r="C1956" s="102" t="s">
        <v>182</v>
      </c>
      <c r="D1956" s="68">
        <v>13</v>
      </c>
      <c r="E1956" s="50" t="s">
        <v>341</v>
      </c>
      <c r="F1956" s="74" t="s">
        <v>381</v>
      </c>
      <c r="G1956" s="52">
        <v>3692</v>
      </c>
      <c r="H1956" s="52">
        <v>3582</v>
      </c>
      <c r="I1956" s="52">
        <v>1243</v>
      </c>
      <c r="J1956" s="75">
        <f t="shared" si="297"/>
        <v>0.34701284198771637</v>
      </c>
      <c r="K1956" s="72">
        <v>11.613623673925181</v>
      </c>
      <c r="L1956" s="52">
        <v>3166</v>
      </c>
      <c r="M1956" s="52">
        <v>316</v>
      </c>
      <c r="N1956" s="52">
        <v>86</v>
      </c>
      <c r="O1956" s="52">
        <v>4</v>
      </c>
      <c r="P1956" s="52">
        <v>10</v>
      </c>
      <c r="Q1956" s="77">
        <f t="shared" si="298"/>
        <v>14</v>
      </c>
      <c r="R1956" s="52">
        <v>0</v>
      </c>
      <c r="S1956" s="52">
        <v>416</v>
      </c>
      <c r="T1956" s="52">
        <v>48</v>
      </c>
      <c r="U1956" s="52">
        <v>344</v>
      </c>
      <c r="V1956" s="52">
        <v>371</v>
      </c>
      <c r="W1956" s="104">
        <f t="shared" si="293"/>
        <v>88.386376326074824</v>
      </c>
      <c r="X1956" s="105">
        <f t="shared" si="299"/>
        <v>8.8218872138470132</v>
      </c>
      <c r="Y1956" s="105">
        <f t="shared" si="300"/>
        <v>2.4008933556672249</v>
      </c>
      <c r="Z1956" s="105">
        <f t="shared" si="294"/>
        <v>0.39084310441094361</v>
      </c>
      <c r="AA1956" s="105">
        <f t="shared" si="295"/>
        <v>0</v>
      </c>
      <c r="AB1956" s="105">
        <f t="shared" si="296"/>
        <v>11.613623673925181</v>
      </c>
    </row>
    <row r="1957" spans="1:28" s="8" customFormat="1" hidden="1">
      <c r="A1957" s="69">
        <v>2012</v>
      </c>
      <c r="B1957" s="102">
        <v>2</v>
      </c>
      <c r="C1957" s="102" t="s">
        <v>182</v>
      </c>
      <c r="D1957" s="68">
        <v>13</v>
      </c>
      <c r="E1957" s="50" t="s">
        <v>342</v>
      </c>
      <c r="F1957" s="74" t="s">
        <v>382</v>
      </c>
      <c r="G1957" s="52">
        <v>1715</v>
      </c>
      <c r="H1957" s="52">
        <v>1507</v>
      </c>
      <c r="I1957" s="52">
        <v>566</v>
      </c>
      <c r="J1957" s="75">
        <f t="shared" si="297"/>
        <v>0.37558062375580625</v>
      </c>
      <c r="K1957" s="72">
        <v>12.408759124087592</v>
      </c>
      <c r="L1957" s="52">
        <v>1320</v>
      </c>
      <c r="M1957" s="52">
        <v>148</v>
      </c>
      <c r="N1957" s="52">
        <v>37</v>
      </c>
      <c r="O1957" s="52">
        <v>0</v>
      </c>
      <c r="P1957" s="52">
        <v>2</v>
      </c>
      <c r="Q1957" s="77">
        <f t="shared" si="298"/>
        <v>2</v>
      </c>
      <c r="R1957" s="52">
        <v>0</v>
      </c>
      <c r="S1957" s="52">
        <v>187</v>
      </c>
      <c r="T1957" s="52">
        <v>15</v>
      </c>
      <c r="U1957" s="52">
        <v>78</v>
      </c>
      <c r="V1957" s="52">
        <v>105</v>
      </c>
      <c r="W1957" s="104">
        <f t="shared" si="293"/>
        <v>87.591240875912419</v>
      </c>
      <c r="X1957" s="105">
        <f t="shared" si="299"/>
        <v>9.8208360982083605</v>
      </c>
      <c r="Y1957" s="105">
        <f t="shared" si="300"/>
        <v>2.4552090245520901</v>
      </c>
      <c r="Z1957" s="105">
        <f t="shared" si="294"/>
        <v>0.13271400132714001</v>
      </c>
      <c r="AA1957" s="105">
        <f t="shared" si="295"/>
        <v>0</v>
      </c>
      <c r="AB1957" s="105">
        <f t="shared" si="296"/>
        <v>12.408759124087592</v>
      </c>
    </row>
    <row r="1958" spans="1:28" s="8" customFormat="1" hidden="1">
      <c r="A1958" s="69">
        <v>2012</v>
      </c>
      <c r="B1958" s="102">
        <v>2</v>
      </c>
      <c r="C1958" s="102" t="s">
        <v>182</v>
      </c>
      <c r="D1958" s="68">
        <v>13</v>
      </c>
      <c r="E1958" s="50" t="s">
        <v>343</v>
      </c>
      <c r="F1958" s="74" t="s">
        <v>383</v>
      </c>
      <c r="G1958" s="52">
        <v>2344</v>
      </c>
      <c r="H1958" s="52">
        <v>2200</v>
      </c>
      <c r="I1958" s="52">
        <v>918</v>
      </c>
      <c r="J1958" s="75">
        <f t="shared" si="297"/>
        <v>0.4172727272727273</v>
      </c>
      <c r="K1958" s="72">
        <v>12.863636363636363</v>
      </c>
      <c r="L1958" s="52">
        <v>1917</v>
      </c>
      <c r="M1958" s="52">
        <v>209</v>
      </c>
      <c r="N1958" s="52">
        <v>57</v>
      </c>
      <c r="O1958" s="52">
        <v>8</v>
      </c>
      <c r="P1958" s="52">
        <v>9</v>
      </c>
      <c r="Q1958" s="77">
        <f t="shared" si="298"/>
        <v>17</v>
      </c>
      <c r="R1958" s="52">
        <v>0</v>
      </c>
      <c r="S1958" s="52">
        <v>283</v>
      </c>
      <c r="T1958" s="52">
        <v>11</v>
      </c>
      <c r="U1958" s="52">
        <v>252</v>
      </c>
      <c r="V1958" s="52">
        <v>165</v>
      </c>
      <c r="W1958" s="104">
        <f t="shared" si="293"/>
        <v>87.13636363636364</v>
      </c>
      <c r="X1958" s="105">
        <f t="shared" si="299"/>
        <v>9.5</v>
      </c>
      <c r="Y1958" s="105">
        <f t="shared" si="300"/>
        <v>2.5909090909090908</v>
      </c>
      <c r="Z1958" s="105">
        <f t="shared" si="294"/>
        <v>0.77272727272727271</v>
      </c>
      <c r="AA1958" s="105">
        <f t="shared" si="295"/>
        <v>0</v>
      </c>
      <c r="AB1958" s="105">
        <f t="shared" si="296"/>
        <v>12.863636363636363</v>
      </c>
    </row>
    <row r="1959" spans="1:28" s="8" customFormat="1" hidden="1">
      <c r="A1959" s="69">
        <v>2012</v>
      </c>
      <c r="B1959" s="102">
        <v>2</v>
      </c>
      <c r="C1959" s="102" t="s">
        <v>182</v>
      </c>
      <c r="D1959" s="68">
        <v>13</v>
      </c>
      <c r="E1959" s="50" t="s">
        <v>344</v>
      </c>
      <c r="F1959" s="74" t="s">
        <v>384</v>
      </c>
      <c r="G1959" s="60">
        <v>1703</v>
      </c>
      <c r="H1959" s="60">
        <v>1570</v>
      </c>
      <c r="I1959" s="60">
        <v>550</v>
      </c>
      <c r="J1959" s="75">
        <f t="shared" si="297"/>
        <v>0.3503184713375796</v>
      </c>
      <c r="K1959" s="72">
        <v>11.592356687898089</v>
      </c>
      <c r="L1959" s="76">
        <v>1388</v>
      </c>
      <c r="M1959" s="60">
        <v>139</v>
      </c>
      <c r="N1959" s="60">
        <v>37</v>
      </c>
      <c r="O1959" s="60">
        <v>1</v>
      </c>
      <c r="P1959" s="61">
        <v>5</v>
      </c>
      <c r="Q1959" s="77">
        <f t="shared" si="298"/>
        <v>6</v>
      </c>
      <c r="R1959" s="61">
        <v>0</v>
      </c>
      <c r="S1959" s="52">
        <v>182</v>
      </c>
      <c r="T1959" s="61">
        <v>19</v>
      </c>
      <c r="U1959" s="61">
        <v>140</v>
      </c>
      <c r="V1959" s="61">
        <v>85</v>
      </c>
      <c r="W1959" s="104">
        <f t="shared" si="293"/>
        <v>88.407643312101911</v>
      </c>
      <c r="X1959" s="105">
        <f t="shared" si="299"/>
        <v>8.8535031847133752</v>
      </c>
      <c r="Y1959" s="105">
        <f t="shared" si="300"/>
        <v>2.3566878980891723</v>
      </c>
      <c r="Z1959" s="105">
        <f t="shared" si="294"/>
        <v>0.38216560509554143</v>
      </c>
      <c r="AA1959" s="105">
        <f t="shared" si="295"/>
        <v>0</v>
      </c>
      <c r="AB1959" s="105">
        <f t="shared" si="296"/>
        <v>11.592356687898089</v>
      </c>
    </row>
    <row r="1960" spans="1:28" s="8" customFormat="1" hidden="1">
      <c r="A1960" s="69">
        <v>2012</v>
      </c>
      <c r="B1960" s="102">
        <v>2</v>
      </c>
      <c r="C1960" s="102" t="s">
        <v>182</v>
      </c>
      <c r="D1960" s="68">
        <v>13</v>
      </c>
      <c r="E1960" s="50" t="s">
        <v>358</v>
      </c>
      <c r="F1960" s="74" t="s">
        <v>385</v>
      </c>
      <c r="G1960" s="52">
        <v>4064</v>
      </c>
      <c r="H1960" s="52">
        <v>3941</v>
      </c>
      <c r="I1960" s="52">
        <v>1902</v>
      </c>
      <c r="J1960" s="75">
        <f t="shared" si="297"/>
        <v>0.48261862471453948</v>
      </c>
      <c r="K1960" s="72">
        <v>14.184217203755392</v>
      </c>
      <c r="L1960" s="52">
        <v>3382</v>
      </c>
      <c r="M1960" s="52">
        <v>403</v>
      </c>
      <c r="N1960" s="52">
        <v>119</v>
      </c>
      <c r="O1960" s="52">
        <v>6</v>
      </c>
      <c r="P1960" s="52">
        <v>31</v>
      </c>
      <c r="Q1960" s="77">
        <f t="shared" si="298"/>
        <v>37</v>
      </c>
      <c r="R1960" s="52">
        <v>0</v>
      </c>
      <c r="S1960" s="52">
        <v>559</v>
      </c>
      <c r="T1960" s="52">
        <v>27</v>
      </c>
      <c r="U1960" s="52">
        <v>245</v>
      </c>
      <c r="V1960" s="52">
        <v>230</v>
      </c>
      <c r="W1960" s="104">
        <f t="shared" si="293"/>
        <v>85.815782796244605</v>
      </c>
      <c r="X1960" s="105">
        <f t="shared" si="299"/>
        <v>10.225831007358538</v>
      </c>
      <c r="Y1960" s="105">
        <f t="shared" si="300"/>
        <v>3.0195381882770871</v>
      </c>
      <c r="Z1960" s="105">
        <f t="shared" si="294"/>
        <v>0.93884800811976665</v>
      </c>
      <c r="AA1960" s="105">
        <f t="shared" si="295"/>
        <v>0</v>
      </c>
      <c r="AB1960" s="105">
        <f t="shared" si="296"/>
        <v>14.184217203755392</v>
      </c>
    </row>
    <row r="1961" spans="1:28" s="8" customFormat="1" hidden="1">
      <c r="A1961" s="69">
        <v>2012</v>
      </c>
      <c r="B1961" s="102">
        <v>2</v>
      </c>
      <c r="C1961" s="102" t="s">
        <v>182</v>
      </c>
      <c r="D1961" s="68">
        <v>13</v>
      </c>
      <c r="E1961" s="50" t="s">
        <v>359</v>
      </c>
      <c r="F1961" s="74" t="s">
        <v>386</v>
      </c>
      <c r="G1961" s="52">
        <v>6013</v>
      </c>
      <c r="H1961" s="52">
        <v>5499</v>
      </c>
      <c r="I1961" s="52">
        <v>2254</v>
      </c>
      <c r="J1961" s="75">
        <f t="shared" si="297"/>
        <v>0.40989270776504821</v>
      </c>
      <c r="K1961" s="72">
        <v>13.075104564466267</v>
      </c>
      <c r="L1961" s="52">
        <v>4780</v>
      </c>
      <c r="M1961" s="52">
        <v>537</v>
      </c>
      <c r="N1961" s="52">
        <v>158</v>
      </c>
      <c r="O1961" s="52">
        <v>3</v>
      </c>
      <c r="P1961" s="52">
        <v>21</v>
      </c>
      <c r="Q1961" s="77">
        <f t="shared" si="298"/>
        <v>24</v>
      </c>
      <c r="R1961" s="52">
        <v>0</v>
      </c>
      <c r="S1961" s="52">
        <v>719</v>
      </c>
      <c r="T1961" s="52">
        <v>96</v>
      </c>
      <c r="U1961" s="52">
        <v>436</v>
      </c>
      <c r="V1961" s="52">
        <v>412</v>
      </c>
      <c r="W1961" s="104">
        <f t="shared" si="293"/>
        <v>86.924895435533728</v>
      </c>
      <c r="X1961" s="105">
        <f t="shared" si="299"/>
        <v>9.7654118930714677</v>
      </c>
      <c r="Y1961" s="105">
        <f t="shared" si="300"/>
        <v>2.8732496817603201</v>
      </c>
      <c r="Z1961" s="105">
        <f t="shared" si="294"/>
        <v>0.43644298963447897</v>
      </c>
      <c r="AA1961" s="105">
        <f t="shared" si="295"/>
        <v>0</v>
      </c>
      <c r="AB1961" s="105">
        <f t="shared" si="296"/>
        <v>13.075104564466267</v>
      </c>
    </row>
    <row r="1962" spans="1:28" s="8" customFormat="1" hidden="1">
      <c r="A1962" s="69">
        <v>2012</v>
      </c>
      <c r="B1962" s="102">
        <v>2</v>
      </c>
      <c r="C1962" s="102" t="s">
        <v>182</v>
      </c>
      <c r="D1962" s="68">
        <v>13</v>
      </c>
      <c r="E1962" s="50" t="s">
        <v>483</v>
      </c>
      <c r="F1962" s="74" t="s">
        <v>387</v>
      </c>
      <c r="G1962" s="52">
        <v>5844</v>
      </c>
      <c r="H1962" s="52">
        <v>5443</v>
      </c>
      <c r="I1962" s="52">
        <v>3218</v>
      </c>
      <c r="J1962" s="75">
        <f t="shared" si="297"/>
        <v>0.59121807826566231</v>
      </c>
      <c r="K1962" s="72">
        <v>15.873599118133383</v>
      </c>
      <c r="L1962" s="52">
        <v>4579</v>
      </c>
      <c r="M1962" s="52">
        <v>564</v>
      </c>
      <c r="N1962" s="52">
        <v>243</v>
      </c>
      <c r="O1962" s="52">
        <v>3</v>
      </c>
      <c r="P1962" s="52">
        <v>54</v>
      </c>
      <c r="Q1962" s="77">
        <f t="shared" si="298"/>
        <v>57</v>
      </c>
      <c r="R1962" s="52">
        <v>0</v>
      </c>
      <c r="S1962" s="52">
        <v>864</v>
      </c>
      <c r="T1962" s="52">
        <v>164</v>
      </c>
      <c r="U1962" s="52">
        <v>624</v>
      </c>
      <c r="V1962" s="52">
        <v>626</v>
      </c>
      <c r="W1962" s="104">
        <f t="shared" si="293"/>
        <v>84.126400881866616</v>
      </c>
      <c r="X1962" s="105">
        <f t="shared" si="299"/>
        <v>10.361932757670402</v>
      </c>
      <c r="Y1962" s="105">
        <f t="shared" si="300"/>
        <v>4.4644497519750139</v>
      </c>
      <c r="Z1962" s="105">
        <f t="shared" si="294"/>
        <v>1.0472166084879662</v>
      </c>
      <c r="AA1962" s="105">
        <f t="shared" si="295"/>
        <v>0</v>
      </c>
      <c r="AB1962" s="105">
        <f t="shared" si="296"/>
        <v>15.873599118133383</v>
      </c>
    </row>
    <row r="1963" spans="1:28" s="8" customFormat="1" hidden="1">
      <c r="A1963" s="69">
        <v>2012</v>
      </c>
      <c r="B1963" s="102">
        <v>2</v>
      </c>
      <c r="C1963" s="102" t="s">
        <v>182</v>
      </c>
      <c r="D1963" s="68">
        <v>13</v>
      </c>
      <c r="E1963" s="50" t="s">
        <v>484</v>
      </c>
      <c r="F1963" s="74" t="s">
        <v>388</v>
      </c>
      <c r="G1963" s="62">
        <v>3739</v>
      </c>
      <c r="H1963" s="62">
        <v>3452</v>
      </c>
      <c r="I1963" s="62">
        <v>1933</v>
      </c>
      <c r="J1963" s="75">
        <f t="shared" si="297"/>
        <v>0.55996523754345306</v>
      </c>
      <c r="K1963" s="72">
        <v>15.005793742757822</v>
      </c>
      <c r="L1963" s="78">
        <v>2934</v>
      </c>
      <c r="M1963" s="62">
        <v>338</v>
      </c>
      <c r="N1963" s="62">
        <v>146</v>
      </c>
      <c r="O1963" s="62">
        <v>6</v>
      </c>
      <c r="P1963" s="78">
        <v>28</v>
      </c>
      <c r="Q1963" s="77">
        <f t="shared" si="298"/>
        <v>34</v>
      </c>
      <c r="R1963" s="78">
        <v>0</v>
      </c>
      <c r="S1963" s="62">
        <v>518</v>
      </c>
      <c r="T1963" s="78">
        <v>59</v>
      </c>
      <c r="U1963" s="78">
        <v>325</v>
      </c>
      <c r="V1963" s="78">
        <v>187</v>
      </c>
      <c r="W1963" s="104">
        <f t="shared" si="293"/>
        <v>84.994206257242183</v>
      </c>
      <c r="X1963" s="105">
        <f t="shared" si="299"/>
        <v>9.7914252607184249</v>
      </c>
      <c r="Y1963" s="105">
        <f t="shared" si="300"/>
        <v>4.2294322132097335</v>
      </c>
      <c r="Z1963" s="105">
        <f t="shared" si="294"/>
        <v>0.9849362688296639</v>
      </c>
      <c r="AA1963" s="105">
        <f t="shared" si="295"/>
        <v>0</v>
      </c>
      <c r="AB1963" s="105">
        <f t="shared" si="296"/>
        <v>15.005793742757822</v>
      </c>
    </row>
    <row r="1964" spans="1:28" s="8" customFormat="1" hidden="1">
      <c r="A1964" s="69">
        <v>2012</v>
      </c>
      <c r="B1964" s="102">
        <v>2</v>
      </c>
      <c r="C1964" s="102" t="s">
        <v>182</v>
      </c>
      <c r="D1964" s="68">
        <v>13</v>
      </c>
      <c r="E1964" s="50" t="s">
        <v>394</v>
      </c>
      <c r="F1964" s="74" t="s">
        <v>389</v>
      </c>
      <c r="G1964" s="62">
        <v>6359</v>
      </c>
      <c r="H1964" s="62">
        <v>5727</v>
      </c>
      <c r="I1964" s="62">
        <v>2651</v>
      </c>
      <c r="J1964" s="75">
        <f t="shared" si="297"/>
        <v>0.46289505849484897</v>
      </c>
      <c r="K1964" s="72">
        <v>14.370525580583202</v>
      </c>
      <c r="L1964" s="78">
        <v>4904</v>
      </c>
      <c r="M1964" s="62">
        <v>598</v>
      </c>
      <c r="N1964" s="62">
        <v>180</v>
      </c>
      <c r="O1964" s="62">
        <v>15</v>
      </c>
      <c r="P1964" s="78">
        <v>30</v>
      </c>
      <c r="Q1964" s="77">
        <f t="shared" si="298"/>
        <v>45</v>
      </c>
      <c r="R1964" s="78">
        <v>0</v>
      </c>
      <c r="S1964" s="62">
        <v>823</v>
      </c>
      <c r="T1964" s="78">
        <v>205</v>
      </c>
      <c r="U1964" s="78">
        <v>981</v>
      </c>
      <c r="V1964" s="78">
        <v>484</v>
      </c>
      <c r="W1964" s="104">
        <f t="shared" si="293"/>
        <v>85.629474419416795</v>
      </c>
      <c r="X1964" s="105">
        <f t="shared" si="299"/>
        <v>10.441767068273093</v>
      </c>
      <c r="Y1964" s="105">
        <f t="shared" si="300"/>
        <v>3.1430068098480883</v>
      </c>
      <c r="Z1964" s="105">
        <f t="shared" si="294"/>
        <v>0.78575170246202208</v>
      </c>
      <c r="AA1964" s="105">
        <f t="shared" si="295"/>
        <v>0</v>
      </c>
      <c r="AB1964" s="105">
        <f t="shared" si="296"/>
        <v>14.370525580583202</v>
      </c>
    </row>
    <row r="1965" spans="1:28" s="8" customFormat="1" hidden="1">
      <c r="A1965" s="69">
        <v>2012</v>
      </c>
      <c r="B1965" s="102">
        <v>2</v>
      </c>
      <c r="C1965" s="102" t="s">
        <v>182</v>
      </c>
      <c r="D1965" s="68"/>
      <c r="E1965" s="69"/>
      <c r="F1965" s="51" t="s">
        <v>155</v>
      </c>
      <c r="G1965" s="70">
        <f>SUM(G1873:G1964)</f>
        <v>475691</v>
      </c>
      <c r="H1965" s="70">
        <f>SUM(H1873:H1964)</f>
        <v>430577</v>
      </c>
      <c r="I1965" s="70">
        <f>SUM(I1873:I1964)</f>
        <v>255246</v>
      </c>
      <c r="J1965" s="81">
        <f>I1965/H1965</f>
        <v>0.5927998940955973</v>
      </c>
      <c r="K1965" s="72">
        <v>16.98325735002102</v>
      </c>
      <c r="L1965" s="70">
        <f t="shared" ref="L1965:V1965" si="301">SUM(L1873:L1964)</f>
        <v>357451</v>
      </c>
      <c r="M1965" s="70">
        <f t="shared" si="301"/>
        <v>50979</v>
      </c>
      <c r="N1965" s="70">
        <f t="shared" si="301"/>
        <v>18392</v>
      </c>
      <c r="O1965" s="70">
        <f t="shared" si="301"/>
        <v>709</v>
      </c>
      <c r="P1965" s="70">
        <f t="shared" si="301"/>
        <v>3045</v>
      </c>
      <c r="Q1965" s="70">
        <f t="shared" si="301"/>
        <v>3754</v>
      </c>
      <c r="R1965" s="70">
        <f t="shared" si="301"/>
        <v>1</v>
      </c>
      <c r="S1965" s="70">
        <f t="shared" si="301"/>
        <v>73126</v>
      </c>
      <c r="T1965" s="70">
        <f t="shared" si="301"/>
        <v>14306</v>
      </c>
      <c r="U1965" s="70">
        <f t="shared" si="301"/>
        <v>59758</v>
      </c>
      <c r="V1965" s="70">
        <f t="shared" si="301"/>
        <v>29986</v>
      </c>
      <c r="W1965" s="104">
        <f t="shared" si="293"/>
        <v>83.01674264997898</v>
      </c>
      <c r="X1965" s="105">
        <f t="shared" si="299"/>
        <v>11.839694177812563</v>
      </c>
      <c r="Y1965" s="105">
        <f t="shared" si="300"/>
        <v>4.2714775754394685</v>
      </c>
      <c r="Z1965" s="105">
        <f t="shared" si="294"/>
        <v>0.87185335027184452</v>
      </c>
      <c r="AA1965" s="105">
        <f t="shared" si="295"/>
        <v>2.3224649714220682E-4</v>
      </c>
      <c r="AB1965" s="105">
        <f t="shared" si="296"/>
        <v>16.98325735002102</v>
      </c>
    </row>
    <row r="1966" spans="1:28" s="128" customFormat="1" hidden="1">
      <c r="A1966" s="69">
        <v>2012</v>
      </c>
      <c r="B1966" s="102">
        <v>1</v>
      </c>
      <c r="C1966" s="102" t="s">
        <v>181</v>
      </c>
      <c r="D1966" s="127">
        <v>1</v>
      </c>
      <c r="E1966" s="82">
        <v>1</v>
      </c>
      <c r="F1966" s="83" t="s">
        <v>20</v>
      </c>
      <c r="G1966" s="84">
        <v>41210</v>
      </c>
      <c r="H1966" s="84">
        <v>38259</v>
      </c>
      <c r="I1966" s="84">
        <v>30965</v>
      </c>
      <c r="J1966" s="85">
        <v>0.80935204788415793</v>
      </c>
      <c r="K1966" s="86">
        <v>20.528503097310434</v>
      </c>
      <c r="L1966" s="84">
        <v>30405</v>
      </c>
      <c r="M1966" s="84">
        <v>5058</v>
      </c>
      <c r="N1966" s="84">
        <v>2196</v>
      </c>
      <c r="O1966" s="87">
        <v>120</v>
      </c>
      <c r="P1966" s="87">
        <v>445</v>
      </c>
      <c r="Q1966" s="87">
        <v>565</v>
      </c>
      <c r="R1966" s="87">
        <v>35</v>
      </c>
      <c r="S1966" s="84">
        <v>7854</v>
      </c>
      <c r="T1966" s="87">
        <v>827</v>
      </c>
      <c r="U1966" s="84">
        <v>4692</v>
      </c>
      <c r="V1966" s="87">
        <v>1484</v>
      </c>
      <c r="W1966" s="104">
        <f t="shared" si="293"/>
        <v>79.471496902689566</v>
      </c>
      <c r="X1966" s="105">
        <f t="shared" si="299"/>
        <v>13.220418725005882</v>
      </c>
      <c r="Y1966" s="105">
        <f t="shared" si="300"/>
        <v>5.7398259233121616</v>
      </c>
      <c r="Z1966" s="105">
        <f t="shared" si="294"/>
        <v>1.4767767061345043</v>
      </c>
      <c r="AA1966" s="105">
        <f t="shared" si="295"/>
        <v>9.1481742857889653E-2</v>
      </c>
      <c r="AB1966" s="105">
        <f t="shared" si="296"/>
        <v>20.528503097310434</v>
      </c>
    </row>
    <row r="1967" spans="1:28" s="128" customFormat="1" hidden="1">
      <c r="A1967" s="69">
        <v>2012</v>
      </c>
      <c r="B1967" s="102">
        <v>1</v>
      </c>
      <c r="C1967" s="102" t="s">
        <v>181</v>
      </c>
      <c r="D1967" s="127">
        <v>2</v>
      </c>
      <c r="E1967" s="82">
        <v>2</v>
      </c>
      <c r="F1967" s="83" t="s">
        <v>21</v>
      </c>
      <c r="G1967" s="84">
        <v>9774</v>
      </c>
      <c r="H1967" s="84">
        <v>9446</v>
      </c>
      <c r="I1967" s="84">
        <v>11321</v>
      </c>
      <c r="J1967" s="85">
        <v>1.1984967181875927</v>
      </c>
      <c r="K1967" s="86">
        <v>31.939445267838241</v>
      </c>
      <c r="L1967" s="84">
        <v>6429</v>
      </c>
      <c r="M1967" s="84">
        <v>1870</v>
      </c>
      <c r="N1967" s="87">
        <v>965</v>
      </c>
      <c r="O1967" s="87">
        <v>181</v>
      </c>
      <c r="P1967" s="87">
        <v>0</v>
      </c>
      <c r="Q1967" s="87">
        <v>181</v>
      </c>
      <c r="R1967" s="87">
        <v>1</v>
      </c>
      <c r="S1967" s="84">
        <v>3017</v>
      </c>
      <c r="T1967" s="87">
        <v>207</v>
      </c>
      <c r="U1967" s="87">
        <v>938</v>
      </c>
      <c r="V1967" s="87">
        <v>1170</v>
      </c>
      <c r="W1967" s="104">
        <f t="shared" si="293"/>
        <v>68.060554732161762</v>
      </c>
      <c r="X1967" s="105">
        <f t="shared" si="299"/>
        <v>19.796739360575906</v>
      </c>
      <c r="Y1967" s="105">
        <f t="shared" si="300"/>
        <v>10.215964429388102</v>
      </c>
      <c r="Z1967" s="105">
        <f t="shared" si="294"/>
        <v>1.9161549862375609</v>
      </c>
      <c r="AA1967" s="105">
        <f t="shared" si="295"/>
        <v>1.0586491636671608E-2</v>
      </c>
      <c r="AB1967" s="105">
        <f t="shared" si="296"/>
        <v>31.939445267838241</v>
      </c>
    </row>
    <row r="1968" spans="1:28" s="128" customFormat="1" hidden="1">
      <c r="A1968" s="69">
        <v>2012</v>
      </c>
      <c r="B1968" s="102">
        <v>1</v>
      </c>
      <c r="C1968" s="102" t="s">
        <v>181</v>
      </c>
      <c r="D1968" s="127">
        <v>3</v>
      </c>
      <c r="E1968" s="82">
        <v>3</v>
      </c>
      <c r="F1968" s="83" t="s">
        <v>22</v>
      </c>
      <c r="G1968" s="84">
        <v>9966</v>
      </c>
      <c r="H1968" s="84">
        <v>9688</v>
      </c>
      <c r="I1968" s="84">
        <v>9931</v>
      </c>
      <c r="J1968" s="85">
        <v>1.0250825763831544</v>
      </c>
      <c r="K1968" s="86">
        <v>26.48637489677952</v>
      </c>
      <c r="L1968" s="84">
        <v>7122</v>
      </c>
      <c r="M1968" s="84">
        <v>1674</v>
      </c>
      <c r="N1968" s="87">
        <v>719</v>
      </c>
      <c r="O1968" s="87">
        <v>72</v>
      </c>
      <c r="P1968" s="87">
        <v>101</v>
      </c>
      <c r="Q1968" s="87">
        <v>173</v>
      </c>
      <c r="R1968" s="87">
        <v>0</v>
      </c>
      <c r="S1968" s="84">
        <v>2566</v>
      </c>
      <c r="T1968" s="87">
        <v>94</v>
      </c>
      <c r="U1968" s="87">
        <v>909</v>
      </c>
      <c r="V1968" s="87">
        <v>321</v>
      </c>
      <c r="W1968" s="104">
        <f t="shared" si="293"/>
        <v>73.513625103220477</v>
      </c>
      <c r="X1968" s="105">
        <f t="shared" si="299"/>
        <v>17.279108175061932</v>
      </c>
      <c r="Y1968" s="105">
        <f t="shared" si="300"/>
        <v>7.4215524360033038</v>
      </c>
      <c r="Z1968" s="105">
        <f t="shared" si="294"/>
        <v>1.7857142857142856</v>
      </c>
      <c r="AA1968" s="105">
        <f t="shared" si="295"/>
        <v>0</v>
      </c>
      <c r="AB1968" s="105">
        <f t="shared" si="296"/>
        <v>26.48637489677952</v>
      </c>
    </row>
    <row r="1969" spans="1:28" s="128" customFormat="1" hidden="1">
      <c r="A1969" s="69">
        <v>2012</v>
      </c>
      <c r="B1969" s="102">
        <v>1</v>
      </c>
      <c r="C1969" s="102" t="s">
        <v>181</v>
      </c>
      <c r="D1969" s="127">
        <v>4</v>
      </c>
      <c r="E1969" s="82">
        <v>4</v>
      </c>
      <c r="F1969" s="83" t="s">
        <v>23</v>
      </c>
      <c r="G1969" s="84">
        <v>19340</v>
      </c>
      <c r="H1969" s="84">
        <v>17991</v>
      </c>
      <c r="I1969" s="84">
        <v>19295</v>
      </c>
      <c r="J1969" s="85">
        <v>1.0724806847868378</v>
      </c>
      <c r="K1969" s="86">
        <v>26.935690067255852</v>
      </c>
      <c r="L1969" s="84">
        <v>13145</v>
      </c>
      <c r="M1969" s="84">
        <v>3055</v>
      </c>
      <c r="N1969" s="84">
        <v>1422</v>
      </c>
      <c r="O1969" s="87">
        <v>52</v>
      </c>
      <c r="P1969" s="87">
        <v>312</v>
      </c>
      <c r="Q1969" s="87">
        <v>364</v>
      </c>
      <c r="R1969" s="87">
        <v>5</v>
      </c>
      <c r="S1969" s="84">
        <v>4846</v>
      </c>
      <c r="T1969" s="87">
        <v>345</v>
      </c>
      <c r="U1969" s="84">
        <v>2169</v>
      </c>
      <c r="V1969" s="87">
        <v>1096</v>
      </c>
      <c r="W1969" s="104">
        <f t="shared" si="293"/>
        <v>73.064309932744152</v>
      </c>
      <c r="X1969" s="105">
        <f t="shared" si="299"/>
        <v>16.980712578511479</v>
      </c>
      <c r="Y1969" s="105">
        <f t="shared" si="300"/>
        <v>7.9039519759879937</v>
      </c>
      <c r="Z1969" s="105">
        <f t="shared" si="294"/>
        <v>2.0232338391417932</v>
      </c>
      <c r="AA1969" s="105">
        <f t="shared" si="295"/>
        <v>2.7791673614585073E-2</v>
      </c>
      <c r="AB1969" s="105">
        <f t="shared" si="296"/>
        <v>26.935690067255852</v>
      </c>
    </row>
    <row r="1970" spans="1:28" s="128" customFormat="1" hidden="1">
      <c r="A1970" s="69">
        <v>2012</v>
      </c>
      <c r="B1970" s="102">
        <v>1</v>
      </c>
      <c r="C1970" s="102" t="s">
        <v>181</v>
      </c>
      <c r="D1970" s="127">
        <v>5</v>
      </c>
      <c r="E1970" s="82">
        <v>5</v>
      </c>
      <c r="F1970" s="83" t="s">
        <v>24</v>
      </c>
      <c r="G1970" s="84">
        <v>7185</v>
      </c>
      <c r="H1970" s="84">
        <v>6938</v>
      </c>
      <c r="I1970" s="84">
        <v>7531</v>
      </c>
      <c r="J1970" s="85">
        <v>1.085471317382531</v>
      </c>
      <c r="K1970" s="86">
        <v>28.005188815220521</v>
      </c>
      <c r="L1970" s="84">
        <v>4995</v>
      </c>
      <c r="M1970" s="84">
        <v>1256</v>
      </c>
      <c r="N1970" s="87">
        <v>561</v>
      </c>
      <c r="O1970" s="87">
        <v>17</v>
      </c>
      <c r="P1970" s="87">
        <v>109</v>
      </c>
      <c r="Q1970" s="87">
        <v>126</v>
      </c>
      <c r="R1970" s="87">
        <v>0</v>
      </c>
      <c r="S1970" s="84">
        <v>1943</v>
      </c>
      <c r="T1970" s="87">
        <v>96</v>
      </c>
      <c r="U1970" s="87">
        <v>808</v>
      </c>
      <c r="V1970" s="87">
        <v>280</v>
      </c>
      <c r="W1970" s="104">
        <f t="shared" si="293"/>
        <v>71.994811184779479</v>
      </c>
      <c r="X1970" s="105">
        <f t="shared" si="299"/>
        <v>18.103199769385991</v>
      </c>
      <c r="Y1970" s="105">
        <f t="shared" si="300"/>
        <v>8.0859037186509077</v>
      </c>
      <c r="Z1970" s="105">
        <f t="shared" si="294"/>
        <v>1.8160853271836264</v>
      </c>
      <c r="AA1970" s="105">
        <f t="shared" si="295"/>
        <v>0</v>
      </c>
      <c r="AB1970" s="105">
        <f t="shared" si="296"/>
        <v>28.005188815220521</v>
      </c>
    </row>
    <row r="1971" spans="1:28" s="128" customFormat="1" hidden="1">
      <c r="A1971" s="69">
        <v>2012</v>
      </c>
      <c r="B1971" s="102">
        <v>1</v>
      </c>
      <c r="C1971" s="102" t="s">
        <v>181</v>
      </c>
      <c r="D1971" s="127">
        <v>6</v>
      </c>
      <c r="E1971" s="82">
        <v>6</v>
      </c>
      <c r="F1971" s="83" t="s">
        <v>25</v>
      </c>
      <c r="G1971" s="84">
        <v>9163</v>
      </c>
      <c r="H1971" s="84">
        <v>8985</v>
      </c>
      <c r="I1971" s="84">
        <v>8982</v>
      </c>
      <c r="J1971" s="85">
        <v>0.99966611018363938</v>
      </c>
      <c r="K1971" s="86">
        <v>25.587089593767391</v>
      </c>
      <c r="L1971" s="84">
        <v>6686</v>
      </c>
      <c r="M1971" s="84">
        <v>1480</v>
      </c>
      <c r="N1971" s="87">
        <v>678</v>
      </c>
      <c r="O1971" s="87">
        <v>66</v>
      </c>
      <c r="P1971" s="87">
        <v>72</v>
      </c>
      <c r="Q1971" s="87">
        <v>138</v>
      </c>
      <c r="R1971" s="87">
        <v>3</v>
      </c>
      <c r="S1971" s="84">
        <v>2299</v>
      </c>
      <c r="T1971" s="87">
        <v>123</v>
      </c>
      <c r="U1971" s="87">
        <v>848</v>
      </c>
      <c r="V1971" s="87">
        <v>242</v>
      </c>
      <c r="W1971" s="104">
        <f t="shared" si="293"/>
        <v>74.412910406232612</v>
      </c>
      <c r="X1971" s="105">
        <f t="shared" si="299"/>
        <v>16.471897607122983</v>
      </c>
      <c r="Y1971" s="105">
        <f t="shared" si="300"/>
        <v>7.5459098497495827</v>
      </c>
      <c r="Z1971" s="105">
        <f t="shared" si="294"/>
        <v>1.5358931552587647</v>
      </c>
      <c r="AA1971" s="105">
        <f t="shared" si="295"/>
        <v>3.3388981636060099E-2</v>
      </c>
      <c r="AB1971" s="105">
        <f t="shared" si="296"/>
        <v>25.587089593767391</v>
      </c>
    </row>
    <row r="1972" spans="1:28" s="128" customFormat="1" hidden="1">
      <c r="A1972" s="69">
        <v>2012</v>
      </c>
      <c r="B1972" s="102">
        <v>1</v>
      </c>
      <c r="C1972" s="102" t="s">
        <v>181</v>
      </c>
      <c r="D1972" s="127">
        <v>7</v>
      </c>
      <c r="E1972" s="82">
        <v>7</v>
      </c>
      <c r="F1972" s="83" t="s">
        <v>26</v>
      </c>
      <c r="G1972" s="84">
        <v>15144</v>
      </c>
      <c r="H1972" s="84">
        <v>14002</v>
      </c>
      <c r="I1972" s="84">
        <v>17578</v>
      </c>
      <c r="J1972" s="85">
        <v>1.2553920868447366</v>
      </c>
      <c r="K1972" s="86">
        <v>30.124267961719752</v>
      </c>
      <c r="L1972" s="84">
        <v>9784</v>
      </c>
      <c r="M1972" s="84">
        <v>2579</v>
      </c>
      <c r="N1972" s="84">
        <v>1358</v>
      </c>
      <c r="O1972" s="87">
        <v>29</v>
      </c>
      <c r="P1972" s="87">
        <v>229</v>
      </c>
      <c r="Q1972" s="87">
        <v>258</v>
      </c>
      <c r="R1972" s="87">
        <v>23</v>
      </c>
      <c r="S1972" s="84">
        <v>4218</v>
      </c>
      <c r="T1972" s="87">
        <v>470</v>
      </c>
      <c r="U1972" s="84">
        <v>1355</v>
      </c>
      <c r="V1972" s="87">
        <v>322</v>
      </c>
      <c r="W1972" s="104">
        <f t="shared" si="293"/>
        <v>69.875732038280248</v>
      </c>
      <c r="X1972" s="105">
        <f t="shared" si="299"/>
        <v>18.418797314669334</v>
      </c>
      <c r="Y1972" s="105">
        <f t="shared" si="300"/>
        <v>9.6986144836451924</v>
      </c>
      <c r="Z1972" s="105">
        <f t="shared" si="294"/>
        <v>1.8425939151549779</v>
      </c>
      <c r="AA1972" s="105">
        <f t="shared" si="295"/>
        <v>0.16426224825024996</v>
      </c>
      <c r="AB1972" s="105">
        <f t="shared" si="296"/>
        <v>30.124267961719752</v>
      </c>
    </row>
    <row r="1973" spans="1:28" s="128" customFormat="1" hidden="1">
      <c r="A1973" s="69">
        <v>2012</v>
      </c>
      <c r="B1973" s="102">
        <v>1</v>
      </c>
      <c r="C1973" s="102" t="s">
        <v>181</v>
      </c>
      <c r="D1973" s="127">
        <v>8</v>
      </c>
      <c r="E1973" s="82">
        <v>8</v>
      </c>
      <c r="F1973" s="83" t="s">
        <v>27</v>
      </c>
      <c r="G1973" s="84">
        <v>24410</v>
      </c>
      <c r="H1973" s="84">
        <v>22468</v>
      </c>
      <c r="I1973" s="84">
        <v>18002</v>
      </c>
      <c r="J1973" s="85">
        <v>0.80122841374399145</v>
      </c>
      <c r="K1973" s="86">
        <v>20.397899234466795</v>
      </c>
      <c r="L1973" s="84">
        <v>17885</v>
      </c>
      <c r="M1973" s="84">
        <v>3054</v>
      </c>
      <c r="N1973" s="84">
        <v>1303</v>
      </c>
      <c r="O1973" s="87">
        <v>113</v>
      </c>
      <c r="P1973" s="87">
        <v>109</v>
      </c>
      <c r="Q1973" s="87">
        <v>222</v>
      </c>
      <c r="R1973" s="87">
        <v>4</v>
      </c>
      <c r="S1973" s="84">
        <v>4583</v>
      </c>
      <c r="T1973" s="87">
        <v>376</v>
      </c>
      <c r="U1973" s="84">
        <v>2153</v>
      </c>
      <c r="V1973" s="87">
        <v>415</v>
      </c>
      <c r="W1973" s="104">
        <f t="shared" ref="W1973:W2036" si="302">L1973/$H1973*100</f>
        <v>79.602100765533208</v>
      </c>
      <c r="X1973" s="105">
        <f t="shared" si="299"/>
        <v>13.592665123731528</v>
      </c>
      <c r="Y1973" s="105">
        <f t="shared" si="300"/>
        <v>5.7993590884813955</v>
      </c>
      <c r="Z1973" s="105">
        <f t="shared" ref="Z1973:Z2036" si="303">Q1973/$H1973*100</f>
        <v>0.98807192451486558</v>
      </c>
      <c r="AA1973" s="105">
        <f t="shared" ref="AA1973:AA2036" si="304">R1973/$H1973*100</f>
        <v>1.7803097739006589E-2</v>
      </c>
      <c r="AB1973" s="105">
        <f t="shared" ref="AB1973:AB2036" si="305">S1973/$H1973*100</f>
        <v>20.397899234466795</v>
      </c>
    </row>
    <row r="1974" spans="1:28" s="128" customFormat="1" hidden="1">
      <c r="A1974" s="69">
        <v>2012</v>
      </c>
      <c r="B1974" s="102">
        <v>1</v>
      </c>
      <c r="C1974" s="102" t="s">
        <v>181</v>
      </c>
      <c r="D1974" s="127">
        <v>9</v>
      </c>
      <c r="E1974" s="82">
        <v>9</v>
      </c>
      <c r="F1974" s="83" t="s">
        <v>28</v>
      </c>
      <c r="G1974" s="84">
        <v>17384</v>
      </c>
      <c r="H1974" s="84">
        <v>16491</v>
      </c>
      <c r="I1974" s="84">
        <v>12479</v>
      </c>
      <c r="J1974" s="85">
        <v>0.75671578436723064</v>
      </c>
      <c r="K1974" s="86">
        <v>20.483900309259596</v>
      </c>
      <c r="L1974" s="84">
        <v>13113</v>
      </c>
      <c r="M1974" s="84">
        <v>2318</v>
      </c>
      <c r="N1974" s="87">
        <v>888</v>
      </c>
      <c r="O1974" s="87">
        <v>38</v>
      </c>
      <c r="P1974" s="87">
        <v>118</v>
      </c>
      <c r="Q1974" s="87">
        <v>156</v>
      </c>
      <c r="R1974" s="87">
        <v>16</v>
      </c>
      <c r="S1974" s="84">
        <v>3378</v>
      </c>
      <c r="T1974" s="87">
        <v>423</v>
      </c>
      <c r="U1974" s="84">
        <v>2070</v>
      </c>
      <c r="V1974" s="87">
        <v>494</v>
      </c>
      <c r="W1974" s="104">
        <f t="shared" si="302"/>
        <v>79.516099690740404</v>
      </c>
      <c r="X1974" s="105">
        <f t="shared" si="299"/>
        <v>14.056151840397794</v>
      </c>
      <c r="Y1974" s="105">
        <f t="shared" si="300"/>
        <v>5.3847553210842278</v>
      </c>
      <c r="Z1974" s="105">
        <f t="shared" si="303"/>
        <v>0.94597052937966164</v>
      </c>
      <c r="AA1974" s="105">
        <f t="shared" si="304"/>
        <v>9.7022618397914012E-2</v>
      </c>
      <c r="AB1974" s="105">
        <f t="shared" si="305"/>
        <v>20.483900309259596</v>
      </c>
    </row>
    <row r="1975" spans="1:28" s="128" customFormat="1" hidden="1">
      <c r="A1975" s="69">
        <v>2012</v>
      </c>
      <c r="B1975" s="102">
        <v>1</v>
      </c>
      <c r="C1975" s="102" t="s">
        <v>181</v>
      </c>
      <c r="D1975" s="127">
        <v>10</v>
      </c>
      <c r="E1975" s="82">
        <v>10</v>
      </c>
      <c r="F1975" s="83" t="s">
        <v>29</v>
      </c>
      <c r="G1975" s="84">
        <v>16843</v>
      </c>
      <c r="H1975" s="84">
        <v>15843</v>
      </c>
      <c r="I1975" s="84">
        <v>11326</v>
      </c>
      <c r="J1975" s="85">
        <v>0.71488985671905569</v>
      </c>
      <c r="K1975" s="86">
        <v>19.21984472637758</v>
      </c>
      <c r="L1975" s="84">
        <v>12798</v>
      </c>
      <c r="M1975" s="84">
        <v>2059</v>
      </c>
      <c r="N1975" s="87">
        <v>824</v>
      </c>
      <c r="O1975" s="87">
        <v>36</v>
      </c>
      <c r="P1975" s="87">
        <v>121</v>
      </c>
      <c r="Q1975" s="87">
        <v>157</v>
      </c>
      <c r="R1975" s="87">
        <v>5</v>
      </c>
      <c r="S1975" s="84">
        <v>3045</v>
      </c>
      <c r="T1975" s="87">
        <v>187</v>
      </c>
      <c r="U1975" s="84">
        <v>1751</v>
      </c>
      <c r="V1975" s="87">
        <v>517</v>
      </c>
      <c r="W1975" s="104">
        <f t="shared" si="302"/>
        <v>80.780155273622427</v>
      </c>
      <c r="X1975" s="105">
        <f t="shared" si="299"/>
        <v>12.996275957836268</v>
      </c>
      <c r="Y1975" s="105">
        <f t="shared" si="300"/>
        <v>5.2010351574828002</v>
      </c>
      <c r="Z1975" s="105">
        <f t="shared" si="303"/>
        <v>0.99097393170485393</v>
      </c>
      <c r="AA1975" s="105">
        <f t="shared" si="304"/>
        <v>3.155967935365777E-2</v>
      </c>
      <c r="AB1975" s="105">
        <f t="shared" si="305"/>
        <v>19.21984472637758</v>
      </c>
    </row>
    <row r="1976" spans="1:28" s="128" customFormat="1" hidden="1">
      <c r="A1976" s="69">
        <v>2012</v>
      </c>
      <c r="B1976" s="102">
        <v>1</v>
      </c>
      <c r="C1976" s="102" t="s">
        <v>181</v>
      </c>
      <c r="D1976" s="127">
        <v>11</v>
      </c>
      <c r="E1976" s="82">
        <v>11</v>
      </c>
      <c r="F1976" s="83" t="s">
        <v>30</v>
      </c>
      <c r="G1976" s="84">
        <v>65545</v>
      </c>
      <c r="H1976" s="84">
        <v>57426</v>
      </c>
      <c r="I1976" s="84">
        <v>35431</v>
      </c>
      <c r="J1976" s="85">
        <v>0.61698533765193464</v>
      </c>
      <c r="K1976" s="86">
        <v>17.058475255110924</v>
      </c>
      <c r="L1976" s="84">
        <v>47630</v>
      </c>
      <c r="M1976" s="84">
        <v>6766</v>
      </c>
      <c r="N1976" s="84">
        <v>2581</v>
      </c>
      <c r="O1976" s="87">
        <v>76</v>
      </c>
      <c r="P1976" s="87">
        <v>345</v>
      </c>
      <c r="Q1976" s="87">
        <v>421</v>
      </c>
      <c r="R1976" s="87">
        <v>28</v>
      </c>
      <c r="S1976" s="84">
        <v>9796</v>
      </c>
      <c r="T1976" s="87">
        <v>1009</v>
      </c>
      <c r="U1976" s="84">
        <v>5956</v>
      </c>
      <c r="V1976" s="84">
        <v>1821</v>
      </c>
      <c r="W1976" s="104">
        <f t="shared" si="302"/>
        <v>82.94152474488908</v>
      </c>
      <c r="X1976" s="105">
        <f t="shared" si="299"/>
        <v>11.782119597394908</v>
      </c>
      <c r="Y1976" s="105">
        <f t="shared" si="300"/>
        <v>4.4944798523316969</v>
      </c>
      <c r="Z1976" s="105">
        <f t="shared" si="303"/>
        <v>0.73311740326681296</v>
      </c>
      <c r="AA1976" s="105">
        <f t="shared" si="304"/>
        <v>4.8758402117507746E-2</v>
      </c>
      <c r="AB1976" s="105">
        <f t="shared" si="305"/>
        <v>17.058475255110924</v>
      </c>
    </row>
    <row r="1977" spans="1:28" s="128" customFormat="1" hidden="1">
      <c r="A1977" s="69">
        <v>2012</v>
      </c>
      <c r="B1977" s="102">
        <v>1</v>
      </c>
      <c r="C1977" s="102" t="s">
        <v>181</v>
      </c>
      <c r="D1977" s="127">
        <v>12</v>
      </c>
      <c r="E1977" s="82">
        <v>12</v>
      </c>
      <c r="F1977" s="83" t="s">
        <v>31</v>
      </c>
      <c r="G1977" s="84">
        <v>53735</v>
      </c>
      <c r="H1977" s="84">
        <v>47673</v>
      </c>
      <c r="I1977" s="84">
        <v>34398</v>
      </c>
      <c r="J1977" s="85">
        <v>0.72154049461959602</v>
      </c>
      <c r="K1977" s="86">
        <v>19.864493528831833</v>
      </c>
      <c r="L1977" s="84">
        <v>38203</v>
      </c>
      <c r="M1977" s="84">
        <v>6410</v>
      </c>
      <c r="N1977" s="84">
        <v>2577</v>
      </c>
      <c r="O1977" s="87">
        <v>78</v>
      </c>
      <c r="P1977" s="87">
        <v>404</v>
      </c>
      <c r="Q1977" s="87">
        <v>482</v>
      </c>
      <c r="R1977" s="87">
        <v>1</v>
      </c>
      <c r="S1977" s="84">
        <v>9470</v>
      </c>
      <c r="T1977" s="87">
        <v>819</v>
      </c>
      <c r="U1977" s="84">
        <v>5974</v>
      </c>
      <c r="V1977" s="84">
        <v>3310</v>
      </c>
      <c r="W1977" s="104">
        <f t="shared" si="302"/>
        <v>80.135506471168171</v>
      </c>
      <c r="X1977" s="105">
        <f t="shared" si="299"/>
        <v>13.445765947181842</v>
      </c>
      <c r="Y1977" s="105">
        <f t="shared" si="300"/>
        <v>5.4055754829777865</v>
      </c>
      <c r="Z1977" s="105">
        <f t="shared" si="303"/>
        <v>1.0110544752795083</v>
      </c>
      <c r="AA1977" s="105">
        <f t="shared" si="304"/>
        <v>2.0976233926960752E-3</v>
      </c>
      <c r="AB1977" s="105">
        <f t="shared" si="305"/>
        <v>19.864493528831833</v>
      </c>
    </row>
    <row r="1978" spans="1:28" s="128" customFormat="1" hidden="1">
      <c r="A1978" s="69">
        <v>2012</v>
      </c>
      <c r="B1978" s="102">
        <v>1</v>
      </c>
      <c r="C1978" s="102" t="s">
        <v>181</v>
      </c>
      <c r="D1978" s="127">
        <v>13</v>
      </c>
      <c r="E1978" s="82">
        <v>13</v>
      </c>
      <c r="F1978" s="83" t="s">
        <v>32</v>
      </c>
      <c r="G1978" s="84">
        <v>106999</v>
      </c>
      <c r="H1978" s="84">
        <v>97690</v>
      </c>
      <c r="I1978" s="84">
        <v>41804</v>
      </c>
      <c r="J1978" s="85">
        <v>0.42792506909612038</v>
      </c>
      <c r="K1978" s="86">
        <v>13.235745726276999</v>
      </c>
      <c r="L1978" s="84">
        <v>84760</v>
      </c>
      <c r="M1978" s="84">
        <v>9450</v>
      </c>
      <c r="N1978" s="87">
        <v>2880</v>
      </c>
      <c r="O1978" s="87">
        <v>113</v>
      </c>
      <c r="P1978" s="87">
        <v>487</v>
      </c>
      <c r="Q1978" s="87">
        <v>600</v>
      </c>
      <c r="R1978" s="87">
        <v>0</v>
      </c>
      <c r="S1978" s="84">
        <v>12930</v>
      </c>
      <c r="T1978" s="87">
        <v>2551</v>
      </c>
      <c r="U1978" s="84">
        <v>11912</v>
      </c>
      <c r="V1978" s="84">
        <v>9820</v>
      </c>
      <c r="W1978" s="104">
        <f t="shared" si="302"/>
        <v>86.764254273722997</v>
      </c>
      <c r="X1978" s="105">
        <f t="shared" si="299"/>
        <v>9.673456853311496</v>
      </c>
      <c r="Y1978" s="105">
        <f t="shared" si="300"/>
        <v>2.9481011362473128</v>
      </c>
      <c r="Z1978" s="105">
        <f t="shared" si="303"/>
        <v>0.61418773671819016</v>
      </c>
      <c r="AA1978" s="105">
        <f t="shared" si="304"/>
        <v>0</v>
      </c>
      <c r="AB1978" s="105">
        <f t="shared" si="305"/>
        <v>13.235745726276999</v>
      </c>
    </row>
    <row r="1979" spans="1:28" s="128" customFormat="1" hidden="1">
      <c r="A1979" s="69">
        <v>2012</v>
      </c>
      <c r="B1979" s="102">
        <v>1</v>
      </c>
      <c r="C1979" s="102" t="s">
        <v>181</v>
      </c>
      <c r="D1979" s="127">
        <v>14</v>
      </c>
      <c r="E1979" s="82">
        <v>14</v>
      </c>
      <c r="F1979" s="83" t="s">
        <v>2</v>
      </c>
      <c r="G1979" s="84">
        <v>79197</v>
      </c>
      <c r="H1979" s="84">
        <v>73428</v>
      </c>
      <c r="I1979" s="84">
        <v>35442</v>
      </c>
      <c r="J1979" s="85">
        <v>0.48267690799150187</v>
      </c>
      <c r="K1979" s="86">
        <v>14.52307021844528</v>
      </c>
      <c r="L1979" s="84">
        <v>62764</v>
      </c>
      <c r="M1979" s="84">
        <v>7793</v>
      </c>
      <c r="N1979" s="87">
        <v>2406</v>
      </c>
      <c r="O1979" s="87">
        <v>79</v>
      </c>
      <c r="P1979" s="87">
        <v>386</v>
      </c>
      <c r="Q1979" s="87">
        <v>465</v>
      </c>
      <c r="R1979" s="87">
        <v>0</v>
      </c>
      <c r="S1979" s="84">
        <v>10664</v>
      </c>
      <c r="T1979" s="87">
        <v>2426</v>
      </c>
      <c r="U1979" s="84">
        <v>9869</v>
      </c>
      <c r="V1979" s="84">
        <v>4897</v>
      </c>
      <c r="W1979" s="104">
        <f t="shared" si="302"/>
        <v>85.476929781554716</v>
      </c>
      <c r="X1979" s="105">
        <f t="shared" si="299"/>
        <v>10.613117611810209</v>
      </c>
      <c r="Y1979" s="105">
        <f t="shared" si="300"/>
        <v>3.2766791959470498</v>
      </c>
      <c r="Z1979" s="105">
        <f t="shared" si="303"/>
        <v>0.6332734106880209</v>
      </c>
      <c r="AA1979" s="105">
        <f t="shared" si="304"/>
        <v>0</v>
      </c>
      <c r="AB1979" s="105">
        <f t="shared" si="305"/>
        <v>14.52307021844528</v>
      </c>
    </row>
    <row r="1980" spans="1:28" s="128" customFormat="1" hidden="1">
      <c r="A1980" s="69">
        <v>2012</v>
      </c>
      <c r="B1980" s="102">
        <v>1</v>
      </c>
      <c r="C1980" s="102" t="s">
        <v>181</v>
      </c>
      <c r="D1980" s="127">
        <v>15</v>
      </c>
      <c r="E1980" s="82">
        <v>15</v>
      </c>
      <c r="F1980" s="83" t="s">
        <v>33</v>
      </c>
      <c r="G1980" s="84">
        <v>18313</v>
      </c>
      <c r="H1980" s="84">
        <v>17850</v>
      </c>
      <c r="I1980" s="84">
        <v>10257</v>
      </c>
      <c r="J1980" s="85">
        <v>0.57462184873949584</v>
      </c>
      <c r="K1980" s="86">
        <v>16.168067226890756</v>
      </c>
      <c r="L1980" s="84">
        <v>14964</v>
      </c>
      <c r="M1980" s="84">
        <v>2021</v>
      </c>
      <c r="N1980" s="87">
        <v>699</v>
      </c>
      <c r="O1980" s="87">
        <v>45</v>
      </c>
      <c r="P1980" s="87">
        <v>121</v>
      </c>
      <c r="Q1980" s="87">
        <v>166</v>
      </c>
      <c r="R1980" s="87">
        <v>0</v>
      </c>
      <c r="S1980" s="84">
        <v>2886</v>
      </c>
      <c r="T1980" s="87">
        <v>95</v>
      </c>
      <c r="U1980" s="87">
        <v>1012</v>
      </c>
      <c r="V1980" s="87">
        <v>746</v>
      </c>
      <c r="W1980" s="104">
        <f t="shared" si="302"/>
        <v>83.831932773109244</v>
      </c>
      <c r="X1980" s="105">
        <f t="shared" si="299"/>
        <v>11.322128851540617</v>
      </c>
      <c r="Y1980" s="105">
        <f t="shared" si="300"/>
        <v>3.9159663865546217</v>
      </c>
      <c r="Z1980" s="105">
        <f t="shared" si="303"/>
        <v>0.92997198879551812</v>
      </c>
      <c r="AA1980" s="105">
        <f t="shared" si="304"/>
        <v>0</v>
      </c>
      <c r="AB1980" s="105">
        <f t="shared" si="305"/>
        <v>16.168067226890756</v>
      </c>
    </row>
    <row r="1981" spans="1:28" s="128" customFormat="1" hidden="1">
      <c r="A1981" s="69">
        <v>2012</v>
      </c>
      <c r="B1981" s="102">
        <v>1</v>
      </c>
      <c r="C1981" s="102" t="s">
        <v>181</v>
      </c>
      <c r="D1981" s="127">
        <v>16</v>
      </c>
      <c r="E1981" s="82">
        <v>16</v>
      </c>
      <c r="F1981" s="83" t="s">
        <v>34</v>
      </c>
      <c r="G1981" s="84">
        <v>8646</v>
      </c>
      <c r="H1981" s="84">
        <v>8390</v>
      </c>
      <c r="I1981" s="84">
        <v>6591</v>
      </c>
      <c r="J1981" s="85">
        <v>0.78557806912991657</v>
      </c>
      <c r="K1981" s="86">
        <v>21.787842669845052</v>
      </c>
      <c r="L1981" s="84">
        <v>6562</v>
      </c>
      <c r="M1981" s="87">
        <v>1251</v>
      </c>
      <c r="N1981" s="87">
        <v>481</v>
      </c>
      <c r="O1981" s="87">
        <v>12</v>
      </c>
      <c r="P1981" s="87">
        <v>84</v>
      </c>
      <c r="Q1981" s="87">
        <v>96</v>
      </c>
      <c r="R1981" s="87">
        <v>0</v>
      </c>
      <c r="S1981" s="84">
        <v>1828</v>
      </c>
      <c r="T1981" s="87">
        <v>149</v>
      </c>
      <c r="U1981" s="87">
        <v>1054</v>
      </c>
      <c r="V1981" s="87">
        <v>559</v>
      </c>
      <c r="W1981" s="104">
        <f t="shared" si="302"/>
        <v>78.212157330154938</v>
      </c>
      <c r="X1981" s="105">
        <f t="shared" si="299"/>
        <v>14.910607866507746</v>
      </c>
      <c r="Y1981" s="105">
        <f t="shared" si="300"/>
        <v>5.7330154946364713</v>
      </c>
      <c r="Z1981" s="105">
        <f t="shared" si="303"/>
        <v>1.1442193087008343</v>
      </c>
      <c r="AA1981" s="105">
        <f t="shared" si="304"/>
        <v>0</v>
      </c>
      <c r="AB1981" s="105">
        <f t="shared" si="305"/>
        <v>21.787842669845052</v>
      </c>
    </row>
    <row r="1982" spans="1:28" s="128" customFormat="1" hidden="1">
      <c r="A1982" s="69">
        <v>2012</v>
      </c>
      <c r="B1982" s="102">
        <v>1</v>
      </c>
      <c r="C1982" s="102" t="s">
        <v>181</v>
      </c>
      <c r="D1982" s="127">
        <v>17</v>
      </c>
      <c r="E1982" s="82">
        <v>17</v>
      </c>
      <c r="F1982" s="83" t="s">
        <v>35</v>
      </c>
      <c r="G1982" s="84">
        <v>10046</v>
      </c>
      <c r="H1982" s="84">
        <v>9681</v>
      </c>
      <c r="I1982" s="84">
        <v>5716</v>
      </c>
      <c r="J1982" s="85">
        <v>0.59043487243053405</v>
      </c>
      <c r="K1982" s="86">
        <v>18.376200805701888</v>
      </c>
      <c r="L1982" s="84">
        <v>7902</v>
      </c>
      <c r="M1982" s="84">
        <v>1279</v>
      </c>
      <c r="N1982" s="87">
        <v>433</v>
      </c>
      <c r="O1982" s="87">
        <v>26</v>
      </c>
      <c r="P1982" s="87">
        <v>37</v>
      </c>
      <c r="Q1982" s="87">
        <v>63</v>
      </c>
      <c r="R1982" s="87">
        <v>4</v>
      </c>
      <c r="S1982" s="84">
        <v>1779</v>
      </c>
      <c r="T1982" s="87">
        <v>153</v>
      </c>
      <c r="U1982" s="87">
        <v>1274</v>
      </c>
      <c r="V1982" s="87">
        <v>239</v>
      </c>
      <c r="W1982" s="104">
        <f t="shared" si="302"/>
        <v>81.623799194298101</v>
      </c>
      <c r="X1982" s="105">
        <f t="shared" si="299"/>
        <v>13.211445098646834</v>
      </c>
      <c r="Y1982" s="105">
        <f t="shared" si="300"/>
        <v>4.4726784423096788</v>
      </c>
      <c r="Z1982" s="105">
        <f t="shared" si="303"/>
        <v>0.65075921908893708</v>
      </c>
      <c r="AA1982" s="105">
        <f t="shared" si="304"/>
        <v>4.1318045656440455E-2</v>
      </c>
      <c r="AB1982" s="105">
        <f t="shared" si="305"/>
        <v>18.376200805701888</v>
      </c>
    </row>
    <row r="1983" spans="1:28" s="128" customFormat="1" hidden="1">
      <c r="A1983" s="69">
        <v>2012</v>
      </c>
      <c r="B1983" s="102">
        <v>1</v>
      </c>
      <c r="C1983" s="102" t="s">
        <v>181</v>
      </c>
      <c r="D1983" s="127">
        <v>18</v>
      </c>
      <c r="E1983" s="82">
        <v>18</v>
      </c>
      <c r="F1983" s="83" t="s">
        <v>36</v>
      </c>
      <c r="G1983" s="84">
        <v>7246</v>
      </c>
      <c r="H1983" s="84">
        <v>6961</v>
      </c>
      <c r="I1983" s="84">
        <v>4067</v>
      </c>
      <c r="J1983" s="85">
        <v>0.58425513575635679</v>
      </c>
      <c r="K1983" s="86">
        <v>18.646746157161328</v>
      </c>
      <c r="L1983" s="84">
        <v>5663</v>
      </c>
      <c r="M1983" s="87">
        <v>882</v>
      </c>
      <c r="N1983" s="87">
        <v>303</v>
      </c>
      <c r="O1983" s="87">
        <v>101</v>
      </c>
      <c r="P1983" s="87">
        <v>7</v>
      </c>
      <c r="Q1983" s="87">
        <v>108</v>
      </c>
      <c r="R1983" s="87">
        <v>5</v>
      </c>
      <c r="S1983" s="84">
        <v>1298</v>
      </c>
      <c r="T1983" s="87">
        <v>62</v>
      </c>
      <c r="U1983" s="87">
        <v>536</v>
      </c>
      <c r="V1983" s="87">
        <v>295</v>
      </c>
      <c r="W1983" s="104">
        <f t="shared" si="302"/>
        <v>81.353253842838669</v>
      </c>
      <c r="X1983" s="105">
        <f t="shared" si="299"/>
        <v>12.670593305559546</v>
      </c>
      <c r="Y1983" s="105">
        <f t="shared" si="300"/>
        <v>4.3528228702772589</v>
      </c>
      <c r="Z1983" s="105">
        <f t="shared" si="303"/>
        <v>1.5515012210889241</v>
      </c>
      <c r="AA1983" s="105">
        <f t="shared" si="304"/>
        <v>7.1828760235598324E-2</v>
      </c>
      <c r="AB1983" s="105">
        <f t="shared" si="305"/>
        <v>18.646746157161328</v>
      </c>
    </row>
    <row r="1984" spans="1:28" s="128" customFormat="1" hidden="1">
      <c r="A1984" s="69">
        <v>2012</v>
      </c>
      <c r="B1984" s="102">
        <v>1</v>
      </c>
      <c r="C1984" s="102" t="s">
        <v>181</v>
      </c>
      <c r="D1984" s="127">
        <v>19</v>
      </c>
      <c r="E1984" s="82">
        <v>19</v>
      </c>
      <c r="F1984" s="83" t="s">
        <v>37</v>
      </c>
      <c r="G1984" s="84">
        <v>6710</v>
      </c>
      <c r="H1984" s="84">
        <v>6185</v>
      </c>
      <c r="I1984" s="84">
        <v>5326</v>
      </c>
      <c r="J1984" s="85">
        <v>0.86111560226354078</v>
      </c>
      <c r="K1984" s="86">
        <v>23.443815683104287</v>
      </c>
      <c r="L1984" s="84">
        <v>4735</v>
      </c>
      <c r="M1984" s="84">
        <v>946</v>
      </c>
      <c r="N1984" s="87">
        <v>389</v>
      </c>
      <c r="O1984" s="87">
        <v>15</v>
      </c>
      <c r="P1984" s="87">
        <v>57</v>
      </c>
      <c r="Q1984" s="87">
        <v>72</v>
      </c>
      <c r="R1984" s="87">
        <v>43</v>
      </c>
      <c r="S1984" s="84">
        <v>1450</v>
      </c>
      <c r="T1984" s="87">
        <v>232</v>
      </c>
      <c r="U1984" s="87">
        <v>891</v>
      </c>
      <c r="V1984" s="87">
        <v>215</v>
      </c>
      <c r="W1984" s="104">
        <f t="shared" si="302"/>
        <v>76.55618431689571</v>
      </c>
      <c r="X1984" s="105">
        <f t="shared" si="299"/>
        <v>15.295068714632173</v>
      </c>
      <c r="Y1984" s="105">
        <f t="shared" si="300"/>
        <v>6.2894098625707358</v>
      </c>
      <c r="Z1984" s="105">
        <f t="shared" si="303"/>
        <v>1.1641067097817299</v>
      </c>
      <c r="AA1984" s="105">
        <f t="shared" si="304"/>
        <v>0.69523039611964432</v>
      </c>
      <c r="AB1984" s="105">
        <f t="shared" si="305"/>
        <v>23.443815683104287</v>
      </c>
    </row>
    <row r="1985" spans="1:28" s="128" customFormat="1" hidden="1">
      <c r="A1985" s="69">
        <v>2012</v>
      </c>
      <c r="B1985" s="102">
        <v>1</v>
      </c>
      <c r="C1985" s="102" t="s">
        <v>181</v>
      </c>
      <c r="D1985" s="127">
        <v>20</v>
      </c>
      <c r="E1985" s="82">
        <v>20</v>
      </c>
      <c r="F1985" s="83" t="s">
        <v>38</v>
      </c>
      <c r="G1985" s="84">
        <v>20968</v>
      </c>
      <c r="H1985" s="84">
        <v>19996</v>
      </c>
      <c r="I1985" s="84">
        <v>11474</v>
      </c>
      <c r="J1985" s="85">
        <v>0.57381476295259048</v>
      </c>
      <c r="K1985" s="86">
        <v>17.398479695939187</v>
      </c>
      <c r="L1985" s="84">
        <v>16517</v>
      </c>
      <c r="M1985" s="84">
        <v>2505</v>
      </c>
      <c r="N1985" s="87">
        <v>756</v>
      </c>
      <c r="O1985" s="87">
        <v>58</v>
      </c>
      <c r="P1985" s="87">
        <v>160</v>
      </c>
      <c r="Q1985" s="87">
        <v>218</v>
      </c>
      <c r="R1985" s="87">
        <v>0</v>
      </c>
      <c r="S1985" s="84">
        <v>3479</v>
      </c>
      <c r="T1985" s="87">
        <v>416</v>
      </c>
      <c r="U1985" s="84">
        <v>1855</v>
      </c>
      <c r="V1985" s="87">
        <v>128</v>
      </c>
      <c r="W1985" s="104">
        <f t="shared" si="302"/>
        <v>82.601520304060813</v>
      </c>
      <c r="X1985" s="105">
        <f t="shared" si="299"/>
        <v>12.527505501100219</v>
      </c>
      <c r="Y1985" s="105">
        <f t="shared" si="300"/>
        <v>3.7807561512302459</v>
      </c>
      <c r="Z1985" s="105">
        <f t="shared" si="303"/>
        <v>1.0902180436087217</v>
      </c>
      <c r="AA1985" s="105">
        <f t="shared" si="304"/>
        <v>0</v>
      </c>
      <c r="AB1985" s="105">
        <f t="shared" si="305"/>
        <v>17.398479695939187</v>
      </c>
    </row>
    <row r="1986" spans="1:28" s="128" customFormat="1" hidden="1">
      <c r="A1986" s="69">
        <v>2012</v>
      </c>
      <c r="B1986" s="102">
        <v>1</v>
      </c>
      <c r="C1986" s="102" t="s">
        <v>181</v>
      </c>
      <c r="D1986" s="127">
        <v>21</v>
      </c>
      <c r="E1986" s="82">
        <v>21</v>
      </c>
      <c r="F1986" s="83" t="s">
        <v>39</v>
      </c>
      <c r="G1986" s="84">
        <v>17846</v>
      </c>
      <c r="H1986" s="84">
        <v>16943</v>
      </c>
      <c r="I1986" s="84">
        <v>7071</v>
      </c>
      <c r="J1986" s="85">
        <v>0.41734049459953965</v>
      </c>
      <c r="K1986" s="86">
        <v>12.854866316472879</v>
      </c>
      <c r="L1986" s="84">
        <v>14765</v>
      </c>
      <c r="M1986" s="84">
        <v>1576</v>
      </c>
      <c r="N1986" s="87">
        <v>506</v>
      </c>
      <c r="O1986" s="87">
        <v>19</v>
      </c>
      <c r="P1986" s="87">
        <v>77</v>
      </c>
      <c r="Q1986" s="87">
        <v>96</v>
      </c>
      <c r="R1986" s="87">
        <v>0</v>
      </c>
      <c r="S1986" s="84">
        <v>2178</v>
      </c>
      <c r="T1986" s="87">
        <v>391</v>
      </c>
      <c r="U1986" s="84">
        <v>1759</v>
      </c>
      <c r="V1986" s="87">
        <v>723</v>
      </c>
      <c r="W1986" s="104">
        <f t="shared" si="302"/>
        <v>87.145133683527121</v>
      </c>
      <c r="X1986" s="105">
        <f t="shared" si="299"/>
        <v>9.3017765448857936</v>
      </c>
      <c r="Y1986" s="105">
        <f t="shared" si="300"/>
        <v>2.9864840937260224</v>
      </c>
      <c r="Z1986" s="105">
        <f t="shared" si="303"/>
        <v>0.56660567786106364</v>
      </c>
      <c r="AA1986" s="105">
        <f t="shared" si="304"/>
        <v>0</v>
      </c>
      <c r="AB1986" s="105">
        <f t="shared" si="305"/>
        <v>12.854866316472879</v>
      </c>
    </row>
    <row r="1987" spans="1:28" s="128" customFormat="1" hidden="1">
      <c r="A1987" s="69">
        <v>2012</v>
      </c>
      <c r="B1987" s="102">
        <v>1</v>
      </c>
      <c r="C1987" s="102" t="s">
        <v>181</v>
      </c>
      <c r="D1987" s="127">
        <v>22</v>
      </c>
      <c r="E1987" s="82">
        <v>22</v>
      </c>
      <c r="F1987" s="83" t="s">
        <v>40</v>
      </c>
      <c r="G1987" s="84">
        <v>32859</v>
      </c>
      <c r="H1987" s="84">
        <v>29482</v>
      </c>
      <c r="I1987" s="84">
        <v>13260</v>
      </c>
      <c r="J1987" s="85">
        <v>0.44976595889017029</v>
      </c>
      <c r="K1987" s="86">
        <v>13.638830472830879</v>
      </c>
      <c r="L1987" s="84">
        <v>25461</v>
      </c>
      <c r="M1987" s="84">
        <v>2916</v>
      </c>
      <c r="N1987" s="87">
        <v>905</v>
      </c>
      <c r="O1987" s="87">
        <v>46</v>
      </c>
      <c r="P1987" s="87">
        <v>154</v>
      </c>
      <c r="Q1987" s="87">
        <v>200</v>
      </c>
      <c r="R1987" s="87">
        <v>0</v>
      </c>
      <c r="S1987" s="84">
        <v>4021</v>
      </c>
      <c r="T1987" s="84">
        <v>889</v>
      </c>
      <c r="U1987" s="84">
        <v>4165</v>
      </c>
      <c r="V1987" s="87">
        <v>1535</v>
      </c>
      <c r="W1987" s="104">
        <f t="shared" si="302"/>
        <v>86.361169527169125</v>
      </c>
      <c r="X1987" s="105">
        <f t="shared" si="299"/>
        <v>9.8907808154127945</v>
      </c>
      <c r="Y1987" s="105">
        <f t="shared" si="300"/>
        <v>3.0696696289261243</v>
      </c>
      <c r="Z1987" s="105">
        <f t="shared" si="303"/>
        <v>0.67838002849196122</v>
      </c>
      <c r="AA1987" s="105">
        <f t="shared" si="304"/>
        <v>0</v>
      </c>
      <c r="AB1987" s="105">
        <f t="shared" si="305"/>
        <v>13.638830472830879</v>
      </c>
    </row>
    <row r="1988" spans="1:28" s="128" customFormat="1" hidden="1">
      <c r="A1988" s="69">
        <v>2012</v>
      </c>
      <c r="B1988" s="102">
        <v>1</v>
      </c>
      <c r="C1988" s="102" t="s">
        <v>181</v>
      </c>
      <c r="D1988" s="127">
        <v>23</v>
      </c>
      <c r="E1988" s="82">
        <v>23</v>
      </c>
      <c r="F1988" s="83" t="s">
        <v>41</v>
      </c>
      <c r="G1988" s="84">
        <v>69801</v>
      </c>
      <c r="H1988" s="84">
        <v>67554</v>
      </c>
      <c r="I1988" s="84">
        <v>30940</v>
      </c>
      <c r="J1988" s="85">
        <v>0.45800396719661307</v>
      </c>
      <c r="K1988" s="86">
        <v>12.703910945317819</v>
      </c>
      <c r="L1988" s="84">
        <v>58972</v>
      </c>
      <c r="M1988" s="84">
        <v>6030</v>
      </c>
      <c r="N1988" s="84">
        <v>2075</v>
      </c>
      <c r="O1988" s="87">
        <v>60</v>
      </c>
      <c r="P1988" s="87">
        <v>416</v>
      </c>
      <c r="Q1988" s="87">
        <v>476</v>
      </c>
      <c r="R1988" s="87">
        <v>1</v>
      </c>
      <c r="S1988" s="84">
        <v>8582</v>
      </c>
      <c r="T1988" s="84">
        <v>2768</v>
      </c>
      <c r="U1988" s="84">
        <v>10446</v>
      </c>
      <c r="V1988" s="84">
        <v>2052</v>
      </c>
      <c r="W1988" s="104">
        <f t="shared" si="302"/>
        <v>87.296089054682184</v>
      </c>
      <c r="X1988" s="105">
        <f t="shared" si="299"/>
        <v>8.9261923794297893</v>
      </c>
      <c r="Y1988" s="105">
        <f t="shared" si="300"/>
        <v>3.0716167806495545</v>
      </c>
      <c r="Z1988" s="105">
        <f t="shared" si="303"/>
        <v>0.7046214879947893</v>
      </c>
      <c r="AA1988" s="105">
        <f t="shared" si="304"/>
        <v>1.4802972436865321E-3</v>
      </c>
      <c r="AB1988" s="105">
        <f t="shared" si="305"/>
        <v>12.703910945317819</v>
      </c>
    </row>
    <row r="1989" spans="1:28" s="128" customFormat="1" hidden="1">
      <c r="A1989" s="69">
        <v>2012</v>
      </c>
      <c r="B1989" s="102">
        <v>1</v>
      </c>
      <c r="C1989" s="102" t="s">
        <v>181</v>
      </c>
      <c r="D1989" s="127">
        <v>24</v>
      </c>
      <c r="E1989" s="82">
        <v>24</v>
      </c>
      <c r="F1989" s="83" t="s">
        <v>42</v>
      </c>
      <c r="G1989" s="84">
        <v>16002</v>
      </c>
      <c r="H1989" s="84">
        <v>15291</v>
      </c>
      <c r="I1989" s="84">
        <v>10131</v>
      </c>
      <c r="J1989" s="85">
        <v>0.66254659603688448</v>
      </c>
      <c r="K1989" s="86">
        <v>20.561114381008437</v>
      </c>
      <c r="L1989" s="84">
        <v>12147</v>
      </c>
      <c r="M1989" s="87">
        <v>2137</v>
      </c>
      <c r="N1989" s="87">
        <v>836</v>
      </c>
      <c r="O1989" s="87">
        <v>41</v>
      </c>
      <c r="P1989" s="87">
        <v>121</v>
      </c>
      <c r="Q1989" s="87">
        <v>162</v>
      </c>
      <c r="R1989" s="87">
        <v>9</v>
      </c>
      <c r="S1989" s="84">
        <v>3144</v>
      </c>
      <c r="T1989" s="87">
        <v>287</v>
      </c>
      <c r="U1989" s="87">
        <v>2031</v>
      </c>
      <c r="V1989" s="87">
        <v>391</v>
      </c>
      <c r="W1989" s="104">
        <f t="shared" si="302"/>
        <v>79.438885618991563</v>
      </c>
      <c r="X1989" s="105">
        <f t="shared" si="299"/>
        <v>13.975541168007325</v>
      </c>
      <c r="Y1989" s="105">
        <f t="shared" si="300"/>
        <v>5.4672683277745078</v>
      </c>
      <c r="Z1989" s="105">
        <f t="shared" si="303"/>
        <v>1.0594467333725721</v>
      </c>
      <c r="AA1989" s="105">
        <f t="shared" si="304"/>
        <v>5.885815185403178E-2</v>
      </c>
      <c r="AB1989" s="105">
        <f t="shared" si="305"/>
        <v>20.561114381008437</v>
      </c>
    </row>
    <row r="1990" spans="1:28" s="128" customFormat="1" hidden="1">
      <c r="A1990" s="69">
        <v>2012</v>
      </c>
      <c r="B1990" s="102">
        <v>1</v>
      </c>
      <c r="C1990" s="102" t="s">
        <v>181</v>
      </c>
      <c r="D1990" s="127">
        <v>25</v>
      </c>
      <c r="E1990" s="82">
        <v>25</v>
      </c>
      <c r="F1990" s="83" t="s">
        <v>43</v>
      </c>
      <c r="G1990" s="84">
        <v>13851</v>
      </c>
      <c r="H1990" s="84">
        <v>12833</v>
      </c>
      <c r="I1990" s="84">
        <v>9216</v>
      </c>
      <c r="J1990" s="85">
        <v>0.71814852333826851</v>
      </c>
      <c r="K1990" s="86">
        <v>19.870645990804956</v>
      </c>
      <c r="L1990" s="84">
        <v>10283</v>
      </c>
      <c r="M1990" s="84">
        <v>1672</v>
      </c>
      <c r="N1990" s="87">
        <v>752</v>
      </c>
      <c r="O1990" s="87">
        <v>13</v>
      </c>
      <c r="P1990" s="87">
        <v>104</v>
      </c>
      <c r="Q1990" s="87">
        <v>117</v>
      </c>
      <c r="R1990" s="87">
        <v>9</v>
      </c>
      <c r="S1990" s="84">
        <v>2550</v>
      </c>
      <c r="T1990" s="87">
        <v>54</v>
      </c>
      <c r="U1990" s="84">
        <v>1816</v>
      </c>
      <c r="V1990" s="87">
        <v>0</v>
      </c>
      <c r="W1990" s="104">
        <f t="shared" si="302"/>
        <v>80.12935400919504</v>
      </c>
      <c r="X1990" s="105">
        <f t="shared" si="299"/>
        <v>13.028909841814073</v>
      </c>
      <c r="Y1990" s="105">
        <f t="shared" si="300"/>
        <v>5.8598924647393442</v>
      </c>
      <c r="Z1990" s="105">
        <f t="shared" si="303"/>
        <v>0.91171199251928614</v>
      </c>
      <c r="AA1990" s="105">
        <f t="shared" si="304"/>
        <v>7.0131691732252782E-2</v>
      </c>
      <c r="AB1990" s="105">
        <f t="shared" si="305"/>
        <v>19.870645990804956</v>
      </c>
    </row>
    <row r="1991" spans="1:28" s="128" customFormat="1" hidden="1">
      <c r="A1991" s="69">
        <v>2012</v>
      </c>
      <c r="B1991" s="102">
        <v>1</v>
      </c>
      <c r="C1991" s="102" t="s">
        <v>181</v>
      </c>
      <c r="D1991" s="127">
        <v>26</v>
      </c>
      <c r="E1991" s="82">
        <v>26</v>
      </c>
      <c r="F1991" s="83" t="s">
        <v>44</v>
      </c>
      <c r="G1991" s="84">
        <v>21467</v>
      </c>
      <c r="H1991" s="84">
        <v>20226</v>
      </c>
      <c r="I1991" s="84">
        <v>11390</v>
      </c>
      <c r="J1991" s="85">
        <v>0.56313655690695141</v>
      </c>
      <c r="K1991" s="86">
        <v>17.121526747750419</v>
      </c>
      <c r="L1991" s="84">
        <v>16763</v>
      </c>
      <c r="M1991" s="84">
        <v>2423</v>
      </c>
      <c r="N1991" s="87">
        <v>870</v>
      </c>
      <c r="O1991" s="87">
        <v>19</v>
      </c>
      <c r="P1991" s="87">
        <v>126</v>
      </c>
      <c r="Q1991" s="87">
        <v>145</v>
      </c>
      <c r="R1991" s="87">
        <v>25</v>
      </c>
      <c r="S1991" s="84">
        <v>3463</v>
      </c>
      <c r="T1991" s="87">
        <v>881</v>
      </c>
      <c r="U1991" s="84">
        <v>2741</v>
      </c>
      <c r="V1991" s="87">
        <v>1317</v>
      </c>
      <c r="W1991" s="104">
        <f t="shared" si="302"/>
        <v>82.878473252249591</v>
      </c>
      <c r="X1991" s="105">
        <f t="shared" si="299"/>
        <v>11.979630178977553</v>
      </c>
      <c r="Y1991" s="105">
        <f t="shared" si="300"/>
        <v>4.3013942450311484</v>
      </c>
      <c r="Z1991" s="105">
        <f t="shared" si="303"/>
        <v>0.71689904083852463</v>
      </c>
      <c r="AA1991" s="105">
        <f t="shared" si="304"/>
        <v>0.1236032829031939</v>
      </c>
      <c r="AB1991" s="105">
        <f t="shared" si="305"/>
        <v>17.121526747750419</v>
      </c>
    </row>
    <row r="1992" spans="1:28" s="128" customFormat="1" hidden="1">
      <c r="A1992" s="69">
        <v>2012</v>
      </c>
      <c r="B1992" s="102">
        <v>1</v>
      </c>
      <c r="C1992" s="102" t="s">
        <v>181</v>
      </c>
      <c r="D1992" s="127">
        <v>27</v>
      </c>
      <c r="E1992" s="82">
        <v>27</v>
      </c>
      <c r="F1992" s="83" t="s">
        <v>45</v>
      </c>
      <c r="G1992" s="84">
        <v>74492</v>
      </c>
      <c r="H1992" s="84">
        <v>67201</v>
      </c>
      <c r="I1992" s="84">
        <v>48476</v>
      </c>
      <c r="J1992" s="85">
        <v>0.72135831312034049</v>
      </c>
      <c r="K1992" s="86">
        <v>20.514575675957204</v>
      </c>
      <c r="L1992" s="84">
        <v>53415</v>
      </c>
      <c r="M1992" s="84">
        <v>9422</v>
      </c>
      <c r="N1992" s="84">
        <v>3677</v>
      </c>
      <c r="O1992" s="87">
        <v>173</v>
      </c>
      <c r="P1992" s="87">
        <v>502</v>
      </c>
      <c r="Q1992" s="87">
        <v>675</v>
      </c>
      <c r="R1992" s="87">
        <v>12</v>
      </c>
      <c r="S1992" s="84">
        <v>13786</v>
      </c>
      <c r="T1992" s="84">
        <v>2740</v>
      </c>
      <c r="U1992" s="84">
        <v>7690</v>
      </c>
      <c r="V1992" s="84">
        <v>3445</v>
      </c>
      <c r="W1992" s="104">
        <f t="shared" si="302"/>
        <v>79.485424324042796</v>
      </c>
      <c r="X1992" s="105">
        <f t="shared" si="299"/>
        <v>14.020624693084924</v>
      </c>
      <c r="Y1992" s="105">
        <f t="shared" si="300"/>
        <v>5.4716447671909645</v>
      </c>
      <c r="Z1992" s="105">
        <f t="shared" si="303"/>
        <v>1.0044493385515096</v>
      </c>
      <c r="AA1992" s="105">
        <f t="shared" si="304"/>
        <v>1.7856877129804619E-2</v>
      </c>
      <c r="AB1992" s="105">
        <f t="shared" si="305"/>
        <v>20.514575675957204</v>
      </c>
    </row>
    <row r="1993" spans="1:28" s="128" customFormat="1" hidden="1">
      <c r="A1993" s="69">
        <v>2012</v>
      </c>
      <c r="B1993" s="102">
        <v>1</v>
      </c>
      <c r="C1993" s="102" t="s">
        <v>181</v>
      </c>
      <c r="D1993" s="127">
        <v>28</v>
      </c>
      <c r="E1993" s="82">
        <v>28</v>
      </c>
      <c r="F1993" s="83" t="s">
        <v>46</v>
      </c>
      <c r="G1993" s="84">
        <v>49003</v>
      </c>
      <c r="H1993" s="84">
        <v>46585</v>
      </c>
      <c r="I1993" s="84">
        <v>26166</v>
      </c>
      <c r="J1993" s="85">
        <v>0.56168294515401951</v>
      </c>
      <c r="K1993" s="86">
        <v>15.979392508318128</v>
      </c>
      <c r="L1993" s="84">
        <v>39141</v>
      </c>
      <c r="M1993" s="84">
        <v>5161</v>
      </c>
      <c r="N1993" s="87">
        <v>1900</v>
      </c>
      <c r="O1993" s="87">
        <v>62</v>
      </c>
      <c r="P1993" s="87">
        <v>321</v>
      </c>
      <c r="Q1993" s="87">
        <v>383</v>
      </c>
      <c r="R1993" s="87">
        <v>0</v>
      </c>
      <c r="S1993" s="84">
        <v>7444</v>
      </c>
      <c r="T1993" s="87">
        <v>1574</v>
      </c>
      <c r="U1993" s="84">
        <v>6816</v>
      </c>
      <c r="V1993" s="87">
        <v>3140</v>
      </c>
      <c r="W1993" s="104">
        <f t="shared" si="302"/>
        <v>84.020607491681872</v>
      </c>
      <c r="X1993" s="105">
        <f t="shared" si="299"/>
        <v>11.07867339272298</v>
      </c>
      <c r="Y1993" s="105">
        <f t="shared" si="300"/>
        <v>4.0785660620371367</v>
      </c>
      <c r="Z1993" s="105">
        <f t="shared" si="303"/>
        <v>0.82215305355801227</v>
      </c>
      <c r="AA1993" s="105">
        <f t="shared" si="304"/>
        <v>0</v>
      </c>
      <c r="AB1993" s="105">
        <f t="shared" si="305"/>
        <v>15.979392508318128</v>
      </c>
    </row>
    <row r="1994" spans="1:28" s="128" customFormat="1" hidden="1">
      <c r="A1994" s="69">
        <v>2012</v>
      </c>
      <c r="B1994" s="102">
        <v>1</v>
      </c>
      <c r="C1994" s="102" t="s">
        <v>181</v>
      </c>
      <c r="D1994" s="127">
        <v>29</v>
      </c>
      <c r="E1994" s="82">
        <v>29</v>
      </c>
      <c r="F1994" s="83" t="s">
        <v>47</v>
      </c>
      <c r="G1994" s="84">
        <v>11378</v>
      </c>
      <c r="H1994" s="84">
        <v>9633</v>
      </c>
      <c r="I1994" s="84">
        <v>7480</v>
      </c>
      <c r="J1994" s="85">
        <v>0.77649745665939995</v>
      </c>
      <c r="K1994" s="86">
        <v>22.028443890792069</v>
      </c>
      <c r="L1994" s="84">
        <v>7511</v>
      </c>
      <c r="M1994" s="84">
        <v>1426</v>
      </c>
      <c r="N1994" s="87">
        <v>586</v>
      </c>
      <c r="O1994" s="87">
        <v>18</v>
      </c>
      <c r="P1994" s="87">
        <v>92</v>
      </c>
      <c r="Q1994" s="87">
        <v>110</v>
      </c>
      <c r="R1994" s="87">
        <v>0</v>
      </c>
      <c r="S1994" s="84">
        <v>2122</v>
      </c>
      <c r="T1994" s="87">
        <v>136</v>
      </c>
      <c r="U1994" s="87">
        <v>1279</v>
      </c>
      <c r="V1994" s="87">
        <v>464</v>
      </c>
      <c r="W1994" s="104">
        <f t="shared" si="302"/>
        <v>77.971556109207924</v>
      </c>
      <c r="X1994" s="105">
        <f t="shared" si="299"/>
        <v>14.803280390324925</v>
      </c>
      <c r="Y1994" s="105">
        <f t="shared" si="300"/>
        <v>6.0832554759680271</v>
      </c>
      <c r="Z1994" s="105">
        <f t="shared" si="303"/>
        <v>1.1419080244991175</v>
      </c>
      <c r="AA1994" s="105">
        <f t="shared" si="304"/>
        <v>0</v>
      </c>
      <c r="AB1994" s="105">
        <f t="shared" si="305"/>
        <v>22.028443890792069</v>
      </c>
    </row>
    <row r="1995" spans="1:28" s="128" customFormat="1" hidden="1">
      <c r="A1995" s="69">
        <v>2012</v>
      </c>
      <c r="B1995" s="102">
        <v>1</v>
      </c>
      <c r="C1995" s="102" t="s">
        <v>181</v>
      </c>
      <c r="D1995" s="127">
        <v>30</v>
      </c>
      <c r="E1995" s="82">
        <v>30</v>
      </c>
      <c r="F1995" s="83" t="s">
        <v>3</v>
      </c>
      <c r="G1995" s="87">
        <v>7873</v>
      </c>
      <c r="H1995" s="84">
        <v>7254</v>
      </c>
      <c r="I1995" s="84">
        <v>6842</v>
      </c>
      <c r="J1995" s="85">
        <v>0.94320374965536258</v>
      </c>
      <c r="K1995" s="86">
        <v>24.59332781913427</v>
      </c>
      <c r="L1995" s="84">
        <v>5470</v>
      </c>
      <c r="M1995" s="87">
        <v>1132</v>
      </c>
      <c r="N1995" s="87">
        <v>523</v>
      </c>
      <c r="O1995" s="87">
        <v>30</v>
      </c>
      <c r="P1995" s="87">
        <v>99</v>
      </c>
      <c r="Q1995" s="87">
        <v>129</v>
      </c>
      <c r="R1995" s="87">
        <v>0</v>
      </c>
      <c r="S1995" s="84">
        <v>1784</v>
      </c>
      <c r="T1995" s="87">
        <v>88</v>
      </c>
      <c r="U1995" s="87">
        <v>727</v>
      </c>
      <c r="V1995" s="87">
        <v>30</v>
      </c>
      <c r="W1995" s="104">
        <f t="shared" si="302"/>
        <v>75.406672180865726</v>
      </c>
      <c r="X1995" s="105">
        <f t="shared" si="299"/>
        <v>15.605183347118832</v>
      </c>
      <c r="Y1995" s="105">
        <f t="shared" si="300"/>
        <v>7.2098152743314037</v>
      </c>
      <c r="Z1995" s="105">
        <f t="shared" si="303"/>
        <v>1.7783291976840365</v>
      </c>
      <c r="AA1995" s="105">
        <f t="shared" si="304"/>
        <v>0</v>
      </c>
      <c r="AB1995" s="105">
        <f t="shared" si="305"/>
        <v>24.59332781913427</v>
      </c>
    </row>
    <row r="1996" spans="1:28" s="128" customFormat="1" hidden="1">
      <c r="A1996" s="69">
        <v>2012</v>
      </c>
      <c r="B1996" s="102">
        <v>1</v>
      </c>
      <c r="C1996" s="102" t="s">
        <v>181</v>
      </c>
      <c r="D1996" s="127">
        <v>31</v>
      </c>
      <c r="E1996" s="82">
        <v>31</v>
      </c>
      <c r="F1996" s="83" t="s">
        <v>48</v>
      </c>
      <c r="G1996" s="84">
        <v>4982</v>
      </c>
      <c r="H1996" s="84">
        <v>4872</v>
      </c>
      <c r="I1996" s="84">
        <v>2975</v>
      </c>
      <c r="J1996" s="85">
        <v>0.61063218390804597</v>
      </c>
      <c r="K1996" s="86">
        <v>16.748768472906402</v>
      </c>
      <c r="L1996" s="84">
        <v>4056</v>
      </c>
      <c r="M1996" s="87">
        <v>560</v>
      </c>
      <c r="N1996" s="87">
        <v>206</v>
      </c>
      <c r="O1996" s="87">
        <v>12</v>
      </c>
      <c r="P1996" s="87">
        <v>38</v>
      </c>
      <c r="Q1996" s="87">
        <v>50</v>
      </c>
      <c r="R1996" s="87">
        <v>0</v>
      </c>
      <c r="S1996" s="87">
        <v>816</v>
      </c>
      <c r="T1996" s="87">
        <v>221</v>
      </c>
      <c r="U1996" s="87">
        <v>544</v>
      </c>
      <c r="V1996" s="84">
        <v>1064</v>
      </c>
      <c r="W1996" s="104">
        <f t="shared" si="302"/>
        <v>83.251231527093594</v>
      </c>
      <c r="X1996" s="105">
        <f t="shared" si="299"/>
        <v>11.494252873563218</v>
      </c>
      <c r="Y1996" s="105">
        <f t="shared" si="300"/>
        <v>4.2282430213464695</v>
      </c>
      <c r="Z1996" s="105">
        <f t="shared" si="303"/>
        <v>1.0262725779967159</v>
      </c>
      <c r="AA1996" s="105">
        <f t="shared" si="304"/>
        <v>0</v>
      </c>
      <c r="AB1996" s="105">
        <f t="shared" si="305"/>
        <v>16.748768472906402</v>
      </c>
    </row>
    <row r="1997" spans="1:28" s="128" customFormat="1" hidden="1">
      <c r="A1997" s="69">
        <v>2012</v>
      </c>
      <c r="B1997" s="102">
        <v>1</v>
      </c>
      <c r="C1997" s="102" t="s">
        <v>181</v>
      </c>
      <c r="D1997" s="127">
        <v>32</v>
      </c>
      <c r="E1997" s="82">
        <v>32</v>
      </c>
      <c r="F1997" s="83" t="s">
        <v>49</v>
      </c>
      <c r="G1997" s="84">
        <v>5851</v>
      </c>
      <c r="H1997" s="84">
        <v>5558</v>
      </c>
      <c r="I1997" s="84">
        <v>3545</v>
      </c>
      <c r="J1997" s="85">
        <v>0.637819359481828</v>
      </c>
      <c r="K1997" s="86">
        <v>20.079165167326376</v>
      </c>
      <c r="L1997" s="84">
        <v>4442</v>
      </c>
      <c r="M1997" s="87">
        <v>801</v>
      </c>
      <c r="N1997" s="87">
        <v>268</v>
      </c>
      <c r="O1997" s="87">
        <v>16</v>
      </c>
      <c r="P1997" s="87">
        <v>24</v>
      </c>
      <c r="Q1997" s="87">
        <v>40</v>
      </c>
      <c r="R1997" s="87">
        <v>7</v>
      </c>
      <c r="S1997" s="84">
        <v>1116</v>
      </c>
      <c r="T1997" s="87">
        <v>84</v>
      </c>
      <c r="U1997" s="87">
        <v>992</v>
      </c>
      <c r="V1997" s="87">
        <v>570</v>
      </c>
      <c r="W1997" s="104">
        <f t="shared" si="302"/>
        <v>79.92083483267362</v>
      </c>
      <c r="X1997" s="105">
        <f t="shared" si="299"/>
        <v>14.411658870097158</v>
      </c>
      <c r="Y1997" s="105">
        <f t="shared" si="300"/>
        <v>4.8218783735156538</v>
      </c>
      <c r="Z1997" s="105">
        <f t="shared" si="303"/>
        <v>0.7196833393306945</v>
      </c>
      <c r="AA1997" s="105">
        <f t="shared" si="304"/>
        <v>0.12594458438287154</v>
      </c>
      <c r="AB1997" s="105">
        <f t="shared" si="305"/>
        <v>20.079165167326376</v>
      </c>
    </row>
    <row r="1998" spans="1:28" s="128" customFormat="1" hidden="1">
      <c r="A1998" s="69">
        <v>2012</v>
      </c>
      <c r="B1998" s="102">
        <v>1</v>
      </c>
      <c r="C1998" s="102" t="s">
        <v>181</v>
      </c>
      <c r="D1998" s="127">
        <v>33</v>
      </c>
      <c r="E1998" s="82">
        <v>33</v>
      </c>
      <c r="F1998" s="83" t="s">
        <v>50</v>
      </c>
      <c r="G1998" s="84">
        <v>17037</v>
      </c>
      <c r="H1998" s="84">
        <v>15386</v>
      </c>
      <c r="I1998" s="84">
        <v>10723</v>
      </c>
      <c r="J1998" s="85">
        <v>0.6969322760951514</v>
      </c>
      <c r="K1998" s="86">
        <v>20.928116469517743</v>
      </c>
      <c r="L1998" s="84">
        <v>12166</v>
      </c>
      <c r="M1998" s="87">
        <v>2284</v>
      </c>
      <c r="N1998" s="87">
        <v>768</v>
      </c>
      <c r="O1998" s="87">
        <v>37</v>
      </c>
      <c r="P1998" s="87">
        <v>126</v>
      </c>
      <c r="Q1998" s="87">
        <v>163</v>
      </c>
      <c r="R1998" s="87">
        <v>5</v>
      </c>
      <c r="S1998" s="84">
        <v>3220</v>
      </c>
      <c r="T1998" s="87">
        <v>468</v>
      </c>
      <c r="U1998" s="87">
        <v>2869</v>
      </c>
      <c r="V1998" s="87">
        <v>398</v>
      </c>
      <c r="W1998" s="104">
        <f t="shared" si="302"/>
        <v>79.071883530482253</v>
      </c>
      <c r="X1998" s="105">
        <f t="shared" si="299"/>
        <v>14.84466398024178</v>
      </c>
      <c r="Y1998" s="105">
        <f t="shared" si="300"/>
        <v>4.9915507604315605</v>
      </c>
      <c r="Z1998" s="105">
        <f t="shared" si="303"/>
        <v>1.0594046535811776</v>
      </c>
      <c r="AA1998" s="105">
        <f t="shared" si="304"/>
        <v>3.2497075263226309E-2</v>
      </c>
      <c r="AB1998" s="105">
        <f t="shared" si="305"/>
        <v>20.928116469517743</v>
      </c>
    </row>
    <row r="1999" spans="1:28" s="128" customFormat="1" hidden="1">
      <c r="A1999" s="69">
        <v>2012</v>
      </c>
      <c r="B1999" s="102">
        <v>1</v>
      </c>
      <c r="C1999" s="102" t="s">
        <v>181</v>
      </c>
      <c r="D1999" s="127">
        <v>34</v>
      </c>
      <c r="E1999" s="82">
        <v>34</v>
      </c>
      <c r="F1999" s="83" t="s">
        <v>51</v>
      </c>
      <c r="G1999" s="84">
        <v>26004</v>
      </c>
      <c r="H1999" s="84">
        <v>23385</v>
      </c>
      <c r="I1999" s="84">
        <v>12309</v>
      </c>
      <c r="J1999" s="85">
        <v>0.52636305323925592</v>
      </c>
      <c r="K1999" s="86">
        <v>16.433611289288006</v>
      </c>
      <c r="L1999" s="84">
        <v>19542</v>
      </c>
      <c r="M1999" s="87">
        <v>2726</v>
      </c>
      <c r="N1999" s="87">
        <v>885</v>
      </c>
      <c r="O1999" s="87">
        <v>137</v>
      </c>
      <c r="P1999" s="87">
        <v>89</v>
      </c>
      <c r="Q1999" s="87">
        <v>226</v>
      </c>
      <c r="R1999" s="87">
        <v>6</v>
      </c>
      <c r="S1999" s="84">
        <v>3843</v>
      </c>
      <c r="T1999" s="87">
        <v>232</v>
      </c>
      <c r="U1999" s="87">
        <v>2292</v>
      </c>
      <c r="V1999" s="87">
        <v>346</v>
      </c>
      <c r="W1999" s="104">
        <f t="shared" si="302"/>
        <v>83.56638871071199</v>
      </c>
      <c r="X1999" s="105">
        <f t="shared" si="299"/>
        <v>11.657045114389566</v>
      </c>
      <c r="Y1999" s="105">
        <f t="shared" si="300"/>
        <v>3.784477228992944</v>
      </c>
      <c r="Z1999" s="105">
        <f t="shared" si="303"/>
        <v>0.96643147316655986</v>
      </c>
      <c r="AA1999" s="105">
        <f t="shared" si="304"/>
        <v>2.5657472738935219E-2</v>
      </c>
      <c r="AB1999" s="105">
        <f t="shared" si="305"/>
        <v>16.433611289288006</v>
      </c>
    </row>
    <row r="2000" spans="1:28" s="128" customFormat="1" hidden="1">
      <c r="A2000" s="69">
        <v>2012</v>
      </c>
      <c r="B2000" s="102">
        <v>1</v>
      </c>
      <c r="C2000" s="102" t="s">
        <v>181</v>
      </c>
      <c r="D2000" s="127">
        <v>35</v>
      </c>
      <c r="E2000" s="82">
        <v>35</v>
      </c>
      <c r="F2000" s="83" t="s">
        <v>52</v>
      </c>
      <c r="G2000" s="84">
        <v>10065</v>
      </c>
      <c r="H2000" s="84">
        <v>8947</v>
      </c>
      <c r="I2000" s="84">
        <v>7265</v>
      </c>
      <c r="J2000" s="85">
        <v>0.81200402369509328</v>
      </c>
      <c r="K2000" s="86">
        <v>23.806862635520286</v>
      </c>
      <c r="L2000" s="84">
        <v>6817</v>
      </c>
      <c r="M2000" s="84">
        <v>1430</v>
      </c>
      <c r="N2000" s="87">
        <v>572</v>
      </c>
      <c r="O2000" s="87">
        <v>19</v>
      </c>
      <c r="P2000" s="87">
        <v>109</v>
      </c>
      <c r="Q2000" s="87">
        <v>128</v>
      </c>
      <c r="R2000" s="87">
        <v>0</v>
      </c>
      <c r="S2000" s="84">
        <v>2130</v>
      </c>
      <c r="T2000" s="87">
        <v>73</v>
      </c>
      <c r="U2000" s="87">
        <v>896</v>
      </c>
      <c r="V2000" s="87">
        <v>470</v>
      </c>
      <c r="W2000" s="104">
        <f t="shared" si="302"/>
        <v>76.193137364479711</v>
      </c>
      <c r="X2000" s="105">
        <f t="shared" si="299"/>
        <v>15.983011065161506</v>
      </c>
      <c r="Y2000" s="105">
        <f t="shared" si="300"/>
        <v>6.393204426064603</v>
      </c>
      <c r="Z2000" s="105">
        <f t="shared" si="303"/>
        <v>1.4306471442941768</v>
      </c>
      <c r="AA2000" s="105">
        <f t="shared" si="304"/>
        <v>0</v>
      </c>
      <c r="AB2000" s="105">
        <f t="shared" si="305"/>
        <v>23.806862635520286</v>
      </c>
    </row>
    <row r="2001" spans="1:28" s="128" customFormat="1" hidden="1">
      <c r="A2001" s="69">
        <v>2012</v>
      </c>
      <c r="B2001" s="102">
        <v>1</v>
      </c>
      <c r="C2001" s="102" t="s">
        <v>181</v>
      </c>
      <c r="D2001" s="127">
        <v>36</v>
      </c>
      <c r="E2001" s="82">
        <v>36</v>
      </c>
      <c r="F2001" s="83" t="s">
        <v>53</v>
      </c>
      <c r="G2001" s="84">
        <v>6025</v>
      </c>
      <c r="H2001" s="84">
        <v>5598</v>
      </c>
      <c r="I2001" s="84">
        <v>4479</v>
      </c>
      <c r="J2001" s="85">
        <v>0.80010718113612</v>
      </c>
      <c r="K2001" s="86">
        <v>25.562700964630224</v>
      </c>
      <c r="L2001" s="84">
        <v>4167</v>
      </c>
      <c r="M2001" s="87">
        <v>938</v>
      </c>
      <c r="N2001" s="87">
        <v>388</v>
      </c>
      <c r="O2001" s="87">
        <v>18</v>
      </c>
      <c r="P2001" s="87">
        <v>83</v>
      </c>
      <c r="Q2001" s="87">
        <v>101</v>
      </c>
      <c r="R2001" s="87">
        <v>4</v>
      </c>
      <c r="S2001" s="84">
        <v>1431</v>
      </c>
      <c r="T2001" s="87">
        <v>206</v>
      </c>
      <c r="U2001" s="84">
        <v>1214</v>
      </c>
      <c r="V2001" s="87">
        <v>564</v>
      </c>
      <c r="W2001" s="104">
        <f t="shared" si="302"/>
        <v>74.437299035369776</v>
      </c>
      <c r="X2001" s="105">
        <f t="shared" si="299"/>
        <v>16.755984280100037</v>
      </c>
      <c r="Y2001" s="105">
        <f t="shared" si="300"/>
        <v>6.9310468024294387</v>
      </c>
      <c r="Z2001" s="105">
        <f t="shared" si="303"/>
        <v>1.8042157913540553</v>
      </c>
      <c r="AA2001" s="105">
        <f t="shared" si="304"/>
        <v>7.1454090746695245E-2</v>
      </c>
      <c r="AB2001" s="105">
        <f t="shared" si="305"/>
        <v>25.562700964630224</v>
      </c>
    </row>
    <row r="2002" spans="1:28" s="128" customFormat="1" hidden="1">
      <c r="A2002" s="69">
        <v>2012</v>
      </c>
      <c r="B2002" s="102">
        <v>1</v>
      </c>
      <c r="C2002" s="102" t="s">
        <v>181</v>
      </c>
      <c r="D2002" s="127">
        <v>37</v>
      </c>
      <c r="E2002" s="82">
        <v>37</v>
      </c>
      <c r="F2002" s="83" t="s">
        <v>54</v>
      </c>
      <c r="G2002" s="84">
        <v>8782</v>
      </c>
      <c r="H2002" s="84">
        <v>7817</v>
      </c>
      <c r="I2002" s="84">
        <v>7286</v>
      </c>
      <c r="J2002" s="85">
        <v>0.93207112703083028</v>
      </c>
      <c r="K2002" s="86">
        <v>26.87731866444928</v>
      </c>
      <c r="L2002" s="84">
        <v>5716</v>
      </c>
      <c r="M2002" s="87">
        <v>1432</v>
      </c>
      <c r="N2002" s="87">
        <v>547</v>
      </c>
      <c r="O2002" s="87">
        <v>26</v>
      </c>
      <c r="P2002" s="87">
        <v>94</v>
      </c>
      <c r="Q2002" s="87">
        <v>120</v>
      </c>
      <c r="R2002" s="87">
        <v>2</v>
      </c>
      <c r="S2002" s="84">
        <v>2101</v>
      </c>
      <c r="T2002" s="87">
        <v>95</v>
      </c>
      <c r="U2002" s="87">
        <v>829</v>
      </c>
      <c r="V2002" s="87">
        <v>247</v>
      </c>
      <c r="W2002" s="104">
        <f t="shared" si="302"/>
        <v>73.122681335550723</v>
      </c>
      <c r="X2002" s="105">
        <f t="shared" si="299"/>
        <v>18.319048228220545</v>
      </c>
      <c r="Y2002" s="105">
        <f t="shared" si="300"/>
        <v>6.9975694000255855</v>
      </c>
      <c r="Z2002" s="105">
        <f t="shared" si="303"/>
        <v>1.5351157733145708</v>
      </c>
      <c r="AA2002" s="105">
        <f t="shared" si="304"/>
        <v>2.5585262888576182E-2</v>
      </c>
      <c r="AB2002" s="105">
        <f t="shared" si="305"/>
        <v>26.87731866444928</v>
      </c>
    </row>
    <row r="2003" spans="1:28" s="128" customFormat="1" hidden="1">
      <c r="A2003" s="69">
        <v>2012</v>
      </c>
      <c r="B2003" s="102">
        <v>1</v>
      </c>
      <c r="C2003" s="102" t="s">
        <v>181</v>
      </c>
      <c r="D2003" s="127">
        <v>38</v>
      </c>
      <c r="E2003" s="82">
        <v>38</v>
      </c>
      <c r="F2003" s="83" t="s">
        <v>55</v>
      </c>
      <c r="G2003" s="84">
        <v>11632</v>
      </c>
      <c r="H2003" s="84">
        <v>10454</v>
      </c>
      <c r="I2003" s="84">
        <v>8828</v>
      </c>
      <c r="J2003" s="85">
        <v>0.8444614501626172</v>
      </c>
      <c r="K2003" s="86">
        <v>23.378611057968239</v>
      </c>
      <c r="L2003" s="84">
        <v>8010</v>
      </c>
      <c r="M2003" s="84">
        <v>1659</v>
      </c>
      <c r="N2003" s="87">
        <v>605</v>
      </c>
      <c r="O2003" s="87">
        <v>27</v>
      </c>
      <c r="P2003" s="87">
        <v>151</v>
      </c>
      <c r="Q2003" s="87">
        <v>178</v>
      </c>
      <c r="R2003" s="87">
        <v>2</v>
      </c>
      <c r="S2003" s="84">
        <v>2444</v>
      </c>
      <c r="T2003" s="87">
        <v>115</v>
      </c>
      <c r="U2003" s="87">
        <v>1690</v>
      </c>
      <c r="V2003" s="87">
        <v>484</v>
      </c>
      <c r="W2003" s="104">
        <f t="shared" si="302"/>
        <v>76.621388942031757</v>
      </c>
      <c r="X2003" s="105">
        <f t="shared" si="299"/>
        <v>15.869523627319687</v>
      </c>
      <c r="Y2003" s="105">
        <f t="shared" si="300"/>
        <v>5.787258465659078</v>
      </c>
      <c r="Z2003" s="105">
        <f t="shared" si="303"/>
        <v>1.7026975320451503</v>
      </c>
      <c r="AA2003" s="105">
        <f t="shared" si="304"/>
        <v>1.913143294432753E-2</v>
      </c>
      <c r="AB2003" s="105">
        <f t="shared" si="305"/>
        <v>23.378611057968239</v>
      </c>
    </row>
    <row r="2004" spans="1:28" s="128" customFormat="1" hidden="1">
      <c r="A2004" s="69">
        <v>2012</v>
      </c>
      <c r="B2004" s="102">
        <v>1</v>
      </c>
      <c r="C2004" s="102" t="s">
        <v>181</v>
      </c>
      <c r="D2004" s="127">
        <v>39</v>
      </c>
      <c r="E2004" s="82">
        <v>39</v>
      </c>
      <c r="F2004" s="83" t="s">
        <v>56</v>
      </c>
      <c r="G2004" s="84">
        <v>5843</v>
      </c>
      <c r="H2004" s="84">
        <v>4712</v>
      </c>
      <c r="I2004" s="84">
        <v>3107</v>
      </c>
      <c r="J2004" s="85">
        <v>0.65938030560271643</v>
      </c>
      <c r="K2004" s="86">
        <v>19.291171477079796</v>
      </c>
      <c r="L2004" s="84">
        <v>3803</v>
      </c>
      <c r="M2004" s="87">
        <v>613</v>
      </c>
      <c r="N2004" s="87">
        <v>250</v>
      </c>
      <c r="O2004" s="87">
        <v>11</v>
      </c>
      <c r="P2004" s="87">
        <v>35</v>
      </c>
      <c r="Q2004" s="87">
        <v>46</v>
      </c>
      <c r="R2004" s="87">
        <v>0</v>
      </c>
      <c r="S2004" s="84">
        <v>909</v>
      </c>
      <c r="T2004" s="87">
        <v>197</v>
      </c>
      <c r="U2004" s="87">
        <v>902</v>
      </c>
      <c r="V2004" s="87">
        <v>732</v>
      </c>
      <c r="W2004" s="104">
        <f t="shared" si="302"/>
        <v>80.7088285229202</v>
      </c>
      <c r="X2004" s="105">
        <f t="shared" si="299"/>
        <v>13.009337860780985</v>
      </c>
      <c r="Y2004" s="105">
        <f t="shared" si="300"/>
        <v>5.3056027164685906</v>
      </c>
      <c r="Z2004" s="105">
        <f t="shared" si="303"/>
        <v>0.97623089983022071</v>
      </c>
      <c r="AA2004" s="105">
        <f t="shared" si="304"/>
        <v>0</v>
      </c>
      <c r="AB2004" s="105">
        <f t="shared" si="305"/>
        <v>19.291171477079796</v>
      </c>
    </row>
    <row r="2005" spans="1:28" s="128" customFormat="1" hidden="1">
      <c r="A2005" s="69">
        <v>2012</v>
      </c>
      <c r="B2005" s="102">
        <v>1</v>
      </c>
      <c r="C2005" s="102" t="s">
        <v>181</v>
      </c>
      <c r="D2005" s="127">
        <v>40</v>
      </c>
      <c r="E2005" s="82">
        <v>40</v>
      </c>
      <c r="F2005" s="83" t="s">
        <v>57</v>
      </c>
      <c r="G2005" s="84">
        <v>46984</v>
      </c>
      <c r="H2005" s="84">
        <v>40212</v>
      </c>
      <c r="I2005" s="84">
        <v>27421</v>
      </c>
      <c r="J2005" s="85">
        <v>0.68191087237640502</v>
      </c>
      <c r="K2005" s="86">
        <v>20.257634536954143</v>
      </c>
      <c r="L2005" s="84">
        <v>32066</v>
      </c>
      <c r="M2005" s="84">
        <v>5567</v>
      </c>
      <c r="N2005" s="87">
        <v>1876</v>
      </c>
      <c r="O2005" s="87">
        <v>192</v>
      </c>
      <c r="P2005" s="87">
        <v>363</v>
      </c>
      <c r="Q2005" s="87">
        <v>555</v>
      </c>
      <c r="R2005" s="87">
        <v>148</v>
      </c>
      <c r="S2005" s="84">
        <v>8146</v>
      </c>
      <c r="T2005" s="87">
        <v>797</v>
      </c>
      <c r="U2005" s="84">
        <v>4195</v>
      </c>
      <c r="V2005" s="87">
        <v>770</v>
      </c>
      <c r="W2005" s="104">
        <f t="shared" si="302"/>
        <v>79.742365463045857</v>
      </c>
      <c r="X2005" s="105">
        <f t="shared" si="299"/>
        <v>13.844126131503035</v>
      </c>
      <c r="Y2005" s="105">
        <f t="shared" si="300"/>
        <v>4.6652740475479959</v>
      </c>
      <c r="Z2005" s="105">
        <f t="shared" si="303"/>
        <v>1.380185019397195</v>
      </c>
      <c r="AA2005" s="105">
        <f t="shared" si="304"/>
        <v>0.36804933850591864</v>
      </c>
      <c r="AB2005" s="105">
        <f t="shared" si="305"/>
        <v>20.257634536954143</v>
      </c>
    </row>
    <row r="2006" spans="1:28" s="128" customFormat="1" hidden="1">
      <c r="A2006" s="69">
        <v>2012</v>
      </c>
      <c r="B2006" s="102">
        <v>1</v>
      </c>
      <c r="C2006" s="102" t="s">
        <v>181</v>
      </c>
      <c r="D2006" s="127">
        <v>41</v>
      </c>
      <c r="E2006" s="82">
        <v>41</v>
      </c>
      <c r="F2006" s="83" t="s">
        <v>58</v>
      </c>
      <c r="G2006" s="84">
        <v>7675</v>
      </c>
      <c r="H2006" s="84">
        <v>7363</v>
      </c>
      <c r="I2006" s="84">
        <v>7972</v>
      </c>
      <c r="J2006" s="85">
        <v>1.0827108515550727</v>
      </c>
      <c r="K2006" s="86">
        <v>28.561727556702433</v>
      </c>
      <c r="L2006" s="84">
        <v>5260</v>
      </c>
      <c r="M2006" s="84">
        <v>1348</v>
      </c>
      <c r="N2006" s="87">
        <v>628</v>
      </c>
      <c r="O2006" s="87">
        <v>26</v>
      </c>
      <c r="P2006" s="87">
        <v>101</v>
      </c>
      <c r="Q2006" s="87">
        <v>127</v>
      </c>
      <c r="R2006" s="87">
        <v>0</v>
      </c>
      <c r="S2006" s="84">
        <v>2103</v>
      </c>
      <c r="T2006" s="87">
        <v>73</v>
      </c>
      <c r="U2006" s="87">
        <v>706</v>
      </c>
      <c r="V2006" s="87">
        <v>183</v>
      </c>
      <c r="W2006" s="104">
        <f t="shared" si="302"/>
        <v>71.438272443297564</v>
      </c>
      <c r="X2006" s="105">
        <f t="shared" si="299"/>
        <v>18.307754991172075</v>
      </c>
      <c r="Y2006" s="105">
        <f t="shared" si="300"/>
        <v>8.5291321472225992</v>
      </c>
      <c r="Z2006" s="105">
        <f t="shared" si="303"/>
        <v>1.7248404183077553</v>
      </c>
      <c r="AA2006" s="105">
        <f t="shared" si="304"/>
        <v>0</v>
      </c>
      <c r="AB2006" s="105">
        <f t="shared" si="305"/>
        <v>28.561727556702433</v>
      </c>
    </row>
    <row r="2007" spans="1:28" s="128" customFormat="1" hidden="1">
      <c r="A2007" s="69">
        <v>2012</v>
      </c>
      <c r="B2007" s="102">
        <v>1</v>
      </c>
      <c r="C2007" s="102" t="s">
        <v>181</v>
      </c>
      <c r="D2007" s="127">
        <v>42</v>
      </c>
      <c r="E2007" s="82">
        <v>42</v>
      </c>
      <c r="F2007" s="83" t="s">
        <v>59</v>
      </c>
      <c r="G2007" s="84">
        <v>11961</v>
      </c>
      <c r="H2007" s="84">
        <v>11235</v>
      </c>
      <c r="I2007" s="84">
        <v>12143</v>
      </c>
      <c r="J2007" s="85">
        <v>1.0808188696039163</v>
      </c>
      <c r="K2007" s="86">
        <v>28.731642189586115</v>
      </c>
      <c r="L2007" s="84">
        <v>8007</v>
      </c>
      <c r="M2007" s="84">
        <v>2104</v>
      </c>
      <c r="N2007" s="84">
        <v>901</v>
      </c>
      <c r="O2007" s="87">
        <v>28</v>
      </c>
      <c r="P2007" s="87">
        <v>195</v>
      </c>
      <c r="Q2007" s="87">
        <v>223</v>
      </c>
      <c r="R2007" s="87">
        <v>0</v>
      </c>
      <c r="S2007" s="84">
        <v>3228</v>
      </c>
      <c r="T2007" s="87">
        <v>315</v>
      </c>
      <c r="U2007" s="84">
        <v>1746</v>
      </c>
      <c r="V2007" s="84">
        <v>578</v>
      </c>
      <c r="W2007" s="104">
        <f t="shared" si="302"/>
        <v>71.268357810413889</v>
      </c>
      <c r="X2007" s="105">
        <f t="shared" si="299"/>
        <v>18.72719181130396</v>
      </c>
      <c r="Y2007" s="105">
        <f t="shared" si="300"/>
        <v>8.0195816644414784</v>
      </c>
      <c r="Z2007" s="105">
        <f t="shared" si="303"/>
        <v>1.9848687138406766</v>
      </c>
      <c r="AA2007" s="105">
        <f t="shared" si="304"/>
        <v>0</v>
      </c>
      <c r="AB2007" s="105">
        <f t="shared" si="305"/>
        <v>28.731642189586115</v>
      </c>
    </row>
    <row r="2008" spans="1:28" s="128" customFormat="1" hidden="1">
      <c r="A2008" s="69">
        <v>2012</v>
      </c>
      <c r="B2008" s="102">
        <v>1</v>
      </c>
      <c r="C2008" s="102" t="s">
        <v>181</v>
      </c>
      <c r="D2008" s="127">
        <v>43</v>
      </c>
      <c r="E2008" s="82">
        <v>43</v>
      </c>
      <c r="F2008" s="83" t="s">
        <v>60</v>
      </c>
      <c r="G2008" s="84">
        <v>16494</v>
      </c>
      <c r="H2008" s="84">
        <v>15765</v>
      </c>
      <c r="I2008" s="84">
        <v>17061</v>
      </c>
      <c r="J2008" s="85">
        <v>1.0822074215033302</v>
      </c>
      <c r="K2008" s="86">
        <v>27.618141452584837</v>
      </c>
      <c r="L2008" s="84">
        <v>11411</v>
      </c>
      <c r="M2008" s="84">
        <v>2800</v>
      </c>
      <c r="N2008" s="87">
        <v>1274</v>
      </c>
      <c r="O2008" s="87">
        <v>42</v>
      </c>
      <c r="P2008" s="87">
        <v>235</v>
      </c>
      <c r="Q2008" s="87">
        <v>277</v>
      </c>
      <c r="R2008" s="87">
        <v>3</v>
      </c>
      <c r="S2008" s="84">
        <v>4354</v>
      </c>
      <c r="T2008" s="87">
        <v>1442</v>
      </c>
      <c r="U2008" s="87">
        <v>2553</v>
      </c>
      <c r="V2008" s="87">
        <v>750</v>
      </c>
      <c r="W2008" s="104">
        <f t="shared" si="302"/>
        <v>72.381858547415163</v>
      </c>
      <c r="X2008" s="105">
        <f t="shared" si="299"/>
        <v>17.760862670472566</v>
      </c>
      <c r="Y2008" s="105">
        <f t="shared" si="300"/>
        <v>8.0811925150650179</v>
      </c>
      <c r="Z2008" s="105">
        <f t="shared" si="303"/>
        <v>1.7570567713288929</v>
      </c>
      <c r="AA2008" s="105">
        <f t="shared" si="304"/>
        <v>1.9029495718363463E-2</v>
      </c>
      <c r="AB2008" s="105">
        <f t="shared" si="305"/>
        <v>27.618141452584837</v>
      </c>
    </row>
    <row r="2009" spans="1:28" s="128" customFormat="1" hidden="1">
      <c r="A2009" s="69">
        <v>2012</v>
      </c>
      <c r="B2009" s="102">
        <v>1</v>
      </c>
      <c r="C2009" s="102" t="s">
        <v>181</v>
      </c>
      <c r="D2009" s="127">
        <v>44</v>
      </c>
      <c r="E2009" s="82">
        <v>44</v>
      </c>
      <c r="F2009" s="83" t="s">
        <v>61</v>
      </c>
      <c r="G2009" s="84">
        <v>10189</v>
      </c>
      <c r="H2009" s="84">
        <v>9290</v>
      </c>
      <c r="I2009" s="84">
        <v>10426</v>
      </c>
      <c r="J2009" s="85">
        <v>1.1222820236813777</v>
      </c>
      <c r="K2009" s="86">
        <v>27.491926803013992</v>
      </c>
      <c r="L2009" s="84">
        <v>6736</v>
      </c>
      <c r="M2009" s="84">
        <v>1627</v>
      </c>
      <c r="N2009" s="87">
        <v>770</v>
      </c>
      <c r="O2009" s="87">
        <v>37</v>
      </c>
      <c r="P2009" s="87">
        <v>120</v>
      </c>
      <c r="Q2009" s="87">
        <v>157</v>
      </c>
      <c r="R2009" s="87">
        <v>0</v>
      </c>
      <c r="S2009" s="84">
        <v>2554</v>
      </c>
      <c r="T2009" s="87">
        <v>252</v>
      </c>
      <c r="U2009" s="87">
        <v>894</v>
      </c>
      <c r="V2009" s="87">
        <v>351</v>
      </c>
      <c r="W2009" s="104">
        <f t="shared" si="302"/>
        <v>72.508073196986018</v>
      </c>
      <c r="X2009" s="105">
        <f t="shared" si="299"/>
        <v>17.513455328310009</v>
      </c>
      <c r="Y2009" s="105">
        <f t="shared" si="300"/>
        <v>8.2884822389666315</v>
      </c>
      <c r="Z2009" s="105">
        <f t="shared" si="303"/>
        <v>1.689989235737352</v>
      </c>
      <c r="AA2009" s="105">
        <f t="shared" si="304"/>
        <v>0</v>
      </c>
      <c r="AB2009" s="105">
        <f t="shared" si="305"/>
        <v>27.491926803013992</v>
      </c>
    </row>
    <row r="2010" spans="1:28" s="128" customFormat="1" hidden="1">
      <c r="A2010" s="69">
        <v>2012</v>
      </c>
      <c r="B2010" s="102">
        <v>1</v>
      </c>
      <c r="C2010" s="102" t="s">
        <v>181</v>
      </c>
      <c r="D2010" s="127">
        <v>45</v>
      </c>
      <c r="E2010" s="82">
        <v>45</v>
      </c>
      <c r="F2010" s="83" t="s">
        <v>62</v>
      </c>
      <c r="G2010" s="84">
        <v>10348</v>
      </c>
      <c r="H2010" s="84">
        <v>9087</v>
      </c>
      <c r="I2010" s="84">
        <v>10777</v>
      </c>
      <c r="J2010" s="85">
        <v>1.1859799713876966</v>
      </c>
      <c r="K2010" s="86">
        <v>28.821393199075601</v>
      </c>
      <c r="L2010" s="84">
        <v>6468</v>
      </c>
      <c r="M2010" s="84">
        <v>1624</v>
      </c>
      <c r="N2010" s="87">
        <v>796</v>
      </c>
      <c r="O2010" s="87">
        <v>18</v>
      </c>
      <c r="P2010" s="87">
        <v>152</v>
      </c>
      <c r="Q2010" s="87">
        <v>170</v>
      </c>
      <c r="R2010" s="87">
        <v>29</v>
      </c>
      <c r="S2010" s="84">
        <v>2619</v>
      </c>
      <c r="T2010" s="87">
        <v>141</v>
      </c>
      <c r="U2010" s="87">
        <v>864</v>
      </c>
      <c r="V2010" s="87">
        <v>1127</v>
      </c>
      <c r="W2010" s="104">
        <f t="shared" si="302"/>
        <v>71.178606800924399</v>
      </c>
      <c r="X2010" s="105">
        <f t="shared" si="299"/>
        <v>17.871684824474524</v>
      </c>
      <c r="Y2010" s="105">
        <f t="shared" si="300"/>
        <v>8.7597666996808634</v>
      </c>
      <c r="Z2010" s="105">
        <f t="shared" si="303"/>
        <v>1.8708044459117421</v>
      </c>
      <c r="AA2010" s="105">
        <f t="shared" si="304"/>
        <v>0.31913722900847363</v>
      </c>
      <c r="AB2010" s="105">
        <f t="shared" si="305"/>
        <v>28.821393199075601</v>
      </c>
    </row>
    <row r="2011" spans="1:28" s="128" customFormat="1" hidden="1">
      <c r="A2011" s="69">
        <v>2012</v>
      </c>
      <c r="B2011" s="102">
        <v>1</v>
      </c>
      <c r="C2011" s="102" t="s">
        <v>181</v>
      </c>
      <c r="D2011" s="127">
        <v>46</v>
      </c>
      <c r="E2011" s="82">
        <v>46</v>
      </c>
      <c r="F2011" s="83" t="s">
        <v>4</v>
      </c>
      <c r="G2011" s="84">
        <v>15336</v>
      </c>
      <c r="H2011" s="84">
        <v>14082</v>
      </c>
      <c r="I2011" s="84">
        <v>14189</v>
      </c>
      <c r="J2011" s="85">
        <v>1.0075983525067462</v>
      </c>
      <c r="K2011" s="86">
        <v>27.183638687686408</v>
      </c>
      <c r="L2011" s="84">
        <v>10254</v>
      </c>
      <c r="M2011" s="84">
        <v>2391</v>
      </c>
      <c r="N2011" s="87">
        <v>1214</v>
      </c>
      <c r="O2011" s="87">
        <v>159</v>
      </c>
      <c r="P2011" s="87">
        <v>64</v>
      </c>
      <c r="Q2011" s="87">
        <v>223</v>
      </c>
      <c r="R2011" s="87">
        <v>0</v>
      </c>
      <c r="S2011" s="84">
        <v>3828</v>
      </c>
      <c r="T2011" s="87">
        <v>288</v>
      </c>
      <c r="U2011" s="87">
        <v>1815</v>
      </c>
      <c r="V2011" s="87">
        <v>41</v>
      </c>
      <c r="W2011" s="104">
        <f t="shared" si="302"/>
        <v>72.816361312313589</v>
      </c>
      <c r="X2011" s="105">
        <f t="shared" si="299"/>
        <v>16.979122283766511</v>
      </c>
      <c r="Y2011" s="105">
        <f t="shared" si="300"/>
        <v>8.6209345263456907</v>
      </c>
      <c r="Z2011" s="105">
        <f t="shared" si="303"/>
        <v>1.5835818775742083</v>
      </c>
      <c r="AA2011" s="105">
        <f t="shared" si="304"/>
        <v>0</v>
      </c>
      <c r="AB2011" s="105">
        <f t="shared" si="305"/>
        <v>27.183638687686408</v>
      </c>
    </row>
    <row r="2012" spans="1:28" s="128" customFormat="1" hidden="1">
      <c r="A2012" s="69">
        <v>2012</v>
      </c>
      <c r="B2012" s="102">
        <v>1</v>
      </c>
      <c r="C2012" s="102" t="s">
        <v>181</v>
      </c>
      <c r="D2012" s="127">
        <v>47</v>
      </c>
      <c r="E2012" s="82">
        <v>47</v>
      </c>
      <c r="F2012" s="83" t="s">
        <v>63</v>
      </c>
      <c r="G2012" s="84">
        <v>16957</v>
      </c>
      <c r="H2012" s="84">
        <v>14168</v>
      </c>
      <c r="I2012" s="84">
        <v>17331</v>
      </c>
      <c r="J2012" s="85">
        <v>1.2232495765104461</v>
      </c>
      <c r="K2012" s="86">
        <v>33.17334839073969</v>
      </c>
      <c r="L2012" s="84">
        <v>9468</v>
      </c>
      <c r="M2012" s="84">
        <v>3061</v>
      </c>
      <c r="N2012" s="84">
        <v>1395</v>
      </c>
      <c r="O2012" s="87">
        <v>23</v>
      </c>
      <c r="P2012" s="87">
        <v>220</v>
      </c>
      <c r="Q2012" s="87">
        <v>243</v>
      </c>
      <c r="R2012" s="87">
        <v>1</v>
      </c>
      <c r="S2012" s="84">
        <v>4700</v>
      </c>
      <c r="T2012" s="87">
        <v>294</v>
      </c>
      <c r="U2012" s="84">
        <v>1300</v>
      </c>
      <c r="V2012" s="87">
        <v>623</v>
      </c>
      <c r="W2012" s="104">
        <f t="shared" si="302"/>
        <v>66.826651609260296</v>
      </c>
      <c r="X2012" s="105">
        <f t="shared" si="299"/>
        <v>21.605025409373233</v>
      </c>
      <c r="Y2012" s="105">
        <f t="shared" si="300"/>
        <v>9.8461321287408232</v>
      </c>
      <c r="Z2012" s="105">
        <f t="shared" si="303"/>
        <v>1.7151326933935629</v>
      </c>
      <c r="AA2012" s="105">
        <f t="shared" si="304"/>
        <v>7.0581592320722751E-3</v>
      </c>
      <c r="AB2012" s="105">
        <f t="shared" si="305"/>
        <v>33.17334839073969</v>
      </c>
    </row>
    <row r="2013" spans="1:28" s="128" customFormat="1" hidden="1">
      <c r="A2013" s="69">
        <v>2012</v>
      </c>
      <c r="B2013" s="102">
        <v>1</v>
      </c>
      <c r="C2013" s="102" t="s">
        <v>181</v>
      </c>
      <c r="D2013" s="129"/>
      <c r="E2013" s="129"/>
      <c r="F2013" s="83" t="s">
        <v>64</v>
      </c>
      <c r="G2013" s="84">
        <f>SUM(G1966:G2012)</f>
        <v>1094561</v>
      </c>
      <c r="H2013" s="84">
        <f>SUM(H1966:H2012)</f>
        <v>1006324</v>
      </c>
      <c r="I2013" s="84">
        <f>SUM(I1966:I2012)</f>
        <v>686725</v>
      </c>
      <c r="J2013" s="85">
        <f t="shared" ref="J2013" si="306">I2013/H2013</f>
        <v>0.68240944268446346</v>
      </c>
      <c r="K2013" s="86">
        <v>19.073876803097214</v>
      </c>
      <c r="L2013" s="84">
        <f t="shared" ref="L2013:V2013" si="307">SUM(L1966:L2012)</f>
        <v>814379</v>
      </c>
      <c r="M2013" s="84">
        <f t="shared" si="307"/>
        <v>130566</v>
      </c>
      <c r="N2013" s="84">
        <f t="shared" si="307"/>
        <v>50392</v>
      </c>
      <c r="O2013" s="84">
        <f t="shared" si="307"/>
        <v>2636</v>
      </c>
      <c r="P2013" s="87">
        <f t="shared" si="307"/>
        <v>7915</v>
      </c>
      <c r="Q2013" s="84">
        <f t="shared" si="307"/>
        <v>10551</v>
      </c>
      <c r="R2013" s="84">
        <f t="shared" si="307"/>
        <v>436</v>
      </c>
      <c r="S2013" s="84">
        <f t="shared" si="307"/>
        <v>191945</v>
      </c>
      <c r="T2013" s="84">
        <f t="shared" si="307"/>
        <v>26161</v>
      </c>
      <c r="U2013" s="84">
        <f t="shared" si="307"/>
        <v>123797</v>
      </c>
      <c r="V2013" s="84">
        <f t="shared" si="307"/>
        <v>50766</v>
      </c>
      <c r="W2013" s="104">
        <f t="shared" si="302"/>
        <v>80.926123196902793</v>
      </c>
      <c r="X2013" s="105">
        <f t="shared" si="299"/>
        <v>12.974548952424866</v>
      </c>
      <c r="Y2013" s="105">
        <f t="shared" si="300"/>
        <v>5.0075323653217056</v>
      </c>
      <c r="Z2013" s="105">
        <f t="shared" si="303"/>
        <v>1.0484694790147111</v>
      </c>
      <c r="AA2013" s="105">
        <f t="shared" si="304"/>
        <v>4.3326006335931574E-2</v>
      </c>
      <c r="AB2013" s="105">
        <f t="shared" si="305"/>
        <v>19.073876803097214</v>
      </c>
    </row>
    <row r="2014" spans="1:28" s="9" customFormat="1">
      <c r="A2014" s="88">
        <v>2013</v>
      </c>
      <c r="B2014" s="102">
        <v>0</v>
      </c>
      <c r="C2014" s="102" t="s">
        <v>180</v>
      </c>
      <c r="D2014" s="88">
        <v>1</v>
      </c>
      <c r="E2014" s="89" t="s">
        <v>485</v>
      </c>
      <c r="F2014" s="90" t="s">
        <v>411</v>
      </c>
      <c r="G2014" s="52">
        <v>20554</v>
      </c>
      <c r="H2014" s="55">
        <v>19056</v>
      </c>
      <c r="I2014" s="52">
        <v>16138</v>
      </c>
      <c r="J2014" s="71">
        <v>0.85</v>
      </c>
      <c r="K2014" s="72">
        <v>21.099999999999998</v>
      </c>
      <c r="L2014" s="59">
        <v>15036</v>
      </c>
      <c r="M2014" s="52">
        <v>2438</v>
      </c>
      <c r="N2014" s="52">
        <v>1186</v>
      </c>
      <c r="O2014" s="52">
        <v>91</v>
      </c>
      <c r="P2014" s="52">
        <v>249</v>
      </c>
      <c r="Q2014" s="52">
        <v>340</v>
      </c>
      <c r="R2014" s="52">
        <v>56</v>
      </c>
      <c r="S2014" s="55">
        <v>4020</v>
      </c>
      <c r="T2014" s="52">
        <v>518</v>
      </c>
      <c r="U2014" s="52">
        <v>2272</v>
      </c>
      <c r="V2014" s="52">
        <v>783</v>
      </c>
      <c r="W2014" s="104">
        <f t="shared" si="302"/>
        <v>78.904282115869023</v>
      </c>
      <c r="X2014" s="105">
        <f t="shared" ref="X2014:X2077" si="308">M2014/$H2014*100</f>
        <v>12.793870696893366</v>
      </c>
      <c r="Y2014" s="105">
        <f t="shared" ref="Y2014:Y2077" si="309">N2014/$H2014*100</f>
        <v>6.2237615449202348</v>
      </c>
      <c r="Z2014" s="105">
        <f t="shared" si="303"/>
        <v>1.7842149454240133</v>
      </c>
      <c r="AA2014" s="105">
        <f t="shared" si="304"/>
        <v>0.29387069689336692</v>
      </c>
      <c r="AB2014" s="105">
        <f t="shared" si="305"/>
        <v>21.095717884130984</v>
      </c>
    </row>
    <row r="2015" spans="1:28" s="9" customFormat="1">
      <c r="A2015" s="88">
        <v>2013</v>
      </c>
      <c r="B2015" s="102">
        <v>0</v>
      </c>
      <c r="C2015" s="102" t="s">
        <v>180</v>
      </c>
      <c r="D2015" s="88">
        <v>2</v>
      </c>
      <c r="E2015" s="89" t="s">
        <v>486</v>
      </c>
      <c r="F2015" s="90" t="s">
        <v>412</v>
      </c>
      <c r="G2015" s="52">
        <v>7537</v>
      </c>
      <c r="H2015" s="55">
        <v>7280</v>
      </c>
      <c r="I2015" s="52">
        <v>8529</v>
      </c>
      <c r="J2015" s="71">
        <f t="shared" ref="J2015:J2060" si="310">I2015/H2015</f>
        <v>1.1715659340659341</v>
      </c>
      <c r="K2015" s="72">
        <v>32.651098901098905</v>
      </c>
      <c r="L2015" s="52">
        <v>4903</v>
      </c>
      <c r="M2015" s="52">
        <v>1378</v>
      </c>
      <c r="N2015" s="52">
        <v>716</v>
      </c>
      <c r="O2015" s="52">
        <v>122</v>
      </c>
      <c r="P2015" s="52">
        <v>159</v>
      </c>
      <c r="Q2015" s="52">
        <f t="shared" ref="Q2015:Q2060" si="311">O2015+P2015</f>
        <v>281</v>
      </c>
      <c r="R2015" s="52">
        <v>2</v>
      </c>
      <c r="S2015" s="55">
        <v>2377</v>
      </c>
      <c r="T2015" s="52">
        <v>58</v>
      </c>
      <c r="U2015" s="52">
        <v>675</v>
      </c>
      <c r="V2015" s="52">
        <v>312</v>
      </c>
      <c r="W2015" s="104">
        <f t="shared" si="302"/>
        <v>67.348901098901109</v>
      </c>
      <c r="X2015" s="105">
        <f t="shared" si="308"/>
        <v>18.928571428571427</v>
      </c>
      <c r="Y2015" s="105">
        <f t="shared" si="309"/>
        <v>9.8351648351648358</v>
      </c>
      <c r="Z2015" s="105">
        <f t="shared" si="303"/>
        <v>3.8598901098901099</v>
      </c>
      <c r="AA2015" s="105">
        <f t="shared" si="304"/>
        <v>2.7472527472527472E-2</v>
      </c>
      <c r="AB2015" s="105">
        <f t="shared" si="305"/>
        <v>32.651098901098905</v>
      </c>
    </row>
    <row r="2016" spans="1:28" s="9" customFormat="1">
      <c r="A2016" s="88">
        <v>2013</v>
      </c>
      <c r="B2016" s="102">
        <v>0</v>
      </c>
      <c r="C2016" s="102" t="s">
        <v>180</v>
      </c>
      <c r="D2016" s="88">
        <v>3</v>
      </c>
      <c r="E2016" s="89" t="s">
        <v>487</v>
      </c>
      <c r="F2016" s="90" t="s">
        <v>413</v>
      </c>
      <c r="G2016" s="52">
        <v>7389</v>
      </c>
      <c r="H2016" s="55">
        <v>7180</v>
      </c>
      <c r="I2016" s="52">
        <v>7208</v>
      </c>
      <c r="J2016" s="71">
        <f t="shared" si="310"/>
        <v>1.003899721448468</v>
      </c>
      <c r="K2016" s="72">
        <v>25.571030640668525</v>
      </c>
      <c r="L2016" s="52">
        <v>5344</v>
      </c>
      <c r="M2016" s="52">
        <v>1180</v>
      </c>
      <c r="N2016" s="52">
        <v>537</v>
      </c>
      <c r="O2016" s="52">
        <v>44</v>
      </c>
      <c r="P2016" s="52">
        <v>75</v>
      </c>
      <c r="Q2016" s="52">
        <f t="shared" si="311"/>
        <v>119</v>
      </c>
      <c r="R2016" s="52">
        <v>0</v>
      </c>
      <c r="S2016" s="55">
        <v>1836</v>
      </c>
      <c r="T2016" s="52">
        <v>100</v>
      </c>
      <c r="U2016" s="52">
        <v>768</v>
      </c>
      <c r="V2016" s="52">
        <v>104</v>
      </c>
      <c r="W2016" s="104">
        <f t="shared" si="302"/>
        <v>74.428969359331475</v>
      </c>
      <c r="X2016" s="105">
        <f t="shared" si="308"/>
        <v>16.434540389972145</v>
      </c>
      <c r="Y2016" s="105">
        <f t="shared" si="309"/>
        <v>7.4791086350974938</v>
      </c>
      <c r="Z2016" s="105">
        <f t="shared" si="303"/>
        <v>1.6573816155988859</v>
      </c>
      <c r="AA2016" s="105">
        <f t="shared" si="304"/>
        <v>0</v>
      </c>
      <c r="AB2016" s="105">
        <f t="shared" si="305"/>
        <v>25.571030640668525</v>
      </c>
    </row>
    <row r="2017" spans="1:28" s="9" customFormat="1">
      <c r="A2017" s="88">
        <v>2013</v>
      </c>
      <c r="B2017" s="102">
        <v>0</v>
      </c>
      <c r="C2017" s="102" t="s">
        <v>180</v>
      </c>
      <c r="D2017" s="88">
        <v>4</v>
      </c>
      <c r="E2017" s="89" t="s">
        <v>190</v>
      </c>
      <c r="F2017" s="90" t="s">
        <v>414</v>
      </c>
      <c r="G2017" s="52">
        <v>10101</v>
      </c>
      <c r="H2017" s="52">
        <v>9632</v>
      </c>
      <c r="I2017" s="52">
        <v>11083</v>
      </c>
      <c r="J2017" s="71">
        <f t="shared" si="310"/>
        <v>1.1506436877076411</v>
      </c>
      <c r="K2017" s="72">
        <v>28.581810631229239</v>
      </c>
      <c r="L2017" s="52">
        <v>6879</v>
      </c>
      <c r="M2017" s="52">
        <v>1716</v>
      </c>
      <c r="N2017" s="52">
        <v>843</v>
      </c>
      <c r="O2017" s="52">
        <v>23</v>
      </c>
      <c r="P2017" s="52">
        <v>161</v>
      </c>
      <c r="Q2017" s="52">
        <f t="shared" si="311"/>
        <v>184</v>
      </c>
      <c r="R2017" s="52">
        <v>10</v>
      </c>
      <c r="S2017" s="52">
        <v>2753</v>
      </c>
      <c r="T2017" s="52">
        <v>188</v>
      </c>
      <c r="U2017" s="52">
        <v>1102</v>
      </c>
      <c r="V2017" s="56">
        <v>187</v>
      </c>
      <c r="W2017" s="104">
        <f t="shared" si="302"/>
        <v>71.418189368770769</v>
      </c>
      <c r="X2017" s="105">
        <f t="shared" si="308"/>
        <v>17.815614617940199</v>
      </c>
      <c r="Y2017" s="105">
        <f t="shared" si="309"/>
        <v>8.7520764119601324</v>
      </c>
      <c r="Z2017" s="105">
        <f t="shared" si="303"/>
        <v>1.9102990033222591</v>
      </c>
      <c r="AA2017" s="105">
        <f t="shared" si="304"/>
        <v>0.10382059800664453</v>
      </c>
      <c r="AB2017" s="105">
        <f t="shared" si="305"/>
        <v>28.581810631229239</v>
      </c>
    </row>
    <row r="2018" spans="1:28" s="9" customFormat="1">
      <c r="A2018" s="88">
        <v>2013</v>
      </c>
      <c r="B2018" s="102">
        <v>0</v>
      </c>
      <c r="C2018" s="102" t="s">
        <v>180</v>
      </c>
      <c r="D2018" s="88">
        <v>5</v>
      </c>
      <c r="E2018" s="89" t="s">
        <v>191</v>
      </c>
      <c r="F2018" s="90" t="s">
        <v>415</v>
      </c>
      <c r="G2018" s="52">
        <v>4659</v>
      </c>
      <c r="H2018" s="55">
        <v>4549</v>
      </c>
      <c r="I2018" s="52">
        <v>4556</v>
      </c>
      <c r="J2018" s="71">
        <f t="shared" si="310"/>
        <v>1.0015387997362057</v>
      </c>
      <c r="K2018" s="72">
        <v>26.863046823477688</v>
      </c>
      <c r="L2018" s="52">
        <v>3327</v>
      </c>
      <c r="M2018" s="52">
        <v>786</v>
      </c>
      <c r="N2018" s="52">
        <v>338</v>
      </c>
      <c r="O2018" s="52">
        <v>26</v>
      </c>
      <c r="P2018" s="52">
        <v>71</v>
      </c>
      <c r="Q2018" s="52">
        <f t="shared" si="311"/>
        <v>97</v>
      </c>
      <c r="R2018" s="52">
        <v>1</v>
      </c>
      <c r="S2018" s="55">
        <v>1222</v>
      </c>
      <c r="T2018" s="52">
        <v>35</v>
      </c>
      <c r="U2018" s="52">
        <v>473</v>
      </c>
      <c r="V2018" s="52">
        <v>95</v>
      </c>
      <c r="W2018" s="104">
        <f t="shared" si="302"/>
        <v>73.136953176522312</v>
      </c>
      <c r="X2018" s="105">
        <f t="shared" si="308"/>
        <v>17.278522752253242</v>
      </c>
      <c r="Y2018" s="105">
        <f t="shared" si="309"/>
        <v>7.4302044405363805</v>
      </c>
      <c r="Z2018" s="105">
        <f t="shared" si="303"/>
        <v>2.1323367773136952</v>
      </c>
      <c r="AA2018" s="105">
        <f t="shared" si="304"/>
        <v>2.1982853374367992E-2</v>
      </c>
      <c r="AB2018" s="105">
        <f t="shared" si="305"/>
        <v>26.863046823477688</v>
      </c>
    </row>
    <row r="2019" spans="1:28" s="9" customFormat="1">
      <c r="A2019" s="88">
        <v>2013</v>
      </c>
      <c r="B2019" s="102">
        <v>0</v>
      </c>
      <c r="C2019" s="102" t="s">
        <v>180</v>
      </c>
      <c r="D2019" s="88">
        <v>6</v>
      </c>
      <c r="E2019" s="89" t="s">
        <v>192</v>
      </c>
      <c r="F2019" s="90" t="s">
        <v>416</v>
      </c>
      <c r="G2019" s="52">
        <v>8912</v>
      </c>
      <c r="H2019" s="55">
        <v>8770</v>
      </c>
      <c r="I2019" s="52">
        <v>7773</v>
      </c>
      <c r="J2019" s="71">
        <f t="shared" si="310"/>
        <v>0.88631698973774231</v>
      </c>
      <c r="K2019" s="72">
        <v>22.576966932725199</v>
      </c>
      <c r="L2019" s="59">
        <v>6790</v>
      </c>
      <c r="M2019" s="52">
        <v>1248</v>
      </c>
      <c r="N2019" s="52">
        <v>581</v>
      </c>
      <c r="O2019" s="52">
        <v>57</v>
      </c>
      <c r="P2019" s="52">
        <v>87</v>
      </c>
      <c r="Q2019" s="52">
        <f t="shared" si="311"/>
        <v>144</v>
      </c>
      <c r="R2019" s="52">
        <v>7</v>
      </c>
      <c r="S2019" s="55">
        <v>1980</v>
      </c>
      <c r="T2019" s="52">
        <v>114</v>
      </c>
      <c r="U2019" s="52">
        <v>872</v>
      </c>
      <c r="V2019" s="52">
        <v>197</v>
      </c>
      <c r="W2019" s="104">
        <f t="shared" si="302"/>
        <v>77.423033067274801</v>
      </c>
      <c r="X2019" s="105">
        <f t="shared" si="308"/>
        <v>14.230330672748003</v>
      </c>
      <c r="Y2019" s="105">
        <f t="shared" si="309"/>
        <v>6.6248574686431017</v>
      </c>
      <c r="Z2019" s="105">
        <f t="shared" si="303"/>
        <v>1.6419612314709235</v>
      </c>
      <c r="AA2019" s="105">
        <f t="shared" si="304"/>
        <v>7.9817559863169893E-2</v>
      </c>
      <c r="AB2019" s="105">
        <f t="shared" si="305"/>
        <v>22.576966932725199</v>
      </c>
    </row>
    <row r="2020" spans="1:28" s="9" customFormat="1">
      <c r="A2020" s="88">
        <v>2013</v>
      </c>
      <c r="B2020" s="102">
        <v>0</v>
      </c>
      <c r="C2020" s="102" t="s">
        <v>180</v>
      </c>
      <c r="D2020" s="88">
        <v>7</v>
      </c>
      <c r="E2020" s="89" t="s">
        <v>489</v>
      </c>
      <c r="F2020" s="90" t="s">
        <v>417</v>
      </c>
      <c r="G2020" s="52">
        <v>9548</v>
      </c>
      <c r="H2020" s="55">
        <v>8965</v>
      </c>
      <c r="I2020" s="52">
        <v>10874</v>
      </c>
      <c r="J2020" s="71">
        <v>1.21</v>
      </c>
      <c r="K2020" s="72">
        <v>28.96</v>
      </c>
      <c r="L2020" s="52">
        <v>6368</v>
      </c>
      <c r="M2020" s="52">
        <v>1625</v>
      </c>
      <c r="N2020" s="52">
        <v>795</v>
      </c>
      <c r="O2020" s="52">
        <v>17</v>
      </c>
      <c r="P2020" s="52">
        <v>142</v>
      </c>
      <c r="Q2020" s="52">
        <v>159</v>
      </c>
      <c r="R2020" s="52">
        <v>17</v>
      </c>
      <c r="S2020" s="55">
        <v>2596</v>
      </c>
      <c r="T2020" s="52">
        <v>339</v>
      </c>
      <c r="U2020" s="52">
        <v>790</v>
      </c>
      <c r="V2020" s="52">
        <v>193</v>
      </c>
      <c r="W2020" s="104">
        <f t="shared" si="302"/>
        <v>71.031790295593979</v>
      </c>
      <c r="X2020" s="105">
        <f t="shared" si="308"/>
        <v>18.126045733407697</v>
      </c>
      <c r="Y2020" s="105">
        <f t="shared" si="309"/>
        <v>8.8678192972671503</v>
      </c>
      <c r="Z2020" s="105">
        <f t="shared" si="303"/>
        <v>1.7735638594534302</v>
      </c>
      <c r="AA2020" s="105">
        <f t="shared" si="304"/>
        <v>0.18962632459564974</v>
      </c>
      <c r="AB2020" s="105">
        <f t="shared" si="305"/>
        <v>28.957055214723926</v>
      </c>
    </row>
    <row r="2021" spans="1:28" s="9" customFormat="1">
      <c r="A2021" s="88">
        <v>2013</v>
      </c>
      <c r="B2021" s="102">
        <v>0</v>
      </c>
      <c r="C2021" s="102" t="s">
        <v>180</v>
      </c>
      <c r="D2021" s="88">
        <v>8</v>
      </c>
      <c r="E2021" s="89" t="s">
        <v>194</v>
      </c>
      <c r="F2021" s="90" t="s">
        <v>418</v>
      </c>
      <c r="G2021" s="52">
        <v>24295</v>
      </c>
      <c r="H2021" s="55">
        <v>22431</v>
      </c>
      <c r="I2021" s="52">
        <v>17629</v>
      </c>
      <c r="J2021" s="71">
        <f t="shared" si="310"/>
        <v>0.78592126967143683</v>
      </c>
      <c r="K2021" s="72">
        <v>20.213097944808524</v>
      </c>
      <c r="L2021" s="52">
        <v>17897</v>
      </c>
      <c r="M2021" s="52">
        <v>3015</v>
      </c>
      <c r="N2021" s="52">
        <v>1246</v>
      </c>
      <c r="O2021" s="52">
        <v>81</v>
      </c>
      <c r="P2021" s="52">
        <v>178</v>
      </c>
      <c r="Q2021" s="52">
        <f t="shared" si="311"/>
        <v>259</v>
      </c>
      <c r="R2021" s="52">
        <v>14</v>
      </c>
      <c r="S2021" s="55">
        <v>4534</v>
      </c>
      <c r="T2021" s="52">
        <v>388</v>
      </c>
      <c r="U2021" s="52">
        <v>2335</v>
      </c>
      <c r="V2021" s="52">
        <v>546</v>
      </c>
      <c r="W2021" s="104">
        <f t="shared" si="302"/>
        <v>79.786902055191476</v>
      </c>
      <c r="X2021" s="105">
        <f t="shared" si="308"/>
        <v>13.441219740537649</v>
      </c>
      <c r="Y2021" s="105">
        <f t="shared" si="309"/>
        <v>5.5548125362221921</v>
      </c>
      <c r="Z2021" s="105">
        <f t="shared" si="303"/>
        <v>1.154652044046186</v>
      </c>
      <c r="AA2021" s="105">
        <f t="shared" si="304"/>
        <v>6.2413624002496546E-2</v>
      </c>
      <c r="AB2021" s="105">
        <f t="shared" si="305"/>
        <v>20.213097944808524</v>
      </c>
    </row>
    <row r="2022" spans="1:28" s="9" customFormat="1">
      <c r="A2022" s="88">
        <v>2013</v>
      </c>
      <c r="B2022" s="102">
        <v>0</v>
      </c>
      <c r="C2022" s="102" t="s">
        <v>180</v>
      </c>
      <c r="D2022" s="88">
        <v>9</v>
      </c>
      <c r="E2022" s="89" t="s">
        <v>195</v>
      </c>
      <c r="F2022" s="90" t="s">
        <v>419</v>
      </c>
      <c r="G2022" s="52">
        <v>11857</v>
      </c>
      <c r="H2022" s="52">
        <v>11404</v>
      </c>
      <c r="I2022" s="52">
        <v>9073</v>
      </c>
      <c r="J2022" s="71">
        <f t="shared" si="310"/>
        <v>0.79559803577692034</v>
      </c>
      <c r="K2022" s="72">
        <v>21.29954401964223</v>
      </c>
      <c r="L2022" s="52">
        <v>8975</v>
      </c>
      <c r="M2022" s="52">
        <v>1632</v>
      </c>
      <c r="N2022" s="52">
        <v>671</v>
      </c>
      <c r="O2022" s="52">
        <v>31</v>
      </c>
      <c r="P2022" s="52">
        <v>90</v>
      </c>
      <c r="Q2022" s="52">
        <f t="shared" si="311"/>
        <v>121</v>
      </c>
      <c r="R2022" s="52">
        <v>5</v>
      </c>
      <c r="S2022" s="52">
        <v>2429</v>
      </c>
      <c r="T2022" s="52">
        <v>229</v>
      </c>
      <c r="U2022" s="52">
        <v>1215</v>
      </c>
      <c r="V2022" s="56">
        <v>154</v>
      </c>
      <c r="W2022" s="104">
        <f t="shared" si="302"/>
        <v>78.700455980357759</v>
      </c>
      <c r="X2022" s="105">
        <f t="shared" si="308"/>
        <v>14.31076815152578</v>
      </c>
      <c r="Y2022" s="105">
        <f t="shared" si="309"/>
        <v>5.8839003858295342</v>
      </c>
      <c r="Z2022" s="105">
        <f t="shared" si="303"/>
        <v>1.061031217116801</v>
      </c>
      <c r="AA2022" s="105">
        <f t="shared" si="304"/>
        <v>4.3844265170115748E-2</v>
      </c>
      <c r="AB2022" s="105">
        <f t="shared" si="305"/>
        <v>21.29954401964223</v>
      </c>
    </row>
    <row r="2023" spans="1:28" s="9" customFormat="1">
      <c r="A2023" s="88">
        <v>2013</v>
      </c>
      <c r="B2023" s="102">
        <v>0</v>
      </c>
      <c r="C2023" s="102" t="s">
        <v>180</v>
      </c>
      <c r="D2023" s="88">
        <v>10</v>
      </c>
      <c r="E2023" s="89" t="s">
        <v>196</v>
      </c>
      <c r="F2023" s="90" t="s">
        <v>420</v>
      </c>
      <c r="G2023" s="52">
        <v>10362</v>
      </c>
      <c r="H2023" s="55">
        <v>9735</v>
      </c>
      <c r="I2023" s="52">
        <v>7014</v>
      </c>
      <c r="J2023" s="71">
        <f t="shared" si="310"/>
        <v>0.72049306625577814</v>
      </c>
      <c r="K2023" s="72">
        <v>19.650744735490498</v>
      </c>
      <c r="L2023" s="52">
        <v>7822</v>
      </c>
      <c r="M2023" s="52">
        <v>1279</v>
      </c>
      <c r="N2023" s="52">
        <v>530</v>
      </c>
      <c r="O2023" s="52">
        <v>26</v>
      </c>
      <c r="P2023" s="52">
        <v>75</v>
      </c>
      <c r="Q2023" s="52">
        <f t="shared" si="311"/>
        <v>101</v>
      </c>
      <c r="R2023" s="52">
        <v>3</v>
      </c>
      <c r="S2023" s="55">
        <v>1913</v>
      </c>
      <c r="T2023" s="52">
        <v>116</v>
      </c>
      <c r="U2023" s="52">
        <v>1086</v>
      </c>
      <c r="V2023" s="52">
        <v>99</v>
      </c>
      <c r="W2023" s="104">
        <f t="shared" si="302"/>
        <v>80.349255264509495</v>
      </c>
      <c r="X2023" s="105">
        <f t="shared" si="308"/>
        <v>13.138161273754495</v>
      </c>
      <c r="Y2023" s="105">
        <f t="shared" si="309"/>
        <v>5.4442732408834109</v>
      </c>
      <c r="Z2023" s="105">
        <f t="shared" si="303"/>
        <v>1.0374935798664613</v>
      </c>
      <c r="AA2023" s="105">
        <f t="shared" si="304"/>
        <v>3.0816640986132512E-2</v>
      </c>
      <c r="AB2023" s="105">
        <f t="shared" si="305"/>
        <v>19.650744735490498</v>
      </c>
    </row>
    <row r="2024" spans="1:28" s="9" customFormat="1">
      <c r="A2024" s="88">
        <v>2013</v>
      </c>
      <c r="B2024" s="102">
        <v>0</v>
      </c>
      <c r="C2024" s="102" t="s">
        <v>180</v>
      </c>
      <c r="D2024" s="88">
        <v>11</v>
      </c>
      <c r="E2024" s="89" t="s">
        <v>197</v>
      </c>
      <c r="F2024" s="90" t="s">
        <v>421</v>
      </c>
      <c r="G2024" s="52">
        <v>47618</v>
      </c>
      <c r="H2024" s="55">
        <v>43426</v>
      </c>
      <c r="I2024" s="52">
        <v>25345</v>
      </c>
      <c r="J2024" s="71">
        <f t="shared" si="310"/>
        <v>0.58363653111039471</v>
      </c>
      <c r="K2024" s="72">
        <v>17.28457606042463</v>
      </c>
      <c r="L2024" s="59">
        <v>35920</v>
      </c>
      <c r="M2024" s="52">
        <v>5225</v>
      </c>
      <c r="N2024" s="52">
        <v>1983</v>
      </c>
      <c r="O2024" s="52">
        <v>65</v>
      </c>
      <c r="P2024" s="52">
        <v>207</v>
      </c>
      <c r="Q2024" s="52">
        <f t="shared" si="311"/>
        <v>272</v>
      </c>
      <c r="R2024" s="52">
        <v>26</v>
      </c>
      <c r="S2024" s="55">
        <v>7506</v>
      </c>
      <c r="T2024" s="52">
        <v>736</v>
      </c>
      <c r="U2024" s="52">
        <v>4494</v>
      </c>
      <c r="V2024" s="52">
        <v>1234</v>
      </c>
      <c r="W2024" s="104">
        <f t="shared" si="302"/>
        <v>82.715423939575373</v>
      </c>
      <c r="X2024" s="105">
        <f t="shared" si="308"/>
        <v>12.03196241882743</v>
      </c>
      <c r="Y2024" s="105">
        <f t="shared" si="309"/>
        <v>4.5663887993368029</v>
      </c>
      <c r="Z2024" s="105">
        <f t="shared" si="303"/>
        <v>0.62635287615714097</v>
      </c>
      <c r="AA2024" s="105">
        <f t="shared" si="304"/>
        <v>5.9871966103256111E-2</v>
      </c>
      <c r="AB2024" s="105">
        <f t="shared" si="305"/>
        <v>17.28457606042463</v>
      </c>
    </row>
    <row r="2025" spans="1:28" s="9" customFormat="1">
      <c r="A2025" s="88">
        <v>2013</v>
      </c>
      <c r="B2025" s="102">
        <v>0</v>
      </c>
      <c r="C2025" s="102" t="s">
        <v>180</v>
      </c>
      <c r="D2025" s="88">
        <v>12</v>
      </c>
      <c r="E2025" s="89" t="s">
        <v>198</v>
      </c>
      <c r="F2025" s="90" t="s">
        <v>422</v>
      </c>
      <c r="G2025" s="52">
        <v>44859</v>
      </c>
      <c r="H2025" s="55">
        <v>39852</v>
      </c>
      <c r="I2025" s="52">
        <v>24946</v>
      </c>
      <c r="J2025" s="71">
        <f t="shared" si="310"/>
        <v>0.62596607447555952</v>
      </c>
      <c r="K2025" s="72">
        <v>17.798353909465021</v>
      </c>
      <c r="L2025" s="52">
        <v>32759</v>
      </c>
      <c r="M2025" s="52">
        <v>4899</v>
      </c>
      <c r="N2025" s="52">
        <v>1852</v>
      </c>
      <c r="O2025" s="52">
        <v>56</v>
      </c>
      <c r="P2025" s="52">
        <v>286</v>
      </c>
      <c r="Q2025" s="52">
        <f t="shared" si="311"/>
        <v>342</v>
      </c>
      <c r="R2025" s="52">
        <v>0</v>
      </c>
      <c r="S2025" s="55">
        <v>7093</v>
      </c>
      <c r="T2025" s="52">
        <v>729</v>
      </c>
      <c r="U2025" s="52">
        <v>4712</v>
      </c>
      <c r="V2025" s="52">
        <v>2441</v>
      </c>
      <c r="W2025" s="104">
        <f t="shared" si="302"/>
        <v>82.201646090534979</v>
      </c>
      <c r="X2025" s="105">
        <f t="shared" si="308"/>
        <v>12.292984040951522</v>
      </c>
      <c r="Y2025" s="105">
        <f t="shared" si="309"/>
        <v>4.647194620094349</v>
      </c>
      <c r="Z2025" s="105">
        <f t="shared" si="303"/>
        <v>0.85817524841915083</v>
      </c>
      <c r="AA2025" s="105">
        <f t="shared" si="304"/>
        <v>0</v>
      </c>
      <c r="AB2025" s="105">
        <f t="shared" si="305"/>
        <v>17.798353909465021</v>
      </c>
    </row>
    <row r="2026" spans="1:28" s="9" customFormat="1">
      <c r="A2026" s="88">
        <v>2013</v>
      </c>
      <c r="B2026" s="102">
        <v>0</v>
      </c>
      <c r="C2026" s="102" t="s">
        <v>180</v>
      </c>
      <c r="D2026" s="88">
        <v>13</v>
      </c>
      <c r="E2026" s="89" t="s">
        <v>199</v>
      </c>
      <c r="F2026" s="90" t="s">
        <v>423</v>
      </c>
      <c r="G2026" s="52">
        <v>27173</v>
      </c>
      <c r="H2026" s="55">
        <v>25467</v>
      </c>
      <c r="I2026" s="52">
        <v>9958</v>
      </c>
      <c r="J2026" s="71">
        <f t="shared" si="310"/>
        <v>0.39101582440020416</v>
      </c>
      <c r="K2026" s="72">
        <v>12.317901598146621</v>
      </c>
      <c r="L2026" s="52">
        <v>22330</v>
      </c>
      <c r="M2026" s="52">
        <v>2355</v>
      </c>
      <c r="N2026" s="52">
        <v>663</v>
      </c>
      <c r="O2026" s="52">
        <v>27</v>
      </c>
      <c r="P2026" s="52">
        <v>92</v>
      </c>
      <c r="Q2026" s="52">
        <f t="shared" si="311"/>
        <v>119</v>
      </c>
      <c r="R2026" s="52">
        <v>0</v>
      </c>
      <c r="S2026" s="55">
        <v>3137</v>
      </c>
      <c r="T2026" s="52">
        <v>559</v>
      </c>
      <c r="U2026" s="52">
        <v>2648</v>
      </c>
      <c r="V2026" s="52">
        <v>2206</v>
      </c>
      <c r="W2026" s="104">
        <f t="shared" si="302"/>
        <v>87.682098401853381</v>
      </c>
      <c r="X2026" s="105">
        <f t="shared" si="308"/>
        <v>9.2472611615031219</v>
      </c>
      <c r="Y2026" s="105">
        <f t="shared" si="309"/>
        <v>2.6033690658499236</v>
      </c>
      <c r="Z2026" s="105">
        <f t="shared" si="303"/>
        <v>0.46727137079357595</v>
      </c>
      <c r="AA2026" s="105">
        <f t="shared" si="304"/>
        <v>0</v>
      </c>
      <c r="AB2026" s="105">
        <f t="shared" si="305"/>
        <v>12.317901598146621</v>
      </c>
    </row>
    <row r="2027" spans="1:28" s="9" customFormat="1">
      <c r="A2027" s="88">
        <v>2013</v>
      </c>
      <c r="B2027" s="102">
        <v>0</v>
      </c>
      <c r="C2027" s="102" t="s">
        <v>180</v>
      </c>
      <c r="D2027" s="88">
        <v>14</v>
      </c>
      <c r="E2027" s="89" t="s">
        <v>200</v>
      </c>
      <c r="F2027" s="90" t="s">
        <v>424</v>
      </c>
      <c r="G2027" s="52">
        <v>19823</v>
      </c>
      <c r="H2027" s="52">
        <v>18343</v>
      </c>
      <c r="I2027" s="52">
        <v>10118</v>
      </c>
      <c r="J2027" s="71">
        <f t="shared" si="310"/>
        <v>0.55160006542005124</v>
      </c>
      <c r="K2027" s="72">
        <v>15.679005615221065</v>
      </c>
      <c r="L2027" s="52">
        <v>15467</v>
      </c>
      <c r="M2027" s="52">
        <v>2159</v>
      </c>
      <c r="N2027" s="52">
        <v>751</v>
      </c>
      <c r="O2027" s="52">
        <v>21</v>
      </c>
      <c r="P2027" s="52">
        <v>107</v>
      </c>
      <c r="Q2027" s="52">
        <f t="shared" si="311"/>
        <v>128</v>
      </c>
      <c r="R2027" s="52">
        <v>0</v>
      </c>
      <c r="S2027" s="52">
        <v>2876</v>
      </c>
      <c r="T2027" s="52">
        <v>345</v>
      </c>
      <c r="U2027" s="52">
        <v>1567</v>
      </c>
      <c r="V2027" s="56">
        <v>374</v>
      </c>
      <c r="W2027" s="104">
        <f t="shared" si="302"/>
        <v>84.320994384778942</v>
      </c>
      <c r="X2027" s="105">
        <f t="shared" si="308"/>
        <v>11.770157553290083</v>
      </c>
      <c r="Y2027" s="105">
        <f t="shared" si="309"/>
        <v>4.0942048737938181</v>
      </c>
      <c r="Z2027" s="105">
        <f t="shared" si="303"/>
        <v>0.69781387995420596</v>
      </c>
      <c r="AA2027" s="105">
        <f t="shared" si="304"/>
        <v>0</v>
      </c>
      <c r="AB2027" s="105">
        <f t="shared" si="305"/>
        <v>15.679005615221065</v>
      </c>
    </row>
    <row r="2028" spans="1:28" s="9" customFormat="1">
      <c r="A2028" s="88">
        <v>2013</v>
      </c>
      <c r="B2028" s="102">
        <v>0</v>
      </c>
      <c r="C2028" s="102" t="s">
        <v>180</v>
      </c>
      <c r="D2028" s="88">
        <v>15</v>
      </c>
      <c r="E2028" s="89" t="s">
        <v>201</v>
      </c>
      <c r="F2028" s="90" t="s">
        <v>425</v>
      </c>
      <c r="G2028" s="52">
        <v>11649</v>
      </c>
      <c r="H2028" s="55">
        <v>11367</v>
      </c>
      <c r="I2028" s="52">
        <v>6041</v>
      </c>
      <c r="J2028" s="71">
        <v>0.53</v>
      </c>
      <c r="K2028" s="72">
        <v>15.290000000000001</v>
      </c>
      <c r="L2028" s="52">
        <v>9629</v>
      </c>
      <c r="M2028" s="52">
        <v>1234</v>
      </c>
      <c r="N2028" s="52">
        <v>404</v>
      </c>
      <c r="O2028" s="52">
        <v>22</v>
      </c>
      <c r="P2028" s="52">
        <v>78</v>
      </c>
      <c r="Q2028" s="52">
        <v>100</v>
      </c>
      <c r="R2028" s="52">
        <v>0</v>
      </c>
      <c r="S2028" s="55">
        <v>1738</v>
      </c>
      <c r="T2028" s="52">
        <v>50</v>
      </c>
      <c r="U2028" s="52">
        <v>603</v>
      </c>
      <c r="V2028" s="52">
        <v>490</v>
      </c>
      <c r="W2028" s="104">
        <f t="shared" si="302"/>
        <v>84.710125802762377</v>
      </c>
      <c r="X2028" s="105">
        <f t="shared" si="308"/>
        <v>10.855986627958124</v>
      </c>
      <c r="Y2028" s="105">
        <f t="shared" si="309"/>
        <v>3.5541479722002287</v>
      </c>
      <c r="Z2028" s="105">
        <f t="shared" si="303"/>
        <v>0.87973959707926452</v>
      </c>
      <c r="AA2028" s="105">
        <f t="shared" si="304"/>
        <v>0</v>
      </c>
      <c r="AB2028" s="105">
        <f t="shared" si="305"/>
        <v>15.289874197237619</v>
      </c>
    </row>
    <row r="2029" spans="1:28" s="9" customFormat="1">
      <c r="A2029" s="88">
        <v>2013</v>
      </c>
      <c r="B2029" s="102">
        <v>0</v>
      </c>
      <c r="C2029" s="102" t="s">
        <v>180</v>
      </c>
      <c r="D2029" s="88">
        <v>16</v>
      </c>
      <c r="E2029" s="89" t="s">
        <v>203</v>
      </c>
      <c r="F2029" s="90" t="s">
        <v>426</v>
      </c>
      <c r="G2029" s="52">
        <v>4887</v>
      </c>
      <c r="H2029" s="55">
        <v>4802</v>
      </c>
      <c r="I2029" s="52">
        <v>2792</v>
      </c>
      <c r="J2029" s="71">
        <f t="shared" si="310"/>
        <v>0.58142440649729277</v>
      </c>
      <c r="K2029" s="72">
        <v>16.18075801749271</v>
      </c>
      <c r="L2029" s="59">
        <v>4025</v>
      </c>
      <c r="M2029" s="52">
        <v>544</v>
      </c>
      <c r="N2029" s="52">
        <v>196</v>
      </c>
      <c r="O2029" s="52">
        <v>6</v>
      </c>
      <c r="P2029" s="52">
        <v>31</v>
      </c>
      <c r="Q2029" s="52">
        <f t="shared" si="311"/>
        <v>37</v>
      </c>
      <c r="R2029" s="52">
        <v>0</v>
      </c>
      <c r="S2029" s="55">
        <v>777</v>
      </c>
      <c r="T2029" s="52">
        <v>110</v>
      </c>
      <c r="U2029" s="52">
        <v>560</v>
      </c>
      <c r="V2029" s="52">
        <v>276</v>
      </c>
      <c r="W2029" s="104">
        <f t="shared" si="302"/>
        <v>83.819241982507293</v>
      </c>
      <c r="X2029" s="105">
        <f t="shared" si="308"/>
        <v>11.328613077884214</v>
      </c>
      <c r="Y2029" s="105">
        <f t="shared" si="309"/>
        <v>4.0816326530612246</v>
      </c>
      <c r="Z2029" s="105">
        <f t="shared" si="303"/>
        <v>0.770512286547272</v>
      </c>
      <c r="AA2029" s="105">
        <f t="shared" si="304"/>
        <v>0</v>
      </c>
      <c r="AB2029" s="105">
        <f t="shared" si="305"/>
        <v>16.18075801749271</v>
      </c>
    </row>
    <row r="2030" spans="1:28" s="9" customFormat="1">
      <c r="A2030" s="88">
        <v>2013</v>
      </c>
      <c r="B2030" s="102">
        <v>0</v>
      </c>
      <c r="C2030" s="102" t="s">
        <v>180</v>
      </c>
      <c r="D2030" s="88">
        <v>17</v>
      </c>
      <c r="E2030" s="89" t="s">
        <v>204</v>
      </c>
      <c r="F2030" s="90" t="s">
        <v>427</v>
      </c>
      <c r="G2030" s="52">
        <v>5702</v>
      </c>
      <c r="H2030" s="55">
        <v>5521</v>
      </c>
      <c r="I2030" s="52">
        <v>3540</v>
      </c>
      <c r="J2030" s="71">
        <f t="shared" si="310"/>
        <v>0.64118819054519105</v>
      </c>
      <c r="K2030" s="72">
        <v>19.289983698605326</v>
      </c>
      <c r="L2030" s="52">
        <v>4456</v>
      </c>
      <c r="M2030" s="52">
        <v>748</v>
      </c>
      <c r="N2030" s="52">
        <v>272</v>
      </c>
      <c r="O2030" s="52">
        <v>13</v>
      </c>
      <c r="P2030" s="52">
        <v>29</v>
      </c>
      <c r="Q2030" s="52">
        <f t="shared" si="311"/>
        <v>42</v>
      </c>
      <c r="R2030" s="52">
        <v>3</v>
      </c>
      <c r="S2030" s="55">
        <v>1065</v>
      </c>
      <c r="T2030" s="52">
        <v>47</v>
      </c>
      <c r="U2030" s="52">
        <v>607</v>
      </c>
      <c r="V2030" s="52">
        <v>92</v>
      </c>
      <c r="W2030" s="104">
        <f t="shared" si="302"/>
        <v>80.710016301394674</v>
      </c>
      <c r="X2030" s="105">
        <f t="shared" si="308"/>
        <v>13.548270240898388</v>
      </c>
      <c r="Y2030" s="105">
        <f t="shared" si="309"/>
        <v>4.9266437239630498</v>
      </c>
      <c r="Z2030" s="105">
        <f t="shared" si="303"/>
        <v>0.76073175149429451</v>
      </c>
      <c r="AA2030" s="105">
        <f t="shared" si="304"/>
        <v>5.4337982249592465E-2</v>
      </c>
      <c r="AB2030" s="105">
        <f t="shared" si="305"/>
        <v>19.289983698605326</v>
      </c>
    </row>
    <row r="2031" spans="1:28" s="9" customFormat="1">
      <c r="A2031" s="88">
        <v>2013</v>
      </c>
      <c r="B2031" s="102">
        <v>0</v>
      </c>
      <c r="C2031" s="102" t="s">
        <v>180</v>
      </c>
      <c r="D2031" s="88">
        <v>18</v>
      </c>
      <c r="E2031" s="89" t="s">
        <v>205</v>
      </c>
      <c r="F2031" s="90" t="s">
        <v>428</v>
      </c>
      <c r="G2031" s="52">
        <v>6978</v>
      </c>
      <c r="H2031" s="55">
        <v>6622</v>
      </c>
      <c r="I2031" s="52">
        <v>3350</v>
      </c>
      <c r="J2031" s="71">
        <f t="shared" si="310"/>
        <v>0.50588945937783147</v>
      </c>
      <c r="K2031" s="72">
        <v>17.049229839927516</v>
      </c>
      <c r="L2031" s="52">
        <v>5493</v>
      </c>
      <c r="M2031" s="52">
        <v>801</v>
      </c>
      <c r="N2031" s="52">
        <v>246</v>
      </c>
      <c r="O2031" s="52">
        <v>54</v>
      </c>
      <c r="P2031" s="52">
        <v>27</v>
      </c>
      <c r="Q2031" s="52">
        <f t="shared" si="311"/>
        <v>81</v>
      </c>
      <c r="R2031" s="52">
        <v>1</v>
      </c>
      <c r="S2031" s="55">
        <v>1129</v>
      </c>
      <c r="T2031" s="52">
        <v>26</v>
      </c>
      <c r="U2031" s="52">
        <v>432</v>
      </c>
      <c r="V2031" s="52">
        <v>248</v>
      </c>
      <c r="W2031" s="104">
        <f t="shared" si="302"/>
        <v>82.95077016007248</v>
      </c>
      <c r="X2031" s="105">
        <f t="shared" si="308"/>
        <v>12.096043491392329</v>
      </c>
      <c r="Y2031" s="105">
        <f t="shared" si="309"/>
        <v>3.7148897614013894</v>
      </c>
      <c r="Z2031" s="105">
        <f t="shared" si="303"/>
        <v>1.2231954092419208</v>
      </c>
      <c r="AA2031" s="105">
        <f t="shared" si="304"/>
        <v>1.5101177891875567E-2</v>
      </c>
      <c r="AB2031" s="105">
        <f t="shared" si="305"/>
        <v>17.049229839927516</v>
      </c>
    </row>
    <row r="2032" spans="1:28" s="9" customFormat="1">
      <c r="A2032" s="88">
        <v>2013</v>
      </c>
      <c r="B2032" s="102">
        <v>0</v>
      </c>
      <c r="C2032" s="102" t="s">
        <v>180</v>
      </c>
      <c r="D2032" s="88">
        <v>19</v>
      </c>
      <c r="E2032" s="89" t="s">
        <v>206</v>
      </c>
      <c r="F2032" s="90" t="s">
        <v>429</v>
      </c>
      <c r="G2032" s="52">
        <v>6794</v>
      </c>
      <c r="H2032" s="52">
        <v>6274</v>
      </c>
      <c r="I2032" s="52">
        <v>5255</v>
      </c>
      <c r="J2032" s="71">
        <f t="shared" si="310"/>
        <v>0.83758367867389227</v>
      </c>
      <c r="K2032" s="72">
        <v>23.095313994262035</v>
      </c>
      <c r="L2032" s="52">
        <v>4825</v>
      </c>
      <c r="M2032" s="52">
        <v>936</v>
      </c>
      <c r="N2032" s="52">
        <v>422</v>
      </c>
      <c r="O2032" s="52">
        <v>24</v>
      </c>
      <c r="P2032" s="52">
        <v>49</v>
      </c>
      <c r="Q2032" s="52">
        <f t="shared" si="311"/>
        <v>73</v>
      </c>
      <c r="R2032" s="52">
        <v>18</v>
      </c>
      <c r="S2032" s="52">
        <v>1449</v>
      </c>
      <c r="T2032" s="52">
        <v>311</v>
      </c>
      <c r="U2032" s="52">
        <v>718</v>
      </c>
      <c r="V2032" s="56">
        <v>275</v>
      </c>
      <c r="W2032" s="104">
        <f t="shared" si="302"/>
        <v>76.904686005737972</v>
      </c>
      <c r="X2032" s="105">
        <f t="shared" si="308"/>
        <v>14.918712145361809</v>
      </c>
      <c r="Y2032" s="105">
        <f t="shared" si="309"/>
        <v>6.7261715014344912</v>
      </c>
      <c r="Z2032" s="105">
        <f t="shared" si="303"/>
        <v>1.1635320369780044</v>
      </c>
      <c r="AA2032" s="105">
        <f t="shared" si="304"/>
        <v>0.28689831048772713</v>
      </c>
      <c r="AB2032" s="105">
        <f t="shared" si="305"/>
        <v>23.095313994262035</v>
      </c>
    </row>
    <row r="2033" spans="1:28" s="9" customFormat="1">
      <c r="A2033" s="88">
        <v>2013</v>
      </c>
      <c r="B2033" s="102">
        <v>0</v>
      </c>
      <c r="C2033" s="102" t="s">
        <v>180</v>
      </c>
      <c r="D2033" s="88">
        <v>20</v>
      </c>
      <c r="E2033" s="89" t="s">
        <v>207</v>
      </c>
      <c r="F2033" s="90" t="s">
        <v>430</v>
      </c>
      <c r="G2033" s="52">
        <v>17949</v>
      </c>
      <c r="H2033" s="55">
        <v>17068</v>
      </c>
      <c r="I2033" s="52">
        <v>9369</v>
      </c>
      <c r="J2033" s="71">
        <f t="shared" si="310"/>
        <v>0.54892195922193576</v>
      </c>
      <c r="K2033" s="72">
        <v>16.598312631825639</v>
      </c>
      <c r="L2033" s="52">
        <v>14235</v>
      </c>
      <c r="M2033" s="52">
        <v>2026</v>
      </c>
      <c r="N2033" s="52">
        <v>666</v>
      </c>
      <c r="O2033" s="52">
        <v>40</v>
      </c>
      <c r="P2033" s="52">
        <v>101</v>
      </c>
      <c r="Q2033" s="52">
        <f t="shared" si="311"/>
        <v>141</v>
      </c>
      <c r="R2033" s="52">
        <v>0</v>
      </c>
      <c r="S2033" s="55">
        <v>2833</v>
      </c>
      <c r="T2033" s="52">
        <v>396</v>
      </c>
      <c r="U2033" s="52">
        <v>1939</v>
      </c>
      <c r="V2033" s="52">
        <v>83</v>
      </c>
      <c r="W2033" s="104">
        <f t="shared" si="302"/>
        <v>83.401687368174365</v>
      </c>
      <c r="X2033" s="105">
        <f t="shared" si="308"/>
        <v>11.870166393250527</v>
      </c>
      <c r="Y2033" s="105">
        <f t="shared" si="309"/>
        <v>3.9020389032106868</v>
      </c>
      <c r="Z2033" s="105">
        <f t="shared" si="303"/>
        <v>0.8261073353644246</v>
      </c>
      <c r="AA2033" s="105">
        <f t="shared" si="304"/>
        <v>0</v>
      </c>
      <c r="AB2033" s="105">
        <f t="shared" si="305"/>
        <v>16.598312631825639</v>
      </c>
    </row>
    <row r="2034" spans="1:28" s="9" customFormat="1">
      <c r="A2034" s="88">
        <v>2013</v>
      </c>
      <c r="B2034" s="102">
        <v>0</v>
      </c>
      <c r="C2034" s="102" t="s">
        <v>180</v>
      </c>
      <c r="D2034" s="88">
        <v>21</v>
      </c>
      <c r="E2034" s="89" t="s">
        <v>208</v>
      </c>
      <c r="F2034" s="90" t="s">
        <v>431</v>
      </c>
      <c r="G2034" s="52">
        <v>14179</v>
      </c>
      <c r="H2034" s="55">
        <v>13530</v>
      </c>
      <c r="I2034" s="52">
        <v>6197</v>
      </c>
      <c r="J2034" s="71">
        <f t="shared" si="310"/>
        <v>0.45801921655580191</v>
      </c>
      <c r="K2034" s="72">
        <v>13.414634146341465</v>
      </c>
      <c r="L2034" s="59">
        <v>11715</v>
      </c>
      <c r="M2034" s="52">
        <v>1288</v>
      </c>
      <c r="N2034" s="52">
        <v>430</v>
      </c>
      <c r="O2034" s="52">
        <v>18</v>
      </c>
      <c r="P2034" s="52">
        <v>79</v>
      </c>
      <c r="Q2034" s="52">
        <f t="shared" si="311"/>
        <v>97</v>
      </c>
      <c r="R2034" s="52">
        <v>0</v>
      </c>
      <c r="S2034" s="55">
        <v>1815</v>
      </c>
      <c r="T2034" s="52">
        <v>345</v>
      </c>
      <c r="U2034" s="52">
        <v>1345</v>
      </c>
      <c r="V2034" s="52">
        <v>530</v>
      </c>
      <c r="W2034" s="104">
        <f t="shared" si="302"/>
        <v>86.58536585365853</v>
      </c>
      <c r="X2034" s="105">
        <f t="shared" si="308"/>
        <v>9.5195861049519586</v>
      </c>
      <c r="Y2034" s="105">
        <f t="shared" si="309"/>
        <v>3.1781226903178124</v>
      </c>
      <c r="Z2034" s="105">
        <f t="shared" si="303"/>
        <v>0.71692535107169253</v>
      </c>
      <c r="AA2034" s="105">
        <f t="shared" si="304"/>
        <v>0</v>
      </c>
      <c r="AB2034" s="105">
        <f t="shared" si="305"/>
        <v>13.414634146341465</v>
      </c>
    </row>
    <row r="2035" spans="1:28" s="9" customFormat="1">
      <c r="A2035" s="88">
        <v>2013</v>
      </c>
      <c r="B2035" s="102">
        <v>0</v>
      </c>
      <c r="C2035" s="102" t="s">
        <v>180</v>
      </c>
      <c r="D2035" s="88">
        <v>22</v>
      </c>
      <c r="E2035" s="89" t="s">
        <v>209</v>
      </c>
      <c r="F2035" s="90" t="s">
        <v>432</v>
      </c>
      <c r="G2035" s="52">
        <v>19236</v>
      </c>
      <c r="H2035" s="55">
        <v>18579</v>
      </c>
      <c r="I2035" s="52">
        <v>8122</v>
      </c>
      <c r="J2035" s="71">
        <f t="shared" si="310"/>
        <v>0.43716023467355619</v>
      </c>
      <c r="K2035" s="72">
        <v>13.267667796975079</v>
      </c>
      <c r="L2035" s="52">
        <v>16114</v>
      </c>
      <c r="M2035" s="52">
        <v>1792</v>
      </c>
      <c r="N2035" s="52">
        <v>549</v>
      </c>
      <c r="O2035" s="52">
        <v>19</v>
      </c>
      <c r="P2035" s="52">
        <v>105</v>
      </c>
      <c r="Q2035" s="52">
        <f t="shared" si="311"/>
        <v>124</v>
      </c>
      <c r="R2035" s="52">
        <v>0</v>
      </c>
      <c r="S2035" s="55">
        <v>2465</v>
      </c>
      <c r="T2035" s="52">
        <v>92</v>
      </c>
      <c r="U2035" s="52">
        <v>1966</v>
      </c>
      <c r="V2035" s="52">
        <v>870</v>
      </c>
      <c r="W2035" s="104">
        <f t="shared" si="302"/>
        <v>86.732332203024924</v>
      </c>
      <c r="X2035" s="105">
        <f t="shared" si="308"/>
        <v>9.6452984552451682</v>
      </c>
      <c r="Y2035" s="105">
        <f t="shared" si="309"/>
        <v>2.9549491361214275</v>
      </c>
      <c r="Z2035" s="105">
        <f t="shared" si="303"/>
        <v>0.6674202056084827</v>
      </c>
      <c r="AA2035" s="105">
        <f t="shared" si="304"/>
        <v>0</v>
      </c>
      <c r="AB2035" s="105">
        <f t="shared" si="305"/>
        <v>13.267667796975079</v>
      </c>
    </row>
    <row r="2036" spans="1:28" s="9" customFormat="1">
      <c r="A2036" s="88">
        <v>2013</v>
      </c>
      <c r="B2036" s="102">
        <v>0</v>
      </c>
      <c r="C2036" s="102" t="s">
        <v>180</v>
      </c>
      <c r="D2036" s="88">
        <v>23</v>
      </c>
      <c r="E2036" s="89" t="s">
        <v>210</v>
      </c>
      <c r="F2036" s="90" t="s">
        <v>433</v>
      </c>
      <c r="G2036" s="52">
        <v>38902</v>
      </c>
      <c r="H2036" s="55">
        <v>37451</v>
      </c>
      <c r="I2036" s="52">
        <v>14616</v>
      </c>
      <c r="J2036" s="71">
        <f t="shared" si="310"/>
        <v>0.39026995273824466</v>
      </c>
      <c r="K2036" s="72">
        <v>11.414915489573042</v>
      </c>
      <c r="L2036" s="52">
        <v>33176</v>
      </c>
      <c r="M2036" s="52">
        <v>3017</v>
      </c>
      <c r="N2036" s="52">
        <v>1028</v>
      </c>
      <c r="O2036" s="52">
        <v>36</v>
      </c>
      <c r="P2036" s="52">
        <v>194</v>
      </c>
      <c r="Q2036" s="52">
        <f t="shared" si="311"/>
        <v>230</v>
      </c>
      <c r="R2036" s="52">
        <v>0</v>
      </c>
      <c r="S2036" s="55">
        <v>4275</v>
      </c>
      <c r="T2036" s="52">
        <v>1411</v>
      </c>
      <c r="U2036" s="52">
        <v>5728</v>
      </c>
      <c r="V2036" s="52">
        <v>500</v>
      </c>
      <c r="W2036" s="104">
        <f t="shared" si="302"/>
        <v>88.585084510426952</v>
      </c>
      <c r="X2036" s="105">
        <f t="shared" si="308"/>
        <v>8.0558596566179812</v>
      </c>
      <c r="Y2036" s="105">
        <f t="shared" si="309"/>
        <v>2.7449200288376812</v>
      </c>
      <c r="Z2036" s="105">
        <f t="shared" si="303"/>
        <v>0.61413580411738</v>
      </c>
      <c r="AA2036" s="105">
        <f t="shared" si="304"/>
        <v>0</v>
      </c>
      <c r="AB2036" s="105">
        <f t="shared" si="305"/>
        <v>11.414915489573042</v>
      </c>
    </row>
    <row r="2037" spans="1:28" s="9" customFormat="1">
      <c r="A2037" s="88">
        <v>2013</v>
      </c>
      <c r="B2037" s="102">
        <v>0</v>
      </c>
      <c r="C2037" s="102" t="s">
        <v>180</v>
      </c>
      <c r="D2037" s="88">
        <v>24</v>
      </c>
      <c r="E2037" s="89" t="s">
        <v>211</v>
      </c>
      <c r="F2037" s="90" t="s">
        <v>434</v>
      </c>
      <c r="G2037" s="52">
        <v>13156</v>
      </c>
      <c r="H2037" s="52">
        <v>12642</v>
      </c>
      <c r="I2037" s="52">
        <v>9047</v>
      </c>
      <c r="J2037" s="71">
        <f t="shared" si="310"/>
        <v>0.71563043822180039</v>
      </c>
      <c r="K2037" s="72">
        <v>19.941464958076256</v>
      </c>
      <c r="L2037" s="52">
        <v>10121</v>
      </c>
      <c r="M2037" s="52">
        <v>1695</v>
      </c>
      <c r="N2037" s="52">
        <v>676</v>
      </c>
      <c r="O2037" s="52">
        <v>24</v>
      </c>
      <c r="P2037" s="52">
        <v>115</v>
      </c>
      <c r="Q2037" s="52">
        <f t="shared" si="311"/>
        <v>139</v>
      </c>
      <c r="R2037" s="52">
        <v>11</v>
      </c>
      <c r="S2037" s="52">
        <v>2521</v>
      </c>
      <c r="T2037" s="52">
        <v>296</v>
      </c>
      <c r="U2037" s="52">
        <v>1713</v>
      </c>
      <c r="V2037" s="56">
        <v>461</v>
      </c>
      <c r="W2037" s="104">
        <f t="shared" ref="W2037:W2100" si="312">L2037/$H2037*100</f>
        <v>80.058535041923747</v>
      </c>
      <c r="X2037" s="105">
        <f t="shared" si="308"/>
        <v>13.407688656858092</v>
      </c>
      <c r="Y2037" s="105">
        <f t="shared" si="309"/>
        <v>5.3472551811422244</v>
      </c>
      <c r="Z2037" s="105">
        <f t="shared" ref="Z2037:Z2100" si="313">Q2037/$H2037*100</f>
        <v>1.0995095712703686</v>
      </c>
      <c r="AA2037" s="105">
        <f t="shared" ref="AA2037:AA2100" si="314">R2037/$H2037*100</f>
        <v>8.7011548805568745E-2</v>
      </c>
      <c r="AB2037" s="105">
        <f t="shared" ref="AB2037:AB2100" si="315">S2037/$H2037*100</f>
        <v>19.941464958076256</v>
      </c>
    </row>
    <row r="2038" spans="1:28" s="9" customFormat="1">
      <c r="A2038" s="88">
        <v>2013</v>
      </c>
      <c r="B2038" s="102">
        <v>0</v>
      </c>
      <c r="C2038" s="102" t="s">
        <v>180</v>
      </c>
      <c r="D2038" s="88">
        <v>25</v>
      </c>
      <c r="E2038" s="89" t="s">
        <v>212</v>
      </c>
      <c r="F2038" s="90" t="s">
        <v>435</v>
      </c>
      <c r="G2038" s="52">
        <v>10479</v>
      </c>
      <c r="H2038" s="55">
        <v>9810</v>
      </c>
      <c r="I2038" s="52">
        <v>6425</v>
      </c>
      <c r="J2038" s="71">
        <f t="shared" si="310"/>
        <v>0.65494393476044854</v>
      </c>
      <c r="K2038" s="72">
        <v>18.756371049949031</v>
      </c>
      <c r="L2038" s="52">
        <v>7970</v>
      </c>
      <c r="M2038" s="52">
        <v>1225</v>
      </c>
      <c r="N2038" s="52">
        <v>516</v>
      </c>
      <c r="O2038" s="52">
        <v>11</v>
      </c>
      <c r="P2038" s="52">
        <v>77</v>
      </c>
      <c r="Q2038" s="52">
        <f t="shared" si="311"/>
        <v>88</v>
      </c>
      <c r="R2038" s="52">
        <v>11</v>
      </c>
      <c r="S2038" s="55">
        <v>1840</v>
      </c>
      <c r="T2038" s="52">
        <v>49</v>
      </c>
      <c r="U2038" s="52">
        <v>1207</v>
      </c>
      <c r="V2038" s="52">
        <v>0</v>
      </c>
      <c r="W2038" s="104">
        <f t="shared" si="312"/>
        <v>81.243628950050976</v>
      </c>
      <c r="X2038" s="105">
        <f t="shared" si="308"/>
        <v>12.487257900101936</v>
      </c>
      <c r="Y2038" s="105">
        <f t="shared" si="309"/>
        <v>5.2599388379204894</v>
      </c>
      <c r="Z2038" s="105">
        <f t="shared" si="313"/>
        <v>0.8970438328236493</v>
      </c>
      <c r="AA2038" s="105">
        <f t="shared" si="314"/>
        <v>0.11213047910295616</v>
      </c>
      <c r="AB2038" s="105">
        <f t="shared" si="315"/>
        <v>18.756371049949031</v>
      </c>
    </row>
    <row r="2039" spans="1:28" s="9" customFormat="1">
      <c r="A2039" s="88">
        <v>2013</v>
      </c>
      <c r="B2039" s="102">
        <v>0</v>
      </c>
      <c r="C2039" s="102" t="s">
        <v>180</v>
      </c>
      <c r="D2039" s="88">
        <v>26</v>
      </c>
      <c r="E2039" s="89" t="s">
        <v>213</v>
      </c>
      <c r="F2039" s="90" t="s">
        <v>436</v>
      </c>
      <c r="G2039" s="52">
        <v>10125</v>
      </c>
      <c r="H2039" s="55">
        <v>9508</v>
      </c>
      <c r="I2039" s="52">
        <v>6445</v>
      </c>
      <c r="J2039" s="71">
        <v>0.68</v>
      </c>
      <c r="K2039" s="72">
        <v>19.489999999999998</v>
      </c>
      <c r="L2039" s="59">
        <v>7655</v>
      </c>
      <c r="M2039" s="52">
        <v>1247</v>
      </c>
      <c r="N2039" s="52">
        <v>454</v>
      </c>
      <c r="O2039" s="52">
        <v>18</v>
      </c>
      <c r="P2039" s="52">
        <v>103</v>
      </c>
      <c r="Q2039" s="52">
        <v>121</v>
      </c>
      <c r="R2039" s="52">
        <v>31</v>
      </c>
      <c r="S2039" s="55">
        <v>1853</v>
      </c>
      <c r="T2039" s="52">
        <v>243</v>
      </c>
      <c r="U2039" s="52">
        <v>1227</v>
      </c>
      <c r="V2039" s="52">
        <v>626</v>
      </c>
      <c r="W2039" s="104">
        <f t="shared" si="312"/>
        <v>80.511148506520826</v>
      </c>
      <c r="X2039" s="105">
        <f t="shared" si="308"/>
        <v>13.115271350441734</v>
      </c>
      <c r="Y2039" s="105">
        <f t="shared" si="309"/>
        <v>4.7749263777871267</v>
      </c>
      <c r="Z2039" s="105">
        <f t="shared" si="313"/>
        <v>1.2726125368111063</v>
      </c>
      <c r="AA2039" s="105">
        <f t="shared" si="314"/>
        <v>0.32604122843920907</v>
      </c>
      <c r="AB2039" s="105">
        <f t="shared" si="315"/>
        <v>19.488851493479174</v>
      </c>
    </row>
    <row r="2040" spans="1:28" s="9" customFormat="1">
      <c r="A2040" s="88">
        <v>2013</v>
      </c>
      <c r="B2040" s="102">
        <v>0</v>
      </c>
      <c r="C2040" s="102" t="s">
        <v>180</v>
      </c>
      <c r="D2040" s="88">
        <v>27</v>
      </c>
      <c r="E2040" s="89" t="s">
        <v>214</v>
      </c>
      <c r="F2040" s="90" t="s">
        <v>437</v>
      </c>
      <c r="G2040" s="52">
        <v>31766</v>
      </c>
      <c r="H2040" s="55">
        <v>28030</v>
      </c>
      <c r="I2040" s="52">
        <v>17350</v>
      </c>
      <c r="J2040" s="71">
        <f t="shared" si="310"/>
        <v>0.61897966464502319</v>
      </c>
      <c r="K2040" s="72">
        <v>17.977167320727791</v>
      </c>
      <c r="L2040" s="52">
        <v>22991</v>
      </c>
      <c r="M2040" s="52">
        <v>3467</v>
      </c>
      <c r="N2040" s="52">
        <v>1312</v>
      </c>
      <c r="O2040" s="52">
        <v>41</v>
      </c>
      <c r="P2040" s="52">
        <v>196</v>
      </c>
      <c r="Q2040" s="52">
        <f t="shared" si="311"/>
        <v>237</v>
      </c>
      <c r="R2040" s="52">
        <v>23</v>
      </c>
      <c r="S2040" s="55">
        <v>5039</v>
      </c>
      <c r="T2040" s="52">
        <v>1049</v>
      </c>
      <c r="U2040" s="52">
        <v>3666</v>
      </c>
      <c r="V2040" s="52">
        <v>1406</v>
      </c>
      <c r="W2040" s="104">
        <f t="shared" si="312"/>
        <v>82.022832679272213</v>
      </c>
      <c r="X2040" s="105">
        <f t="shared" si="308"/>
        <v>12.368890474491616</v>
      </c>
      <c r="Y2040" s="105">
        <f t="shared" si="309"/>
        <v>4.6806992508027108</v>
      </c>
      <c r="Z2040" s="105">
        <f t="shared" si="313"/>
        <v>0.84552265429896545</v>
      </c>
      <c r="AA2040" s="105">
        <f t="shared" si="314"/>
        <v>8.2054941134498752E-2</v>
      </c>
      <c r="AB2040" s="105">
        <f t="shared" si="315"/>
        <v>17.977167320727791</v>
      </c>
    </row>
    <row r="2041" spans="1:28" s="9" customFormat="1">
      <c r="A2041" s="88">
        <v>2013</v>
      </c>
      <c r="B2041" s="102">
        <v>0</v>
      </c>
      <c r="C2041" s="102" t="s">
        <v>180</v>
      </c>
      <c r="D2041" s="88">
        <v>28</v>
      </c>
      <c r="E2041" s="89" t="s">
        <v>215</v>
      </c>
      <c r="F2041" s="90" t="s">
        <v>438</v>
      </c>
      <c r="G2041" s="52">
        <v>21942</v>
      </c>
      <c r="H2041" s="55">
        <v>20959</v>
      </c>
      <c r="I2041" s="52">
        <v>11285</v>
      </c>
      <c r="J2041" s="71">
        <v>0.54</v>
      </c>
      <c r="K2041" s="72">
        <v>15.409999999999998</v>
      </c>
      <c r="L2041" s="52">
        <v>17729</v>
      </c>
      <c r="M2041" s="52">
        <v>2287</v>
      </c>
      <c r="N2041" s="52">
        <v>790</v>
      </c>
      <c r="O2041" s="52">
        <v>43</v>
      </c>
      <c r="P2041" s="52">
        <v>110</v>
      </c>
      <c r="Q2041" s="52">
        <v>153</v>
      </c>
      <c r="R2041" s="52">
        <v>0</v>
      </c>
      <c r="S2041" s="55">
        <v>3230</v>
      </c>
      <c r="T2041" s="52">
        <v>408</v>
      </c>
      <c r="U2041" s="52">
        <v>2345</v>
      </c>
      <c r="V2041" s="52">
        <v>641</v>
      </c>
      <c r="W2041" s="104">
        <f t="shared" si="312"/>
        <v>84.588959396917801</v>
      </c>
      <c r="X2041" s="105">
        <f t="shared" si="308"/>
        <v>10.911780142182357</v>
      </c>
      <c r="Y2041" s="105">
        <f t="shared" si="309"/>
        <v>3.7692638007538526</v>
      </c>
      <c r="Z2041" s="105">
        <f t="shared" si="313"/>
        <v>0.7299966601459994</v>
      </c>
      <c r="AA2041" s="105">
        <f t="shared" si="314"/>
        <v>0</v>
      </c>
      <c r="AB2041" s="105">
        <f t="shared" si="315"/>
        <v>15.411040603082208</v>
      </c>
    </row>
    <row r="2042" spans="1:28" s="9" customFormat="1">
      <c r="A2042" s="88">
        <v>2013</v>
      </c>
      <c r="B2042" s="102">
        <v>0</v>
      </c>
      <c r="C2042" s="102" t="s">
        <v>180</v>
      </c>
      <c r="D2042" s="88">
        <v>29</v>
      </c>
      <c r="E2042" s="89" t="s">
        <v>216</v>
      </c>
      <c r="F2042" s="90" t="s">
        <v>439</v>
      </c>
      <c r="G2042" s="52">
        <v>8211</v>
      </c>
      <c r="H2042" s="52">
        <v>6717</v>
      </c>
      <c r="I2042" s="52">
        <v>4917</v>
      </c>
      <c r="J2042" s="71">
        <f t="shared" si="310"/>
        <v>0.73202322465386338</v>
      </c>
      <c r="K2042" s="72">
        <v>19.80050617835343</v>
      </c>
      <c r="L2042" s="52">
        <v>5387</v>
      </c>
      <c r="M2042" s="52">
        <v>862</v>
      </c>
      <c r="N2042" s="52">
        <v>335</v>
      </c>
      <c r="O2042" s="52">
        <v>55</v>
      </c>
      <c r="P2042" s="52">
        <v>78</v>
      </c>
      <c r="Q2042" s="52">
        <f t="shared" si="311"/>
        <v>133</v>
      </c>
      <c r="R2042" s="52">
        <v>0</v>
      </c>
      <c r="S2042" s="52">
        <v>1330</v>
      </c>
      <c r="T2042" s="52">
        <v>107</v>
      </c>
      <c r="U2042" s="52">
        <v>829</v>
      </c>
      <c r="V2042" s="56">
        <v>258</v>
      </c>
      <c r="W2042" s="104">
        <f t="shared" si="312"/>
        <v>80.19949382164657</v>
      </c>
      <c r="X2042" s="105">
        <f t="shared" si="308"/>
        <v>12.833110019353878</v>
      </c>
      <c r="Y2042" s="105">
        <f t="shared" si="309"/>
        <v>4.9873455411642098</v>
      </c>
      <c r="Z2042" s="105">
        <f t="shared" si="313"/>
        <v>1.9800506178353432</v>
      </c>
      <c r="AA2042" s="105">
        <f t="shared" si="314"/>
        <v>0</v>
      </c>
      <c r="AB2042" s="105">
        <f t="shared" si="315"/>
        <v>19.80050617835343</v>
      </c>
    </row>
    <row r="2043" spans="1:28" s="9" customFormat="1">
      <c r="A2043" s="88">
        <v>2013</v>
      </c>
      <c r="B2043" s="102">
        <v>0</v>
      </c>
      <c r="C2043" s="102" t="s">
        <v>180</v>
      </c>
      <c r="D2043" s="88">
        <v>30</v>
      </c>
      <c r="E2043" s="89" t="s">
        <v>217</v>
      </c>
      <c r="F2043" s="90" t="s">
        <v>440</v>
      </c>
      <c r="G2043" s="52">
        <v>4747</v>
      </c>
      <c r="H2043" s="55">
        <v>4747</v>
      </c>
      <c r="I2043" s="52">
        <v>3757</v>
      </c>
      <c r="J2043" s="71">
        <f t="shared" si="310"/>
        <v>0.79144722982936588</v>
      </c>
      <c r="K2043" s="72">
        <v>19.801980198019802</v>
      </c>
      <c r="L2043" s="52">
        <v>3807</v>
      </c>
      <c r="M2043" s="52">
        <v>612</v>
      </c>
      <c r="N2043" s="52">
        <v>252</v>
      </c>
      <c r="O2043" s="52">
        <v>26</v>
      </c>
      <c r="P2043" s="52">
        <v>50</v>
      </c>
      <c r="Q2043" s="52">
        <f t="shared" si="311"/>
        <v>76</v>
      </c>
      <c r="R2043" s="52">
        <v>0</v>
      </c>
      <c r="S2043" s="55">
        <v>940</v>
      </c>
      <c r="T2043" s="52">
        <v>46</v>
      </c>
      <c r="U2043" s="52">
        <v>443</v>
      </c>
      <c r="V2043" s="52">
        <v>21</v>
      </c>
      <c r="W2043" s="104">
        <f t="shared" si="312"/>
        <v>80.198019801980209</v>
      </c>
      <c r="X2043" s="105">
        <f t="shared" si="308"/>
        <v>12.892353065093742</v>
      </c>
      <c r="Y2043" s="105">
        <f t="shared" si="309"/>
        <v>5.3086159679797769</v>
      </c>
      <c r="Z2043" s="105">
        <f t="shared" si="313"/>
        <v>1.6010111649462817</v>
      </c>
      <c r="AA2043" s="105">
        <f t="shared" si="314"/>
        <v>0</v>
      </c>
      <c r="AB2043" s="105">
        <f t="shared" si="315"/>
        <v>19.801980198019802</v>
      </c>
    </row>
    <row r="2044" spans="1:28" s="9" customFormat="1">
      <c r="A2044" s="88">
        <v>2013</v>
      </c>
      <c r="B2044" s="102">
        <v>0</v>
      </c>
      <c r="C2044" s="102" t="s">
        <v>180</v>
      </c>
      <c r="D2044" s="88">
        <v>31</v>
      </c>
      <c r="E2044" s="89" t="s">
        <v>218</v>
      </c>
      <c r="F2044" s="90" t="s">
        <v>441</v>
      </c>
      <c r="G2044" s="52">
        <v>4808</v>
      </c>
      <c r="H2044" s="55">
        <v>4656</v>
      </c>
      <c r="I2044" s="52">
        <v>2868</v>
      </c>
      <c r="J2044" s="71">
        <f t="shared" si="310"/>
        <v>0.615979381443299</v>
      </c>
      <c r="K2044" s="72">
        <v>15.63573883161512</v>
      </c>
      <c r="L2044" s="59">
        <v>3928</v>
      </c>
      <c r="M2044" s="52">
        <v>502</v>
      </c>
      <c r="N2044" s="52">
        <v>189</v>
      </c>
      <c r="O2044" s="52">
        <v>10</v>
      </c>
      <c r="P2044" s="52">
        <v>27</v>
      </c>
      <c r="Q2044" s="52">
        <f t="shared" si="311"/>
        <v>37</v>
      </c>
      <c r="R2044" s="52">
        <v>0</v>
      </c>
      <c r="S2044" s="55">
        <v>728</v>
      </c>
      <c r="T2044" s="52">
        <v>169</v>
      </c>
      <c r="U2044" s="52">
        <v>470</v>
      </c>
      <c r="V2044" s="52">
        <v>1178</v>
      </c>
      <c r="W2044" s="104">
        <f t="shared" si="312"/>
        <v>84.364261168384886</v>
      </c>
      <c r="X2044" s="105">
        <f t="shared" si="308"/>
        <v>10.781786941580757</v>
      </c>
      <c r="Y2044" s="105">
        <f t="shared" si="309"/>
        <v>4.0592783505154637</v>
      </c>
      <c r="Z2044" s="105">
        <f t="shared" si="313"/>
        <v>0.7946735395189003</v>
      </c>
      <c r="AA2044" s="105">
        <f t="shared" si="314"/>
        <v>0</v>
      </c>
      <c r="AB2044" s="105">
        <f t="shared" si="315"/>
        <v>15.63573883161512</v>
      </c>
    </row>
    <row r="2045" spans="1:28" s="9" customFormat="1">
      <c r="A2045" s="88">
        <v>2013</v>
      </c>
      <c r="B2045" s="102">
        <v>0</v>
      </c>
      <c r="C2045" s="102" t="s">
        <v>180</v>
      </c>
      <c r="D2045" s="88">
        <v>32</v>
      </c>
      <c r="E2045" s="89" t="s">
        <v>219</v>
      </c>
      <c r="F2045" s="90" t="s">
        <v>442</v>
      </c>
      <c r="G2045" s="52">
        <v>5856</v>
      </c>
      <c r="H2045" s="55">
        <v>5645</v>
      </c>
      <c r="I2045" s="52">
        <v>4129</v>
      </c>
      <c r="J2045" s="71">
        <f t="shared" si="310"/>
        <v>0.73144375553587249</v>
      </c>
      <c r="K2045" s="72">
        <v>21.169176262178919</v>
      </c>
      <c r="L2045" s="52">
        <v>4450</v>
      </c>
      <c r="M2045" s="52">
        <v>834</v>
      </c>
      <c r="N2045" s="52">
        <v>274</v>
      </c>
      <c r="O2045" s="52">
        <v>15</v>
      </c>
      <c r="P2045" s="52">
        <v>38</v>
      </c>
      <c r="Q2045" s="52">
        <f t="shared" si="311"/>
        <v>53</v>
      </c>
      <c r="R2045" s="52">
        <v>34</v>
      </c>
      <c r="S2045" s="55">
        <v>1195</v>
      </c>
      <c r="T2045" s="52">
        <v>114</v>
      </c>
      <c r="U2045" s="52">
        <v>1066</v>
      </c>
      <c r="V2045" s="52">
        <v>549</v>
      </c>
      <c r="W2045" s="104">
        <f t="shared" si="312"/>
        <v>78.830823737821078</v>
      </c>
      <c r="X2045" s="105">
        <f t="shared" si="308"/>
        <v>14.774136403897254</v>
      </c>
      <c r="Y2045" s="105">
        <f t="shared" si="309"/>
        <v>4.8538529672276347</v>
      </c>
      <c r="Z2045" s="105">
        <f t="shared" si="313"/>
        <v>0.9388839681133746</v>
      </c>
      <c r="AA2045" s="105">
        <f t="shared" si="314"/>
        <v>0.60230292294065546</v>
      </c>
      <c r="AB2045" s="105">
        <f t="shared" si="315"/>
        <v>21.169176262178919</v>
      </c>
    </row>
    <row r="2046" spans="1:28" s="9" customFormat="1">
      <c r="A2046" s="88">
        <v>2013</v>
      </c>
      <c r="B2046" s="102">
        <v>0</v>
      </c>
      <c r="C2046" s="102" t="s">
        <v>180</v>
      </c>
      <c r="D2046" s="88">
        <v>33</v>
      </c>
      <c r="E2046" s="89" t="s">
        <v>220</v>
      </c>
      <c r="F2046" s="90" t="s">
        <v>443</v>
      </c>
      <c r="G2046" s="52">
        <v>5673</v>
      </c>
      <c r="H2046" s="55">
        <v>5268</v>
      </c>
      <c r="I2046" s="52">
        <v>3628</v>
      </c>
      <c r="J2046" s="71">
        <f t="shared" si="310"/>
        <v>0.68868640850417617</v>
      </c>
      <c r="K2046" s="72">
        <v>20.880789673500381</v>
      </c>
      <c r="L2046" s="52">
        <v>4168</v>
      </c>
      <c r="M2046" s="52">
        <v>762</v>
      </c>
      <c r="N2046" s="52">
        <v>249</v>
      </c>
      <c r="O2046" s="52">
        <v>26</v>
      </c>
      <c r="P2046" s="52">
        <v>58</v>
      </c>
      <c r="Q2046" s="52">
        <f t="shared" si="311"/>
        <v>84</v>
      </c>
      <c r="R2046" s="52">
        <v>5</v>
      </c>
      <c r="S2046" s="55">
        <v>1100</v>
      </c>
      <c r="T2046" s="52">
        <v>36</v>
      </c>
      <c r="U2046" s="52">
        <v>519</v>
      </c>
      <c r="V2046" s="52">
        <v>115</v>
      </c>
      <c r="W2046" s="104">
        <f t="shared" si="312"/>
        <v>79.119210326499626</v>
      </c>
      <c r="X2046" s="105">
        <f t="shared" si="308"/>
        <v>14.464692482915718</v>
      </c>
      <c r="Y2046" s="105">
        <f t="shared" si="309"/>
        <v>4.7266514806378135</v>
      </c>
      <c r="Z2046" s="105">
        <f t="shared" si="313"/>
        <v>1.5945330296127564</v>
      </c>
      <c r="AA2046" s="105">
        <f t="shared" si="314"/>
        <v>9.4912680334092628E-2</v>
      </c>
      <c r="AB2046" s="105">
        <f t="shared" si="315"/>
        <v>20.880789673500381</v>
      </c>
    </row>
    <row r="2047" spans="1:28" s="9" customFormat="1">
      <c r="A2047" s="88">
        <v>2013</v>
      </c>
      <c r="B2047" s="102">
        <v>0</v>
      </c>
      <c r="C2047" s="102" t="s">
        <v>180</v>
      </c>
      <c r="D2047" s="88">
        <v>34</v>
      </c>
      <c r="E2047" s="89" t="s">
        <v>221</v>
      </c>
      <c r="F2047" s="90" t="s">
        <v>444</v>
      </c>
      <c r="G2047" s="52">
        <v>7898</v>
      </c>
      <c r="H2047" s="52">
        <v>7104</v>
      </c>
      <c r="I2047" s="52">
        <v>3532</v>
      </c>
      <c r="J2047" s="71">
        <f t="shared" si="310"/>
        <v>0.49718468468468469</v>
      </c>
      <c r="K2047" s="72">
        <v>15.850225225225225</v>
      </c>
      <c r="L2047" s="52">
        <v>5978</v>
      </c>
      <c r="M2047" s="52">
        <v>774</v>
      </c>
      <c r="N2047" s="52">
        <v>270</v>
      </c>
      <c r="O2047" s="52">
        <v>40</v>
      </c>
      <c r="P2047" s="52">
        <v>41</v>
      </c>
      <c r="Q2047" s="52">
        <f t="shared" si="311"/>
        <v>81</v>
      </c>
      <c r="R2047" s="52">
        <v>1</v>
      </c>
      <c r="S2047" s="52">
        <v>1126</v>
      </c>
      <c r="T2047" s="52">
        <v>106</v>
      </c>
      <c r="U2047" s="52">
        <v>728</v>
      </c>
      <c r="V2047" s="56">
        <v>149</v>
      </c>
      <c r="W2047" s="104">
        <f t="shared" si="312"/>
        <v>84.149774774774784</v>
      </c>
      <c r="X2047" s="105">
        <f t="shared" si="308"/>
        <v>10.89527027027027</v>
      </c>
      <c r="Y2047" s="105">
        <f t="shared" si="309"/>
        <v>3.8006756756756759</v>
      </c>
      <c r="Z2047" s="105">
        <f t="shared" si="313"/>
        <v>1.1402027027027026</v>
      </c>
      <c r="AA2047" s="105">
        <f t="shared" si="314"/>
        <v>1.4076576576576577E-2</v>
      </c>
      <c r="AB2047" s="105">
        <f t="shared" si="315"/>
        <v>15.850225225225225</v>
      </c>
    </row>
    <row r="2048" spans="1:28" s="9" customFormat="1">
      <c r="A2048" s="88">
        <v>2013</v>
      </c>
      <c r="B2048" s="102">
        <v>0</v>
      </c>
      <c r="C2048" s="102" t="s">
        <v>180</v>
      </c>
      <c r="D2048" s="88">
        <v>35</v>
      </c>
      <c r="E2048" s="89" t="s">
        <v>222</v>
      </c>
      <c r="F2048" s="90" t="s">
        <v>445</v>
      </c>
      <c r="G2048" s="52">
        <v>9282</v>
      </c>
      <c r="H2048" s="55">
        <v>8776</v>
      </c>
      <c r="I2048" s="52">
        <v>7576</v>
      </c>
      <c r="J2048" s="71">
        <f t="shared" si="310"/>
        <v>0.86326344576116687</v>
      </c>
      <c r="K2048" s="72">
        <v>24.384685505925248</v>
      </c>
      <c r="L2048" s="52">
        <v>6636</v>
      </c>
      <c r="M2048" s="52">
        <v>1417</v>
      </c>
      <c r="N2048" s="52">
        <v>567</v>
      </c>
      <c r="O2048" s="52">
        <v>22</v>
      </c>
      <c r="P2048" s="52">
        <v>134</v>
      </c>
      <c r="Q2048" s="52">
        <f t="shared" si="311"/>
        <v>156</v>
      </c>
      <c r="R2048" s="52">
        <v>0</v>
      </c>
      <c r="S2048" s="55">
        <v>2140</v>
      </c>
      <c r="T2048" s="52">
        <v>35</v>
      </c>
      <c r="U2048" s="52">
        <v>904</v>
      </c>
      <c r="V2048" s="52">
        <v>308</v>
      </c>
      <c r="W2048" s="104">
        <f t="shared" si="312"/>
        <v>75.615314494074752</v>
      </c>
      <c r="X2048" s="105">
        <f t="shared" si="308"/>
        <v>16.146308113035552</v>
      </c>
      <c r="Y2048" s="105">
        <f t="shared" si="309"/>
        <v>6.4608021877848687</v>
      </c>
      <c r="Z2048" s="105">
        <f t="shared" si="313"/>
        <v>1.7775752051048315</v>
      </c>
      <c r="AA2048" s="105">
        <f t="shared" si="314"/>
        <v>0</v>
      </c>
      <c r="AB2048" s="105">
        <f t="shared" si="315"/>
        <v>24.384685505925248</v>
      </c>
    </row>
    <row r="2049" spans="1:28" s="9" customFormat="1">
      <c r="A2049" s="88">
        <v>2013</v>
      </c>
      <c r="B2049" s="102">
        <v>0</v>
      </c>
      <c r="C2049" s="102" t="s">
        <v>180</v>
      </c>
      <c r="D2049" s="88">
        <v>36</v>
      </c>
      <c r="E2049" s="89" t="s">
        <v>223</v>
      </c>
      <c r="F2049" s="90" t="s">
        <v>446</v>
      </c>
      <c r="G2049" s="52">
        <v>5914</v>
      </c>
      <c r="H2049" s="55">
        <v>5493</v>
      </c>
      <c r="I2049" s="52">
        <v>4192</v>
      </c>
      <c r="J2049" s="71">
        <v>0.76</v>
      </c>
      <c r="K2049" s="72">
        <v>24.69</v>
      </c>
      <c r="L2049" s="59">
        <v>4137</v>
      </c>
      <c r="M2049" s="52">
        <v>900</v>
      </c>
      <c r="N2049" s="52">
        <v>363</v>
      </c>
      <c r="O2049" s="52">
        <v>17</v>
      </c>
      <c r="P2049" s="52">
        <v>74</v>
      </c>
      <c r="Q2049" s="52">
        <v>91</v>
      </c>
      <c r="R2049" s="52">
        <v>2</v>
      </c>
      <c r="S2049" s="55">
        <v>1356</v>
      </c>
      <c r="T2049" s="52">
        <v>306</v>
      </c>
      <c r="U2049" s="52">
        <v>1173</v>
      </c>
      <c r="V2049" s="52">
        <v>597</v>
      </c>
      <c r="W2049" s="104">
        <f t="shared" si="312"/>
        <v>75.314036045876577</v>
      </c>
      <c r="X2049" s="105">
        <f t="shared" si="308"/>
        <v>16.384489350081921</v>
      </c>
      <c r="Y2049" s="105">
        <f t="shared" si="309"/>
        <v>6.6084107045330427</v>
      </c>
      <c r="Z2049" s="105">
        <f t="shared" si="313"/>
        <v>1.65665392317495</v>
      </c>
      <c r="AA2049" s="105">
        <f t="shared" si="314"/>
        <v>3.6409976333515379E-2</v>
      </c>
      <c r="AB2049" s="105">
        <f t="shared" si="315"/>
        <v>24.68596395412343</v>
      </c>
    </row>
    <row r="2050" spans="1:28" s="9" customFormat="1">
      <c r="A2050" s="88">
        <v>2013</v>
      </c>
      <c r="B2050" s="102">
        <v>0</v>
      </c>
      <c r="C2050" s="102" t="s">
        <v>180</v>
      </c>
      <c r="D2050" s="88">
        <v>37</v>
      </c>
      <c r="E2050" s="89" t="s">
        <v>224</v>
      </c>
      <c r="F2050" s="90" t="s">
        <v>447</v>
      </c>
      <c r="G2050" s="52">
        <v>4556</v>
      </c>
      <c r="H2050" s="55">
        <v>4365</v>
      </c>
      <c r="I2050" s="52">
        <v>4095</v>
      </c>
      <c r="J2050" s="71">
        <f t="shared" si="310"/>
        <v>0.93814432989690721</v>
      </c>
      <c r="K2050" s="72">
        <v>24.810996563573884</v>
      </c>
      <c r="L2050" s="52">
        <v>3282</v>
      </c>
      <c r="M2050" s="52">
        <v>726</v>
      </c>
      <c r="N2050" s="52">
        <v>291</v>
      </c>
      <c r="O2050" s="52">
        <v>9</v>
      </c>
      <c r="P2050" s="52">
        <v>52</v>
      </c>
      <c r="Q2050" s="52">
        <f t="shared" si="311"/>
        <v>61</v>
      </c>
      <c r="R2050" s="52">
        <v>5</v>
      </c>
      <c r="S2050" s="55">
        <v>1083</v>
      </c>
      <c r="T2050" s="52">
        <v>11</v>
      </c>
      <c r="U2050" s="52">
        <v>380</v>
      </c>
      <c r="V2050" s="52">
        <v>54</v>
      </c>
      <c r="W2050" s="104">
        <f t="shared" si="312"/>
        <v>75.18900343642612</v>
      </c>
      <c r="X2050" s="105">
        <f t="shared" si="308"/>
        <v>16.63230240549828</v>
      </c>
      <c r="Y2050" s="105">
        <f t="shared" si="309"/>
        <v>6.666666666666667</v>
      </c>
      <c r="Z2050" s="105">
        <f t="shared" si="313"/>
        <v>1.3974799541809853</v>
      </c>
      <c r="AA2050" s="105">
        <f t="shared" si="314"/>
        <v>0.11454753722794961</v>
      </c>
      <c r="AB2050" s="105">
        <f t="shared" si="315"/>
        <v>24.810996563573884</v>
      </c>
    </row>
    <row r="2051" spans="1:28" s="9" customFormat="1">
      <c r="A2051" s="88">
        <v>2013</v>
      </c>
      <c r="B2051" s="102">
        <v>0</v>
      </c>
      <c r="C2051" s="102" t="s">
        <v>180</v>
      </c>
      <c r="D2051" s="88">
        <v>38</v>
      </c>
      <c r="E2051" s="89" t="s">
        <v>225</v>
      </c>
      <c r="F2051" s="90" t="s">
        <v>448</v>
      </c>
      <c r="G2051" s="52">
        <v>7023</v>
      </c>
      <c r="H2051" s="55">
        <v>6470</v>
      </c>
      <c r="I2051" s="52">
        <v>5083</v>
      </c>
      <c r="J2051" s="71">
        <f t="shared" si="310"/>
        <v>0.78562596599690881</v>
      </c>
      <c r="K2051" s="72">
        <v>22.163833075734157</v>
      </c>
      <c r="L2051" s="52">
        <v>5036</v>
      </c>
      <c r="M2051" s="52">
        <v>970</v>
      </c>
      <c r="N2051" s="52">
        <v>352</v>
      </c>
      <c r="O2051" s="52">
        <v>30</v>
      </c>
      <c r="P2051" s="52">
        <v>79</v>
      </c>
      <c r="Q2051" s="52">
        <f t="shared" si="311"/>
        <v>109</v>
      </c>
      <c r="R2051" s="52">
        <v>3</v>
      </c>
      <c r="S2051" s="55">
        <v>1434</v>
      </c>
      <c r="T2051" s="52">
        <v>95</v>
      </c>
      <c r="U2051" s="52">
        <v>732</v>
      </c>
      <c r="V2051" s="52">
        <v>185</v>
      </c>
      <c r="W2051" s="104">
        <f t="shared" si="312"/>
        <v>77.836166924265839</v>
      </c>
      <c r="X2051" s="105">
        <f t="shared" si="308"/>
        <v>14.992272024729521</v>
      </c>
      <c r="Y2051" s="105">
        <f t="shared" si="309"/>
        <v>5.4404945904173108</v>
      </c>
      <c r="Z2051" s="105">
        <f t="shared" si="313"/>
        <v>1.6846986089644511</v>
      </c>
      <c r="AA2051" s="105">
        <f t="shared" si="314"/>
        <v>4.6367851622874809E-2</v>
      </c>
      <c r="AB2051" s="105">
        <f t="shared" si="315"/>
        <v>22.163833075734157</v>
      </c>
    </row>
    <row r="2052" spans="1:28" s="9" customFormat="1">
      <c r="A2052" s="88">
        <v>2013</v>
      </c>
      <c r="B2052" s="102">
        <v>0</v>
      </c>
      <c r="C2052" s="102" t="s">
        <v>180</v>
      </c>
      <c r="D2052" s="88">
        <v>39</v>
      </c>
      <c r="E2052" s="89" t="s">
        <v>226</v>
      </c>
      <c r="F2052" s="90" t="s">
        <v>449</v>
      </c>
      <c r="G2052" s="52">
        <v>2711</v>
      </c>
      <c r="H2052" s="52">
        <v>2426</v>
      </c>
      <c r="I2052" s="52">
        <v>1829</v>
      </c>
      <c r="J2052" s="71">
        <f t="shared" si="310"/>
        <v>0.75391591096455068</v>
      </c>
      <c r="K2052" s="72">
        <v>21.558120362737014</v>
      </c>
      <c r="L2052" s="52">
        <v>1903</v>
      </c>
      <c r="M2052" s="52">
        <v>337</v>
      </c>
      <c r="N2052" s="52">
        <v>152</v>
      </c>
      <c r="O2052" s="52">
        <v>5</v>
      </c>
      <c r="P2052" s="52">
        <v>29</v>
      </c>
      <c r="Q2052" s="52">
        <f t="shared" si="311"/>
        <v>34</v>
      </c>
      <c r="R2052" s="52">
        <v>0</v>
      </c>
      <c r="S2052" s="52">
        <v>523</v>
      </c>
      <c r="T2052" s="52">
        <v>33</v>
      </c>
      <c r="U2052" s="52">
        <v>218</v>
      </c>
      <c r="V2052" s="56">
        <v>27</v>
      </c>
      <c r="W2052" s="104">
        <f t="shared" si="312"/>
        <v>78.441879637262986</v>
      </c>
      <c r="X2052" s="105">
        <f t="shared" si="308"/>
        <v>13.891178895300907</v>
      </c>
      <c r="Y2052" s="105">
        <f t="shared" si="309"/>
        <v>6.265457543281121</v>
      </c>
      <c r="Z2052" s="105">
        <f t="shared" si="313"/>
        <v>1.4014839241549877</v>
      </c>
      <c r="AA2052" s="105">
        <f t="shared" si="314"/>
        <v>0</v>
      </c>
      <c r="AB2052" s="105">
        <f t="shared" si="315"/>
        <v>21.558120362737014</v>
      </c>
    </row>
    <row r="2053" spans="1:28" s="9" customFormat="1">
      <c r="A2053" s="88">
        <v>2013</v>
      </c>
      <c r="B2053" s="102">
        <v>0</v>
      </c>
      <c r="C2053" s="102" t="s">
        <v>180</v>
      </c>
      <c r="D2053" s="88">
        <v>40</v>
      </c>
      <c r="E2053" s="89" t="s">
        <v>227</v>
      </c>
      <c r="F2053" s="90" t="s">
        <v>450</v>
      </c>
      <c r="G2053" s="52">
        <v>20979</v>
      </c>
      <c r="H2053" s="55">
        <v>19556</v>
      </c>
      <c r="I2053" s="52">
        <v>12522</v>
      </c>
      <c r="J2053" s="71">
        <f>I2053/H2053</f>
        <v>0.64031499284107174</v>
      </c>
      <c r="K2053" s="72">
        <v>19.027408467989364</v>
      </c>
      <c r="L2053" s="52">
        <v>15835</v>
      </c>
      <c r="M2053" s="52">
        <v>2505</v>
      </c>
      <c r="N2053" s="52">
        <v>866</v>
      </c>
      <c r="O2053" s="52">
        <v>107</v>
      </c>
      <c r="P2053" s="52">
        <v>172</v>
      </c>
      <c r="Q2053" s="52">
        <f t="shared" si="311"/>
        <v>279</v>
      </c>
      <c r="R2053" s="52">
        <v>71</v>
      </c>
      <c r="S2053" s="55">
        <v>3721</v>
      </c>
      <c r="T2053" s="52">
        <v>271</v>
      </c>
      <c r="U2053" s="52">
        <v>1798</v>
      </c>
      <c r="V2053" s="52">
        <v>336</v>
      </c>
      <c r="W2053" s="104">
        <f t="shared" si="312"/>
        <v>80.97259153201064</v>
      </c>
      <c r="X2053" s="105">
        <f t="shared" si="308"/>
        <v>12.809367968909797</v>
      </c>
      <c r="Y2053" s="105">
        <f t="shared" si="309"/>
        <v>4.428308447535283</v>
      </c>
      <c r="Z2053" s="105">
        <f t="shared" si="313"/>
        <v>1.426672121088157</v>
      </c>
      <c r="AA2053" s="105">
        <f t="shared" si="314"/>
        <v>0.363059930456126</v>
      </c>
      <c r="AB2053" s="105">
        <f t="shared" si="315"/>
        <v>19.027408467989364</v>
      </c>
    </row>
    <row r="2054" spans="1:28" s="9" customFormat="1">
      <c r="A2054" s="88">
        <v>2013</v>
      </c>
      <c r="B2054" s="102">
        <v>0</v>
      </c>
      <c r="C2054" s="102" t="s">
        <v>180</v>
      </c>
      <c r="D2054" s="88">
        <v>41</v>
      </c>
      <c r="E2054" s="89" t="s">
        <v>228</v>
      </c>
      <c r="F2054" s="90" t="s">
        <v>451</v>
      </c>
      <c r="G2054" s="52">
        <v>7710</v>
      </c>
      <c r="H2054" s="55">
        <v>7357</v>
      </c>
      <c r="I2054" s="52">
        <v>7149</v>
      </c>
      <c r="J2054" s="71">
        <f t="shared" si="310"/>
        <v>0.97172760636128852</v>
      </c>
      <c r="K2054" s="72">
        <v>25.798559195324184</v>
      </c>
      <c r="L2054" s="59">
        <v>5459</v>
      </c>
      <c r="M2054" s="52">
        <v>1237</v>
      </c>
      <c r="N2054" s="52">
        <v>533</v>
      </c>
      <c r="O2054" s="52">
        <v>25</v>
      </c>
      <c r="P2054" s="52">
        <v>103</v>
      </c>
      <c r="Q2054" s="52">
        <f t="shared" si="311"/>
        <v>128</v>
      </c>
      <c r="R2054" s="52">
        <v>0</v>
      </c>
      <c r="S2054" s="55">
        <v>1898</v>
      </c>
      <c r="T2054" s="52">
        <v>62</v>
      </c>
      <c r="U2054" s="52">
        <v>765</v>
      </c>
      <c r="V2054" s="52">
        <v>185</v>
      </c>
      <c r="W2054" s="104">
        <f t="shared" si="312"/>
        <v>74.201440804675826</v>
      </c>
      <c r="X2054" s="105">
        <f t="shared" si="308"/>
        <v>16.81391871686829</v>
      </c>
      <c r="Y2054" s="105">
        <f t="shared" si="309"/>
        <v>7.2448008699198043</v>
      </c>
      <c r="Z2054" s="105">
        <f t="shared" si="313"/>
        <v>1.7398396085360881</v>
      </c>
      <c r="AA2054" s="105">
        <f t="shared" si="314"/>
        <v>0</v>
      </c>
      <c r="AB2054" s="105">
        <f t="shared" si="315"/>
        <v>25.798559195324184</v>
      </c>
    </row>
    <row r="2055" spans="1:28" s="9" customFormat="1">
      <c r="A2055" s="88">
        <v>2013</v>
      </c>
      <c r="B2055" s="102">
        <v>0</v>
      </c>
      <c r="C2055" s="102" t="s">
        <v>180</v>
      </c>
      <c r="D2055" s="88">
        <v>42</v>
      </c>
      <c r="E2055" s="89" t="s">
        <v>229</v>
      </c>
      <c r="F2055" s="90" t="s">
        <v>452</v>
      </c>
      <c r="G2055" s="52">
        <v>6297</v>
      </c>
      <c r="H2055" s="55">
        <v>5972</v>
      </c>
      <c r="I2055" s="52">
        <v>6806</v>
      </c>
      <c r="J2055" s="71">
        <v>1.1399999999999999</v>
      </c>
      <c r="K2055" s="72">
        <v>29.49</v>
      </c>
      <c r="L2055" s="52">
        <v>4211</v>
      </c>
      <c r="M2055" s="52">
        <v>1088</v>
      </c>
      <c r="N2055" s="52">
        <v>535</v>
      </c>
      <c r="O2055" s="52">
        <v>16</v>
      </c>
      <c r="P2055" s="52">
        <v>122</v>
      </c>
      <c r="Q2055" s="52">
        <v>138</v>
      </c>
      <c r="R2055" s="52">
        <v>0</v>
      </c>
      <c r="S2055" s="55">
        <v>1761</v>
      </c>
      <c r="T2055" s="52">
        <v>85</v>
      </c>
      <c r="U2055" s="52">
        <v>578</v>
      </c>
      <c r="V2055" s="52">
        <v>92</v>
      </c>
      <c r="W2055" s="104">
        <f t="shared" si="312"/>
        <v>70.512391158740797</v>
      </c>
      <c r="X2055" s="105">
        <f t="shared" si="308"/>
        <v>18.218352310783654</v>
      </c>
      <c r="Y2055" s="105">
        <f t="shared" si="309"/>
        <v>8.9584728734092423</v>
      </c>
      <c r="Z2055" s="105">
        <f t="shared" si="313"/>
        <v>2.3107836570663092</v>
      </c>
      <c r="AA2055" s="105">
        <f t="shared" si="314"/>
        <v>0</v>
      </c>
      <c r="AB2055" s="105">
        <f t="shared" si="315"/>
        <v>29.48760884125921</v>
      </c>
    </row>
    <row r="2056" spans="1:28" s="9" customFormat="1">
      <c r="A2056" s="88">
        <v>2013</v>
      </c>
      <c r="B2056" s="102">
        <v>0</v>
      </c>
      <c r="C2056" s="102" t="s">
        <v>180</v>
      </c>
      <c r="D2056" s="88">
        <v>43</v>
      </c>
      <c r="E2056" s="89" t="s">
        <v>230</v>
      </c>
      <c r="F2056" s="90" t="s">
        <v>453</v>
      </c>
      <c r="G2056" s="52">
        <v>9386</v>
      </c>
      <c r="H2056" s="55">
        <v>9071</v>
      </c>
      <c r="I2056" s="52">
        <v>8557</v>
      </c>
      <c r="J2056" s="71">
        <f t="shared" si="310"/>
        <v>0.94333590563333702</v>
      </c>
      <c r="K2056" s="72">
        <v>26.005953037151365</v>
      </c>
      <c r="L2056" s="52">
        <v>6712</v>
      </c>
      <c r="M2056" s="52">
        <v>1524</v>
      </c>
      <c r="N2056" s="52">
        <v>681</v>
      </c>
      <c r="O2056" s="52">
        <v>38</v>
      </c>
      <c r="P2056" s="52">
        <v>97</v>
      </c>
      <c r="Q2056" s="52">
        <f t="shared" si="311"/>
        <v>135</v>
      </c>
      <c r="R2056" s="52">
        <v>19</v>
      </c>
      <c r="S2056" s="55">
        <v>2359</v>
      </c>
      <c r="T2056" s="52">
        <v>130</v>
      </c>
      <c r="U2056" s="52">
        <v>954</v>
      </c>
      <c r="V2056" s="52">
        <v>162</v>
      </c>
      <c r="W2056" s="104">
        <f t="shared" si="312"/>
        <v>73.994046962848643</v>
      </c>
      <c r="X2056" s="105">
        <f t="shared" si="308"/>
        <v>16.800793738286849</v>
      </c>
      <c r="Y2056" s="105">
        <f t="shared" si="309"/>
        <v>7.5074412964392021</v>
      </c>
      <c r="Z2056" s="105">
        <f t="shared" si="313"/>
        <v>1.4882592878403704</v>
      </c>
      <c r="AA2056" s="105">
        <f t="shared" si="314"/>
        <v>0.20945871458494103</v>
      </c>
      <c r="AB2056" s="105">
        <f t="shared" si="315"/>
        <v>26.005953037151365</v>
      </c>
    </row>
    <row r="2057" spans="1:28" s="9" customFormat="1">
      <c r="A2057" s="88">
        <v>2013</v>
      </c>
      <c r="B2057" s="102">
        <v>0</v>
      </c>
      <c r="C2057" s="102" t="s">
        <v>180</v>
      </c>
      <c r="D2057" s="88">
        <v>44</v>
      </c>
      <c r="E2057" s="89" t="s">
        <v>231</v>
      </c>
      <c r="F2057" s="90" t="s">
        <v>454</v>
      </c>
      <c r="G2057" s="52">
        <v>5510</v>
      </c>
      <c r="H2057" s="52">
        <v>5123</v>
      </c>
      <c r="I2057" s="52">
        <v>6251</v>
      </c>
      <c r="J2057" s="71">
        <f t="shared" si="310"/>
        <v>1.2201834862385321</v>
      </c>
      <c r="K2057" s="72">
        <v>29.416357602967015</v>
      </c>
      <c r="L2057" s="52">
        <v>3616</v>
      </c>
      <c r="M2057" s="52">
        <v>962</v>
      </c>
      <c r="N2057" s="52">
        <v>452</v>
      </c>
      <c r="O2057" s="52">
        <v>12</v>
      </c>
      <c r="P2057" s="52">
        <v>81</v>
      </c>
      <c r="Q2057" s="52">
        <f t="shared" si="311"/>
        <v>93</v>
      </c>
      <c r="R2057" s="52">
        <v>0</v>
      </c>
      <c r="S2057" s="52">
        <v>1507</v>
      </c>
      <c r="T2057" s="52">
        <v>87</v>
      </c>
      <c r="U2057" s="52">
        <v>415</v>
      </c>
      <c r="V2057" s="56">
        <v>65</v>
      </c>
      <c r="W2057" s="104">
        <f t="shared" si="312"/>
        <v>70.583642397032989</v>
      </c>
      <c r="X2057" s="105">
        <f t="shared" si="308"/>
        <v>18.778059730626588</v>
      </c>
      <c r="Y2057" s="105">
        <f t="shared" si="309"/>
        <v>8.8229552996291236</v>
      </c>
      <c r="Z2057" s="105">
        <f t="shared" si="313"/>
        <v>1.8153425727113019</v>
      </c>
      <c r="AA2057" s="105">
        <f t="shared" si="314"/>
        <v>0</v>
      </c>
      <c r="AB2057" s="105">
        <f t="shared" si="315"/>
        <v>29.416357602967015</v>
      </c>
    </row>
    <row r="2058" spans="1:28" s="9" customFormat="1">
      <c r="A2058" s="88">
        <v>2013</v>
      </c>
      <c r="B2058" s="102">
        <v>0</v>
      </c>
      <c r="C2058" s="102" t="s">
        <v>180</v>
      </c>
      <c r="D2058" s="88">
        <v>45</v>
      </c>
      <c r="E2058" s="89" t="s">
        <v>232</v>
      </c>
      <c r="F2058" s="90" t="s">
        <v>455</v>
      </c>
      <c r="G2058" s="52">
        <v>6513</v>
      </c>
      <c r="H2058" s="55">
        <v>5824</v>
      </c>
      <c r="I2058" s="52">
        <v>7453</v>
      </c>
      <c r="J2058" s="71">
        <v>1.28</v>
      </c>
      <c r="K2058" s="72">
        <v>31.15</v>
      </c>
      <c r="L2058" s="52">
        <v>4010</v>
      </c>
      <c r="M2058" s="52">
        <v>1139</v>
      </c>
      <c r="N2058" s="52">
        <v>554</v>
      </c>
      <c r="O2058" s="52">
        <v>22</v>
      </c>
      <c r="P2058" s="52">
        <v>99</v>
      </c>
      <c r="Q2058" s="52">
        <v>121</v>
      </c>
      <c r="R2058" s="52">
        <v>0</v>
      </c>
      <c r="S2058" s="55">
        <v>1814</v>
      </c>
      <c r="T2058" s="52">
        <v>60</v>
      </c>
      <c r="U2058" s="52">
        <v>357</v>
      </c>
      <c r="V2058" s="52">
        <v>99</v>
      </c>
      <c r="W2058" s="104">
        <f t="shared" si="312"/>
        <v>68.853021978021971</v>
      </c>
      <c r="X2058" s="105">
        <f t="shared" si="308"/>
        <v>19.557005494505493</v>
      </c>
      <c r="Y2058" s="105">
        <f t="shared" si="309"/>
        <v>9.5123626373626369</v>
      </c>
      <c r="Z2058" s="105">
        <f t="shared" si="313"/>
        <v>2.0776098901098901</v>
      </c>
      <c r="AA2058" s="105">
        <f t="shared" si="314"/>
        <v>0</v>
      </c>
      <c r="AB2058" s="105">
        <f t="shared" si="315"/>
        <v>31.146978021978022</v>
      </c>
    </row>
    <row r="2059" spans="1:28" s="9" customFormat="1">
      <c r="A2059" s="88">
        <v>2013</v>
      </c>
      <c r="B2059" s="102">
        <v>0</v>
      </c>
      <c r="C2059" s="102" t="s">
        <v>180</v>
      </c>
      <c r="D2059" s="88">
        <v>46</v>
      </c>
      <c r="E2059" s="89" t="s">
        <v>233</v>
      </c>
      <c r="F2059" s="90" t="s">
        <v>456</v>
      </c>
      <c r="G2059" s="52">
        <v>9417</v>
      </c>
      <c r="H2059" s="55">
        <v>8722</v>
      </c>
      <c r="I2059" s="52">
        <v>8703</v>
      </c>
      <c r="J2059" s="71">
        <v>1</v>
      </c>
      <c r="K2059" s="72">
        <v>27.13</v>
      </c>
      <c r="L2059" s="52">
        <v>6356</v>
      </c>
      <c r="M2059" s="52">
        <v>1573</v>
      </c>
      <c r="N2059" s="52">
        <v>671</v>
      </c>
      <c r="O2059" s="52">
        <v>33</v>
      </c>
      <c r="P2059" s="52">
        <v>89</v>
      </c>
      <c r="Q2059" s="52">
        <v>122</v>
      </c>
      <c r="R2059" s="52">
        <v>0</v>
      </c>
      <c r="S2059" s="55">
        <v>2366</v>
      </c>
      <c r="T2059" s="52">
        <v>87</v>
      </c>
      <c r="U2059" s="52">
        <v>684</v>
      </c>
      <c r="V2059" s="52">
        <v>55</v>
      </c>
      <c r="W2059" s="104">
        <f t="shared" si="312"/>
        <v>72.873194221508825</v>
      </c>
      <c r="X2059" s="105">
        <f t="shared" si="308"/>
        <v>18.034854391194681</v>
      </c>
      <c r="Y2059" s="105">
        <f t="shared" si="309"/>
        <v>7.6931896354047238</v>
      </c>
      <c r="Z2059" s="105">
        <f t="shared" si="313"/>
        <v>1.3987617518917679</v>
      </c>
      <c r="AA2059" s="105">
        <f t="shared" si="314"/>
        <v>0</v>
      </c>
      <c r="AB2059" s="105">
        <f t="shared" si="315"/>
        <v>27.126805778491171</v>
      </c>
    </row>
    <row r="2060" spans="1:28" s="9" customFormat="1">
      <c r="A2060" s="88">
        <v>2013</v>
      </c>
      <c r="B2060" s="102">
        <v>0</v>
      </c>
      <c r="C2060" s="102" t="s">
        <v>180</v>
      </c>
      <c r="D2060" s="88">
        <v>47</v>
      </c>
      <c r="E2060" s="89" t="s">
        <v>234</v>
      </c>
      <c r="F2060" s="90" t="s">
        <v>457</v>
      </c>
      <c r="G2060" s="52">
        <v>17394</v>
      </c>
      <c r="H2060" s="55">
        <v>14555</v>
      </c>
      <c r="I2060" s="52">
        <v>16134</v>
      </c>
      <c r="J2060" s="71">
        <f t="shared" si="310"/>
        <v>1.1084850566815527</v>
      </c>
      <c r="K2060" s="72">
        <v>30.580556509790451</v>
      </c>
      <c r="L2060" s="52">
        <v>10104</v>
      </c>
      <c r="M2060" s="52">
        <v>2975</v>
      </c>
      <c r="N2060" s="52">
        <v>1219</v>
      </c>
      <c r="O2060" s="52">
        <v>46</v>
      </c>
      <c r="P2060" s="52">
        <v>211</v>
      </c>
      <c r="Q2060" s="52">
        <f t="shared" si="311"/>
        <v>257</v>
      </c>
      <c r="R2060" s="52">
        <v>0</v>
      </c>
      <c r="S2060" s="55">
        <v>4451</v>
      </c>
      <c r="T2060" s="52">
        <v>277</v>
      </c>
      <c r="U2060" s="52">
        <v>1291</v>
      </c>
      <c r="V2060" s="52">
        <v>591</v>
      </c>
      <c r="W2060" s="104">
        <f t="shared" si="312"/>
        <v>69.419443490209559</v>
      </c>
      <c r="X2060" s="105">
        <f t="shared" si="308"/>
        <v>20.439711439367912</v>
      </c>
      <c r="Y2060" s="105">
        <f t="shared" si="309"/>
        <v>8.3751288217107511</v>
      </c>
      <c r="Z2060" s="105">
        <f t="shared" si="313"/>
        <v>1.765716248711783</v>
      </c>
      <c r="AA2060" s="105">
        <f t="shared" si="314"/>
        <v>0</v>
      </c>
      <c r="AB2060" s="105">
        <f t="shared" si="315"/>
        <v>30.580556509790451</v>
      </c>
    </row>
    <row r="2061" spans="1:28" s="9" customFormat="1">
      <c r="A2061" s="88">
        <v>2013</v>
      </c>
      <c r="B2061" s="102">
        <v>0</v>
      </c>
      <c r="C2061" s="102" t="s">
        <v>180</v>
      </c>
      <c r="D2061" s="88"/>
      <c r="E2061" s="88"/>
      <c r="F2061" s="90" t="s">
        <v>155</v>
      </c>
      <c r="G2061" s="70">
        <f>SUM(G2014:G2060)</f>
        <v>618316</v>
      </c>
      <c r="H2061" s="70">
        <f>SUM(H2014:H2060)</f>
        <v>576100</v>
      </c>
      <c r="I2061" s="70">
        <f>SUM(I2014:I2060)</f>
        <v>399259</v>
      </c>
      <c r="J2061" s="71">
        <f>I2061/H2061</f>
        <v>0.6930376670716889</v>
      </c>
      <c r="K2061" s="72">
        <v>19.290574553028989</v>
      </c>
      <c r="L2061" s="73">
        <f t="shared" ref="L2061:V2061" si="316">SUM(L2014:L2060)</f>
        <v>464966</v>
      </c>
      <c r="M2061" s="73">
        <f t="shared" si="316"/>
        <v>74941</v>
      </c>
      <c r="N2061" s="73">
        <f t="shared" si="316"/>
        <v>29458</v>
      </c>
      <c r="O2061" s="70">
        <f t="shared" si="316"/>
        <v>1610</v>
      </c>
      <c r="P2061" s="70">
        <f t="shared" si="316"/>
        <v>4907</v>
      </c>
      <c r="Q2061" s="70">
        <f t="shared" si="316"/>
        <v>6517</v>
      </c>
      <c r="R2061" s="73">
        <f t="shared" si="316"/>
        <v>379</v>
      </c>
      <c r="S2061" s="70">
        <f t="shared" si="316"/>
        <v>111133</v>
      </c>
      <c r="T2061" s="73">
        <f t="shared" si="316"/>
        <v>11404</v>
      </c>
      <c r="U2061" s="73">
        <f t="shared" si="316"/>
        <v>63369</v>
      </c>
      <c r="V2061" s="73">
        <f t="shared" si="316"/>
        <v>20449</v>
      </c>
      <c r="W2061" s="104">
        <f t="shared" si="312"/>
        <v>80.709251865995498</v>
      </c>
      <c r="X2061" s="105">
        <f t="shared" si="308"/>
        <v>13.008331886825204</v>
      </c>
      <c r="Y2061" s="105">
        <f t="shared" si="309"/>
        <v>5.1133483770178785</v>
      </c>
      <c r="Z2061" s="105">
        <f t="shared" si="313"/>
        <v>1.1312272174969624</v>
      </c>
      <c r="AA2061" s="105">
        <f t="shared" si="314"/>
        <v>6.5787189724006254E-2</v>
      </c>
      <c r="AB2061" s="105">
        <f t="shared" si="315"/>
        <v>19.290574553028989</v>
      </c>
    </row>
    <row r="2062" spans="1:28" s="9" customFormat="1">
      <c r="A2062" s="88">
        <v>2013</v>
      </c>
      <c r="B2062" s="102">
        <v>1</v>
      </c>
      <c r="C2062" s="102" t="s">
        <v>181</v>
      </c>
      <c r="D2062" s="88"/>
      <c r="E2062" s="88"/>
      <c r="F2062" s="90" t="s">
        <v>64</v>
      </c>
      <c r="G2062" s="70">
        <v>1102313</v>
      </c>
      <c r="H2062" s="70">
        <v>1013845</v>
      </c>
      <c r="I2062" s="70">
        <v>640259</v>
      </c>
      <c r="J2062" s="71">
        <v>0.63151566560963457</v>
      </c>
      <c r="K2062" s="72">
        <v>17.906090181437992</v>
      </c>
      <c r="L2062" s="73">
        <v>832304</v>
      </c>
      <c r="M2062" s="73">
        <v>124347</v>
      </c>
      <c r="N2062" s="73">
        <v>46944</v>
      </c>
      <c r="O2062" s="70">
        <v>2164</v>
      </c>
      <c r="P2062" s="70">
        <v>7856</v>
      </c>
      <c r="Q2062" s="70">
        <v>10020</v>
      </c>
      <c r="R2062" s="73">
        <v>391</v>
      </c>
      <c r="S2062" s="70">
        <v>181540</v>
      </c>
      <c r="T2062" s="73">
        <v>25904</v>
      </c>
      <c r="U2062" s="73">
        <v>123888</v>
      </c>
      <c r="V2062" s="73">
        <v>50766</v>
      </c>
      <c r="W2062" s="104">
        <f t="shared" si="312"/>
        <v>82.093811184155371</v>
      </c>
      <c r="X2062" s="105">
        <f t="shared" si="308"/>
        <v>12.264892562472568</v>
      </c>
      <c r="Y2062" s="105">
        <f t="shared" si="309"/>
        <v>4.6302935853113638</v>
      </c>
      <c r="Z2062" s="105">
        <f t="shared" si="313"/>
        <v>0.988316754533484</v>
      </c>
      <c r="AA2062" s="105">
        <f t="shared" si="314"/>
        <v>3.8566052996266684E-2</v>
      </c>
      <c r="AB2062" s="105">
        <f t="shared" si="315"/>
        <v>17.906090181437992</v>
      </c>
    </row>
    <row r="2063" spans="1:28" s="9" customFormat="1">
      <c r="A2063" s="88">
        <v>2013</v>
      </c>
      <c r="B2063" s="102">
        <v>2</v>
      </c>
      <c r="C2063" s="102" t="s">
        <v>182</v>
      </c>
      <c r="D2063" s="88">
        <v>1</v>
      </c>
      <c r="E2063" s="89" t="s">
        <v>318</v>
      </c>
      <c r="F2063" s="91" t="s">
        <v>65</v>
      </c>
      <c r="G2063" s="60">
        <v>14924</v>
      </c>
      <c r="H2063" s="60">
        <v>13779</v>
      </c>
      <c r="I2063" s="60">
        <v>9121</v>
      </c>
      <c r="J2063" s="71">
        <f>I2063/H2063</f>
        <v>0.66194934320342547</v>
      </c>
      <c r="K2063" s="72">
        <v>18.078234995282678</v>
      </c>
      <c r="L2063" s="76">
        <v>11288</v>
      </c>
      <c r="M2063" s="60">
        <v>1698</v>
      </c>
      <c r="N2063" s="60">
        <v>678</v>
      </c>
      <c r="O2063" s="60">
        <v>11</v>
      </c>
      <c r="P2063" s="61">
        <v>104</v>
      </c>
      <c r="Q2063" s="52">
        <f t="shared" ref="Q2063:Q2126" si="317">O2063+P2063</f>
        <v>115</v>
      </c>
      <c r="R2063" s="61">
        <v>0</v>
      </c>
      <c r="S2063" s="76">
        <v>2491</v>
      </c>
      <c r="T2063" s="61">
        <v>217</v>
      </c>
      <c r="U2063" s="76">
        <v>1793</v>
      </c>
      <c r="V2063" s="61">
        <v>820</v>
      </c>
      <c r="W2063" s="104">
        <f t="shared" si="312"/>
        <v>81.921765004717329</v>
      </c>
      <c r="X2063" s="105">
        <f t="shared" si="308"/>
        <v>12.323100370128456</v>
      </c>
      <c r="Y2063" s="105">
        <f t="shared" si="309"/>
        <v>4.9205312431961685</v>
      </c>
      <c r="Z2063" s="105">
        <f t="shared" si="313"/>
        <v>0.83460338195805206</v>
      </c>
      <c r="AA2063" s="105">
        <f t="shared" si="314"/>
        <v>0</v>
      </c>
      <c r="AB2063" s="105">
        <f t="shared" si="315"/>
        <v>18.078234995282678</v>
      </c>
    </row>
    <row r="2064" spans="1:28" s="9" customFormat="1">
      <c r="A2064" s="88">
        <v>2013</v>
      </c>
      <c r="B2064" s="102">
        <v>2</v>
      </c>
      <c r="C2064" s="102" t="s">
        <v>182</v>
      </c>
      <c r="D2064" s="88">
        <v>4</v>
      </c>
      <c r="E2064" s="89" t="s">
        <v>235</v>
      </c>
      <c r="F2064" s="91" t="s">
        <v>66</v>
      </c>
      <c r="G2064" s="52">
        <v>9331</v>
      </c>
      <c r="H2064" s="55">
        <v>8520</v>
      </c>
      <c r="I2064" s="52">
        <v>6913</v>
      </c>
      <c r="J2064" s="71">
        <f t="shared" ref="J2064:J2127" si="318">I2064/H2064</f>
        <v>0.81138497652582164</v>
      </c>
      <c r="K2064" s="72">
        <v>22.147887323943664</v>
      </c>
      <c r="L2064" s="52">
        <v>6633</v>
      </c>
      <c r="M2064" s="52">
        <v>1289</v>
      </c>
      <c r="N2064" s="52">
        <v>495</v>
      </c>
      <c r="O2064" s="52">
        <v>9</v>
      </c>
      <c r="P2064" s="52">
        <v>94</v>
      </c>
      <c r="Q2064" s="52">
        <f t="shared" si="317"/>
        <v>103</v>
      </c>
      <c r="R2064" s="52">
        <v>0</v>
      </c>
      <c r="S2064" s="55">
        <v>1887</v>
      </c>
      <c r="T2064" s="52">
        <v>132</v>
      </c>
      <c r="U2064" s="52">
        <v>832</v>
      </c>
      <c r="V2064" s="52">
        <v>863</v>
      </c>
      <c r="W2064" s="104">
        <f t="shared" si="312"/>
        <v>77.852112676056336</v>
      </c>
      <c r="X2064" s="105">
        <f t="shared" si="308"/>
        <v>15.129107981220658</v>
      </c>
      <c r="Y2064" s="105">
        <f t="shared" si="309"/>
        <v>5.8098591549295771</v>
      </c>
      <c r="Z2064" s="105">
        <f t="shared" si="313"/>
        <v>1.2089201877934272</v>
      </c>
      <c r="AA2064" s="105">
        <f t="shared" si="314"/>
        <v>0</v>
      </c>
      <c r="AB2064" s="105">
        <f t="shared" si="315"/>
        <v>22.147887323943664</v>
      </c>
    </row>
    <row r="2065" spans="1:28" s="9" customFormat="1">
      <c r="A2065" s="88">
        <v>2013</v>
      </c>
      <c r="B2065" s="102">
        <v>2</v>
      </c>
      <c r="C2065" s="102" t="s">
        <v>182</v>
      </c>
      <c r="D2065" s="88">
        <v>11</v>
      </c>
      <c r="E2065" s="89" t="s">
        <v>236</v>
      </c>
      <c r="F2065" s="91" t="s">
        <v>148</v>
      </c>
      <c r="G2065" s="52">
        <v>11411</v>
      </c>
      <c r="H2065" s="52">
        <v>8601</v>
      </c>
      <c r="I2065" s="52">
        <v>4671</v>
      </c>
      <c r="J2065" s="71">
        <f t="shared" si="318"/>
        <v>0.54307638646668988</v>
      </c>
      <c r="K2065" s="72">
        <v>15.451691663760029</v>
      </c>
      <c r="L2065" s="52">
        <v>7272</v>
      </c>
      <c r="M2065" s="52">
        <v>907</v>
      </c>
      <c r="N2065" s="52">
        <v>346</v>
      </c>
      <c r="O2065" s="52">
        <v>10</v>
      </c>
      <c r="P2065" s="52">
        <v>66</v>
      </c>
      <c r="Q2065" s="52">
        <f t="shared" si="317"/>
        <v>76</v>
      </c>
      <c r="R2065" s="52">
        <v>0</v>
      </c>
      <c r="S2065" s="52">
        <v>1329</v>
      </c>
      <c r="T2065" s="52">
        <v>256</v>
      </c>
      <c r="U2065" s="52">
        <v>1085</v>
      </c>
      <c r="V2065" s="52">
        <v>492</v>
      </c>
      <c r="W2065" s="104">
        <f t="shared" si="312"/>
        <v>84.54830833623997</v>
      </c>
      <c r="X2065" s="105">
        <f t="shared" si="308"/>
        <v>10.545285431926519</v>
      </c>
      <c r="Y2065" s="105">
        <f t="shared" si="309"/>
        <v>4.0227880479014066</v>
      </c>
      <c r="Z2065" s="105">
        <f t="shared" si="313"/>
        <v>0.8836181839321009</v>
      </c>
      <c r="AA2065" s="105">
        <f t="shared" si="314"/>
        <v>0</v>
      </c>
      <c r="AB2065" s="105">
        <f t="shared" si="315"/>
        <v>15.451691663760029</v>
      </c>
    </row>
    <row r="2066" spans="1:28" s="9" customFormat="1">
      <c r="A2066" s="88">
        <v>2013</v>
      </c>
      <c r="B2066" s="102">
        <v>2</v>
      </c>
      <c r="C2066" s="102" t="s">
        <v>182</v>
      </c>
      <c r="D2066" s="88">
        <v>12</v>
      </c>
      <c r="E2066" s="89" t="s">
        <v>237</v>
      </c>
      <c r="F2066" s="91" t="s">
        <v>68</v>
      </c>
      <c r="G2066" s="52">
        <v>8385</v>
      </c>
      <c r="H2066" s="55">
        <v>7758</v>
      </c>
      <c r="I2066" s="52">
        <v>4895</v>
      </c>
      <c r="J2066" s="71">
        <f t="shared" si="318"/>
        <v>0.63096158803815416</v>
      </c>
      <c r="K2066" s="72">
        <v>19.102861562258315</v>
      </c>
      <c r="L2066" s="52">
        <v>6276</v>
      </c>
      <c r="M2066" s="52">
        <v>1064</v>
      </c>
      <c r="N2066" s="52">
        <v>344</v>
      </c>
      <c r="O2066" s="52">
        <v>12</v>
      </c>
      <c r="P2066" s="52">
        <v>62</v>
      </c>
      <c r="Q2066" s="52">
        <f t="shared" si="317"/>
        <v>74</v>
      </c>
      <c r="R2066" s="52">
        <v>0</v>
      </c>
      <c r="S2066" s="55">
        <v>1482</v>
      </c>
      <c r="T2066" s="52">
        <v>47</v>
      </c>
      <c r="U2066" s="52">
        <v>983</v>
      </c>
      <c r="V2066" s="52">
        <v>726</v>
      </c>
      <c r="W2066" s="104">
        <f t="shared" si="312"/>
        <v>80.897138437741688</v>
      </c>
      <c r="X2066" s="105">
        <f t="shared" si="308"/>
        <v>13.7148749677752</v>
      </c>
      <c r="Y2066" s="105">
        <f t="shared" si="309"/>
        <v>4.4341325083784477</v>
      </c>
      <c r="Z2066" s="105">
        <f t="shared" si="313"/>
        <v>0.95385408610466604</v>
      </c>
      <c r="AA2066" s="105">
        <f t="shared" si="314"/>
        <v>0</v>
      </c>
      <c r="AB2066" s="105">
        <f t="shared" si="315"/>
        <v>19.102861562258315</v>
      </c>
    </row>
    <row r="2067" spans="1:28" s="9" customFormat="1">
      <c r="A2067" s="88">
        <v>2013</v>
      </c>
      <c r="B2067" s="102">
        <v>2</v>
      </c>
      <c r="C2067" s="102" t="s">
        <v>182</v>
      </c>
      <c r="D2067" s="88">
        <v>14</v>
      </c>
      <c r="E2067" s="89" t="s">
        <v>238</v>
      </c>
      <c r="F2067" s="91" t="s">
        <v>69</v>
      </c>
      <c r="G2067" s="62">
        <v>32378</v>
      </c>
      <c r="H2067" s="62">
        <v>30531</v>
      </c>
      <c r="I2067" s="62">
        <v>13357</v>
      </c>
      <c r="J2067" s="71">
        <f t="shared" si="318"/>
        <v>0.43748976450165405</v>
      </c>
      <c r="K2067" s="72">
        <v>14.008712456192068</v>
      </c>
      <c r="L2067" s="78">
        <v>26254</v>
      </c>
      <c r="M2067" s="62">
        <v>3174</v>
      </c>
      <c r="N2067" s="62">
        <v>913</v>
      </c>
      <c r="O2067" s="56">
        <v>32</v>
      </c>
      <c r="P2067" s="79">
        <v>158</v>
      </c>
      <c r="Q2067" s="52">
        <f t="shared" si="317"/>
        <v>190</v>
      </c>
      <c r="R2067" s="78">
        <v>0</v>
      </c>
      <c r="S2067" s="52">
        <v>4277</v>
      </c>
      <c r="T2067" s="62">
        <v>1619</v>
      </c>
      <c r="U2067" s="62">
        <v>4744</v>
      </c>
      <c r="V2067" s="62">
        <v>3127</v>
      </c>
      <c r="W2067" s="104">
        <f t="shared" si="312"/>
        <v>85.991287543807942</v>
      </c>
      <c r="X2067" s="105">
        <f t="shared" si="308"/>
        <v>10.395990960007861</v>
      </c>
      <c r="Y2067" s="105">
        <f t="shared" si="309"/>
        <v>2.9904031967508438</v>
      </c>
      <c r="Z2067" s="105">
        <f t="shared" si="313"/>
        <v>0.62231829943336281</v>
      </c>
      <c r="AA2067" s="105">
        <f t="shared" si="314"/>
        <v>0</v>
      </c>
      <c r="AB2067" s="105">
        <f t="shared" si="315"/>
        <v>14.008712456192068</v>
      </c>
    </row>
    <row r="2068" spans="1:28" s="9" customFormat="1">
      <c r="A2068" s="88">
        <v>2013</v>
      </c>
      <c r="B2068" s="102">
        <v>2</v>
      </c>
      <c r="C2068" s="102" t="s">
        <v>182</v>
      </c>
      <c r="D2068" s="88">
        <v>14</v>
      </c>
      <c r="E2068" s="89" t="s">
        <v>239</v>
      </c>
      <c r="F2068" s="91" t="s">
        <v>70</v>
      </c>
      <c r="G2068" s="60">
        <v>13685</v>
      </c>
      <c r="H2068" s="60">
        <v>13024</v>
      </c>
      <c r="I2068" s="60">
        <v>4108</v>
      </c>
      <c r="J2068" s="71">
        <f t="shared" si="318"/>
        <v>0.31541769041769041</v>
      </c>
      <c r="K2068" s="72">
        <v>9.8280098280098276</v>
      </c>
      <c r="L2068" s="76">
        <v>11744</v>
      </c>
      <c r="M2068" s="60">
        <v>969</v>
      </c>
      <c r="N2068" s="60">
        <v>264</v>
      </c>
      <c r="O2068" s="60">
        <v>6</v>
      </c>
      <c r="P2068" s="61">
        <v>41</v>
      </c>
      <c r="Q2068" s="52">
        <f t="shared" si="317"/>
        <v>47</v>
      </c>
      <c r="R2068" s="61">
        <v>0</v>
      </c>
      <c r="S2068" s="76">
        <v>1280</v>
      </c>
      <c r="T2068" s="61">
        <v>318</v>
      </c>
      <c r="U2068" s="76">
        <v>1956</v>
      </c>
      <c r="V2068" s="61">
        <v>607</v>
      </c>
      <c r="W2068" s="104">
        <f t="shared" si="312"/>
        <v>90.171990171990174</v>
      </c>
      <c r="X2068" s="105">
        <f t="shared" si="308"/>
        <v>7.4401105651105652</v>
      </c>
      <c r="Y2068" s="105">
        <f t="shared" si="309"/>
        <v>2.0270270270270272</v>
      </c>
      <c r="Z2068" s="105">
        <f t="shared" si="313"/>
        <v>0.36087223587223588</v>
      </c>
      <c r="AA2068" s="105">
        <f t="shared" si="314"/>
        <v>0</v>
      </c>
      <c r="AB2068" s="105">
        <f t="shared" si="315"/>
        <v>9.8280098280098276</v>
      </c>
    </row>
    <row r="2069" spans="1:28" s="9" customFormat="1">
      <c r="A2069" s="88">
        <v>2013</v>
      </c>
      <c r="B2069" s="102">
        <v>2</v>
      </c>
      <c r="C2069" s="102" t="s">
        <v>182</v>
      </c>
      <c r="D2069" s="88">
        <v>14</v>
      </c>
      <c r="E2069" s="89" t="s">
        <v>240</v>
      </c>
      <c r="F2069" s="91" t="s">
        <v>13</v>
      </c>
      <c r="G2069" s="52">
        <v>6149</v>
      </c>
      <c r="H2069" s="55">
        <v>5386</v>
      </c>
      <c r="I2069" s="52">
        <v>3089</v>
      </c>
      <c r="J2069" s="71">
        <f t="shared" si="318"/>
        <v>0.57352395098403264</v>
      </c>
      <c r="K2069" s="72">
        <v>16.839955440029708</v>
      </c>
      <c r="L2069" s="52">
        <v>4479</v>
      </c>
      <c r="M2069" s="52">
        <v>665</v>
      </c>
      <c r="N2069" s="52">
        <v>222</v>
      </c>
      <c r="O2069" s="52">
        <v>3</v>
      </c>
      <c r="P2069" s="52">
        <v>17</v>
      </c>
      <c r="Q2069" s="52">
        <f t="shared" si="317"/>
        <v>20</v>
      </c>
      <c r="R2069" s="52">
        <v>0</v>
      </c>
      <c r="S2069" s="55">
        <v>907</v>
      </c>
      <c r="T2069" s="52">
        <v>18</v>
      </c>
      <c r="U2069" s="52">
        <v>460</v>
      </c>
      <c r="V2069" s="52">
        <v>0</v>
      </c>
      <c r="W2069" s="104">
        <f t="shared" si="312"/>
        <v>83.160044559970288</v>
      </c>
      <c r="X2069" s="105">
        <f t="shared" si="308"/>
        <v>12.346825102116599</v>
      </c>
      <c r="Y2069" s="105">
        <f t="shared" si="309"/>
        <v>4.1217972521351651</v>
      </c>
      <c r="Z2069" s="105">
        <f t="shared" si="313"/>
        <v>0.37133308577794283</v>
      </c>
      <c r="AA2069" s="105">
        <f t="shared" si="314"/>
        <v>0</v>
      </c>
      <c r="AB2069" s="105">
        <f t="shared" si="315"/>
        <v>16.839955440029708</v>
      </c>
    </row>
    <row r="2070" spans="1:28" s="9" customFormat="1">
      <c r="A2070" s="88">
        <v>2013</v>
      </c>
      <c r="B2070" s="102">
        <v>2</v>
      </c>
      <c r="C2070" s="102" t="s">
        <v>182</v>
      </c>
      <c r="D2070" s="88">
        <v>15</v>
      </c>
      <c r="E2070" s="89" t="s">
        <v>241</v>
      </c>
      <c r="F2070" s="91" t="s">
        <v>82</v>
      </c>
      <c r="G2070" s="52">
        <v>6656</v>
      </c>
      <c r="H2070" s="52">
        <v>6370</v>
      </c>
      <c r="I2070" s="52">
        <v>2741</v>
      </c>
      <c r="J2070" s="71">
        <f t="shared" si="318"/>
        <v>0.43029827315541602</v>
      </c>
      <c r="K2070" s="72">
        <v>13.233908948194662</v>
      </c>
      <c r="L2070" s="52">
        <v>5527</v>
      </c>
      <c r="M2070" s="52">
        <v>605</v>
      </c>
      <c r="N2070" s="52">
        <v>189</v>
      </c>
      <c r="O2070" s="52">
        <v>11</v>
      </c>
      <c r="P2070" s="52">
        <v>38</v>
      </c>
      <c r="Q2070" s="52">
        <f t="shared" si="317"/>
        <v>49</v>
      </c>
      <c r="R2070" s="52">
        <v>0</v>
      </c>
      <c r="S2070" s="52">
        <v>843</v>
      </c>
      <c r="T2070" s="52">
        <v>41</v>
      </c>
      <c r="U2070" s="52">
        <v>425</v>
      </c>
      <c r="V2070" s="52">
        <v>273</v>
      </c>
      <c r="W2070" s="104">
        <f t="shared" si="312"/>
        <v>86.766091051805333</v>
      </c>
      <c r="X2070" s="105">
        <f t="shared" si="308"/>
        <v>9.4976452119309265</v>
      </c>
      <c r="Y2070" s="105">
        <f t="shared" si="309"/>
        <v>2.9670329670329667</v>
      </c>
      <c r="Z2070" s="105">
        <f t="shared" si="313"/>
        <v>0.76923076923076927</v>
      </c>
      <c r="AA2070" s="105">
        <f t="shared" si="314"/>
        <v>0</v>
      </c>
      <c r="AB2070" s="105">
        <f t="shared" si="315"/>
        <v>13.233908948194662</v>
      </c>
    </row>
    <row r="2071" spans="1:28" s="9" customFormat="1">
      <c r="A2071" s="88">
        <v>2013</v>
      </c>
      <c r="B2071" s="102">
        <v>2</v>
      </c>
      <c r="C2071" s="102" t="s">
        <v>182</v>
      </c>
      <c r="D2071" s="88">
        <v>22</v>
      </c>
      <c r="E2071" s="89" t="s">
        <v>242</v>
      </c>
      <c r="F2071" s="91" t="s">
        <v>87</v>
      </c>
      <c r="G2071" s="52">
        <v>5967</v>
      </c>
      <c r="H2071" s="55">
        <v>5628</v>
      </c>
      <c r="I2071" s="52">
        <v>2651</v>
      </c>
      <c r="J2071" s="71">
        <v>0.47103766879886283</v>
      </c>
      <c r="K2071" s="72">
        <v>14.250177683013504</v>
      </c>
      <c r="L2071" s="52">
        <v>4826</v>
      </c>
      <c r="M2071" s="52">
        <v>601</v>
      </c>
      <c r="N2071" s="52">
        <v>167</v>
      </c>
      <c r="O2071" s="52">
        <v>5</v>
      </c>
      <c r="P2071" s="52">
        <v>29</v>
      </c>
      <c r="Q2071" s="52">
        <v>34</v>
      </c>
      <c r="R2071" s="52">
        <v>0</v>
      </c>
      <c r="S2071" s="55">
        <v>802</v>
      </c>
      <c r="T2071" s="52">
        <v>107</v>
      </c>
      <c r="U2071" s="52">
        <v>962</v>
      </c>
      <c r="V2071" s="52">
        <v>141</v>
      </c>
      <c r="W2071" s="104">
        <f t="shared" si="312"/>
        <v>85.749822316986496</v>
      </c>
      <c r="X2071" s="105">
        <f t="shared" si="308"/>
        <v>10.678749111584933</v>
      </c>
      <c r="Y2071" s="105">
        <f t="shared" si="309"/>
        <v>2.9673063255152807</v>
      </c>
      <c r="Z2071" s="105">
        <f t="shared" si="313"/>
        <v>0.60412224591329067</v>
      </c>
      <c r="AA2071" s="105">
        <f t="shared" si="314"/>
        <v>0</v>
      </c>
      <c r="AB2071" s="105">
        <f t="shared" si="315"/>
        <v>14.250177683013504</v>
      </c>
    </row>
    <row r="2072" spans="1:28" s="9" customFormat="1">
      <c r="A2072" s="88">
        <v>2013</v>
      </c>
      <c r="B2072" s="102">
        <v>2</v>
      </c>
      <c r="C2072" s="102" t="s">
        <v>182</v>
      </c>
      <c r="D2072" s="88">
        <v>22</v>
      </c>
      <c r="E2072" s="89" t="s">
        <v>243</v>
      </c>
      <c r="F2072" s="91" t="s">
        <v>88</v>
      </c>
      <c r="G2072" s="62">
        <v>7348</v>
      </c>
      <c r="H2072" s="62">
        <v>4821</v>
      </c>
      <c r="I2072" s="62">
        <v>1743</v>
      </c>
      <c r="J2072" s="71">
        <f t="shared" si="318"/>
        <v>0.3615432482887368</v>
      </c>
      <c r="K2072" s="72">
        <v>11.926986102468367</v>
      </c>
      <c r="L2072" s="78">
        <v>4246</v>
      </c>
      <c r="M2072" s="62">
        <v>431</v>
      </c>
      <c r="N2072" s="62">
        <v>127</v>
      </c>
      <c r="O2072" s="56">
        <v>3</v>
      </c>
      <c r="P2072" s="79">
        <v>14</v>
      </c>
      <c r="Q2072" s="52">
        <f t="shared" si="317"/>
        <v>17</v>
      </c>
      <c r="R2072" s="78">
        <v>0</v>
      </c>
      <c r="S2072" s="52">
        <v>575</v>
      </c>
      <c r="T2072" s="62">
        <v>102</v>
      </c>
      <c r="U2072" s="62">
        <v>702</v>
      </c>
      <c r="V2072" s="62">
        <v>4</v>
      </c>
      <c r="W2072" s="104">
        <f t="shared" si="312"/>
        <v>88.073013897531638</v>
      </c>
      <c r="X2072" s="105">
        <f t="shared" si="308"/>
        <v>8.9400539307197668</v>
      </c>
      <c r="Y2072" s="105">
        <f t="shared" si="309"/>
        <v>2.6343082348060567</v>
      </c>
      <c r="Z2072" s="105">
        <f t="shared" si="313"/>
        <v>0.35262393694254301</v>
      </c>
      <c r="AA2072" s="105">
        <f t="shared" si="314"/>
        <v>0</v>
      </c>
      <c r="AB2072" s="105">
        <f t="shared" si="315"/>
        <v>11.926986102468367</v>
      </c>
    </row>
    <row r="2073" spans="1:28" s="9" customFormat="1">
      <c r="A2073" s="88">
        <v>2013</v>
      </c>
      <c r="B2073" s="102">
        <v>2</v>
      </c>
      <c r="C2073" s="102" t="s">
        <v>182</v>
      </c>
      <c r="D2073" s="88">
        <v>23</v>
      </c>
      <c r="E2073" s="89" t="s">
        <v>244</v>
      </c>
      <c r="F2073" s="91" t="s">
        <v>5</v>
      </c>
      <c r="G2073" s="60">
        <v>20054</v>
      </c>
      <c r="H2073" s="60">
        <v>19244</v>
      </c>
      <c r="I2073" s="60">
        <v>6717</v>
      </c>
      <c r="J2073" s="71">
        <f t="shared" si="318"/>
        <v>0.34904385782581582</v>
      </c>
      <c r="K2073" s="72">
        <v>10.179796300145499</v>
      </c>
      <c r="L2073" s="76">
        <v>17285</v>
      </c>
      <c r="M2073" s="60">
        <v>1399</v>
      </c>
      <c r="N2073" s="60">
        <v>456</v>
      </c>
      <c r="O2073" s="60">
        <v>20</v>
      </c>
      <c r="P2073" s="61">
        <v>84</v>
      </c>
      <c r="Q2073" s="52">
        <f t="shared" si="317"/>
        <v>104</v>
      </c>
      <c r="R2073" s="61">
        <v>0</v>
      </c>
      <c r="S2073" s="76">
        <v>1959</v>
      </c>
      <c r="T2073" s="61">
        <v>1174</v>
      </c>
      <c r="U2073" s="76">
        <v>3123</v>
      </c>
      <c r="V2073" s="61">
        <v>1147</v>
      </c>
      <c r="W2073" s="104">
        <f t="shared" si="312"/>
        <v>89.820203699854488</v>
      </c>
      <c r="X2073" s="105">
        <f t="shared" si="308"/>
        <v>7.2697983787154437</v>
      </c>
      <c r="Y2073" s="105">
        <f t="shared" si="309"/>
        <v>2.3695697360216172</v>
      </c>
      <c r="Z2073" s="105">
        <f t="shared" si="313"/>
        <v>0.54042818540843895</v>
      </c>
      <c r="AA2073" s="105">
        <f t="shared" si="314"/>
        <v>0</v>
      </c>
      <c r="AB2073" s="105">
        <f t="shared" si="315"/>
        <v>10.179796300145499</v>
      </c>
    </row>
    <row r="2074" spans="1:28" s="9" customFormat="1">
      <c r="A2074" s="88">
        <v>2013</v>
      </c>
      <c r="B2074" s="102">
        <v>2</v>
      </c>
      <c r="C2074" s="102" t="s">
        <v>182</v>
      </c>
      <c r="D2074" s="88">
        <v>26</v>
      </c>
      <c r="E2074" s="89" t="s">
        <v>245</v>
      </c>
      <c r="F2074" s="91" t="s">
        <v>71</v>
      </c>
      <c r="G2074" s="52">
        <v>11234</v>
      </c>
      <c r="H2074" s="55">
        <v>10475</v>
      </c>
      <c r="I2074" s="52">
        <v>4736</v>
      </c>
      <c r="J2074" s="71">
        <v>0.45</v>
      </c>
      <c r="K2074" s="72">
        <v>14.64</v>
      </c>
      <c r="L2074" s="52">
        <v>8941</v>
      </c>
      <c r="M2074" s="52">
        <v>1083</v>
      </c>
      <c r="N2074" s="52">
        <v>391</v>
      </c>
      <c r="O2074" s="52">
        <v>7</v>
      </c>
      <c r="P2074" s="52">
        <v>53</v>
      </c>
      <c r="Q2074" s="52">
        <v>60</v>
      </c>
      <c r="R2074" s="52">
        <v>0</v>
      </c>
      <c r="S2074" s="55">
        <v>1534</v>
      </c>
      <c r="T2074" s="52">
        <v>490</v>
      </c>
      <c r="U2074" s="52">
        <v>1535</v>
      </c>
      <c r="V2074" s="52">
        <v>822</v>
      </c>
      <c r="W2074" s="104">
        <f t="shared" si="312"/>
        <v>85.355608591885442</v>
      </c>
      <c r="X2074" s="105">
        <f t="shared" si="308"/>
        <v>10.338902147971361</v>
      </c>
      <c r="Y2074" s="105">
        <f t="shared" si="309"/>
        <v>3.7326968973747015</v>
      </c>
      <c r="Z2074" s="105">
        <f t="shared" si="313"/>
        <v>0.57279236276849643</v>
      </c>
      <c r="AA2074" s="105">
        <f t="shared" si="314"/>
        <v>0</v>
      </c>
      <c r="AB2074" s="105">
        <f t="shared" si="315"/>
        <v>14.64439140811456</v>
      </c>
    </row>
    <row r="2075" spans="1:28" s="9" customFormat="1">
      <c r="A2075" s="88">
        <v>2013</v>
      </c>
      <c r="B2075" s="102">
        <v>2</v>
      </c>
      <c r="C2075" s="102" t="s">
        <v>182</v>
      </c>
      <c r="D2075" s="88">
        <v>27</v>
      </c>
      <c r="E2075" s="89" t="s">
        <v>246</v>
      </c>
      <c r="F2075" s="91" t="s">
        <v>72</v>
      </c>
      <c r="G2075" s="52">
        <v>21065</v>
      </c>
      <c r="H2075" s="52">
        <v>18838</v>
      </c>
      <c r="I2075" s="52">
        <v>12622</v>
      </c>
      <c r="J2075" s="71">
        <f t="shared" si="318"/>
        <v>0.67002866546342499</v>
      </c>
      <c r="K2075" s="72">
        <v>18.940439537105849</v>
      </c>
      <c r="L2075" s="52">
        <v>15270</v>
      </c>
      <c r="M2075" s="52">
        <v>2392</v>
      </c>
      <c r="N2075" s="52">
        <v>1001</v>
      </c>
      <c r="O2075" s="52">
        <v>20</v>
      </c>
      <c r="P2075" s="52">
        <v>155</v>
      </c>
      <c r="Q2075" s="52">
        <f t="shared" si="317"/>
        <v>175</v>
      </c>
      <c r="R2075" s="52">
        <v>0</v>
      </c>
      <c r="S2075" s="52">
        <v>3568</v>
      </c>
      <c r="T2075" s="52">
        <v>574</v>
      </c>
      <c r="U2075" s="52">
        <v>2225</v>
      </c>
      <c r="V2075" s="52">
        <v>1100</v>
      </c>
      <c r="W2075" s="104">
        <f t="shared" si="312"/>
        <v>81.059560462894154</v>
      </c>
      <c r="X2075" s="105">
        <f t="shared" si="308"/>
        <v>12.697738613440917</v>
      </c>
      <c r="Y2075" s="105">
        <f t="shared" si="309"/>
        <v>5.3137275719290802</v>
      </c>
      <c r="Z2075" s="105">
        <f t="shared" si="313"/>
        <v>0.92897335173585305</v>
      </c>
      <c r="AA2075" s="105">
        <f t="shared" si="314"/>
        <v>0</v>
      </c>
      <c r="AB2075" s="105">
        <f t="shared" si="315"/>
        <v>18.940439537105849</v>
      </c>
    </row>
    <row r="2076" spans="1:28" s="9" customFormat="1">
      <c r="A2076" s="88">
        <v>2013</v>
      </c>
      <c r="B2076" s="102">
        <v>2</v>
      </c>
      <c r="C2076" s="102" t="s">
        <v>182</v>
      </c>
      <c r="D2076" s="88">
        <v>27</v>
      </c>
      <c r="E2076" s="89" t="s">
        <v>247</v>
      </c>
      <c r="F2076" s="91" t="s">
        <v>92</v>
      </c>
      <c r="G2076" s="52">
        <v>7824</v>
      </c>
      <c r="H2076" s="55">
        <v>7364</v>
      </c>
      <c r="I2076" s="52">
        <v>5141</v>
      </c>
      <c r="J2076" s="71">
        <f t="shared" si="318"/>
        <v>0.69812601846822375</v>
      </c>
      <c r="K2076" s="72">
        <v>19.690385659967408</v>
      </c>
      <c r="L2076" s="52">
        <v>5914</v>
      </c>
      <c r="M2076" s="52">
        <v>982</v>
      </c>
      <c r="N2076" s="52">
        <v>390</v>
      </c>
      <c r="O2076" s="52">
        <v>12</v>
      </c>
      <c r="P2076" s="52">
        <v>66</v>
      </c>
      <c r="Q2076" s="52">
        <f t="shared" si="317"/>
        <v>78</v>
      </c>
      <c r="R2076" s="52">
        <v>0</v>
      </c>
      <c r="S2076" s="55">
        <v>1450</v>
      </c>
      <c r="T2076" s="52">
        <v>35</v>
      </c>
      <c r="U2076" s="52">
        <v>778</v>
      </c>
      <c r="V2076" s="52">
        <v>4</v>
      </c>
      <c r="W2076" s="104">
        <f t="shared" si="312"/>
        <v>80.309614340032581</v>
      </c>
      <c r="X2076" s="105">
        <f t="shared" si="308"/>
        <v>13.335143943508962</v>
      </c>
      <c r="Y2076" s="105">
        <f t="shared" si="309"/>
        <v>5.2960347637153724</v>
      </c>
      <c r="Z2076" s="105">
        <f t="shared" si="313"/>
        <v>1.0592069527430743</v>
      </c>
      <c r="AA2076" s="105">
        <f t="shared" si="314"/>
        <v>0</v>
      </c>
      <c r="AB2076" s="105">
        <f t="shared" si="315"/>
        <v>19.690385659967408</v>
      </c>
    </row>
    <row r="2077" spans="1:28" s="9" customFormat="1">
      <c r="A2077" s="88">
        <v>2013</v>
      </c>
      <c r="B2077" s="102">
        <v>2</v>
      </c>
      <c r="C2077" s="102" t="s">
        <v>182</v>
      </c>
      <c r="D2077" s="88">
        <v>28</v>
      </c>
      <c r="E2077" s="89" t="s">
        <v>248</v>
      </c>
      <c r="F2077" s="91" t="s">
        <v>73</v>
      </c>
      <c r="G2077" s="62">
        <v>13136</v>
      </c>
      <c r="H2077" s="62">
        <v>12521</v>
      </c>
      <c r="I2077" s="62">
        <v>6247</v>
      </c>
      <c r="J2077" s="71">
        <f t="shared" si="318"/>
        <v>0.49892181135692037</v>
      </c>
      <c r="K2077" s="72">
        <v>14.184170593403083</v>
      </c>
      <c r="L2077" s="78">
        <v>10745</v>
      </c>
      <c r="M2077" s="62">
        <v>1256</v>
      </c>
      <c r="N2077" s="62">
        <v>441</v>
      </c>
      <c r="O2077" s="56">
        <v>6</v>
      </c>
      <c r="P2077" s="79">
        <v>73</v>
      </c>
      <c r="Q2077" s="52">
        <f t="shared" si="317"/>
        <v>79</v>
      </c>
      <c r="R2077" s="78">
        <v>0</v>
      </c>
      <c r="S2077" s="52">
        <v>1776</v>
      </c>
      <c r="T2077" s="62">
        <v>679</v>
      </c>
      <c r="U2077" s="62">
        <v>2734</v>
      </c>
      <c r="V2077" s="62">
        <v>1500</v>
      </c>
      <c r="W2077" s="104">
        <f t="shared" si="312"/>
        <v>85.815829406596919</v>
      </c>
      <c r="X2077" s="105">
        <f t="shared" si="308"/>
        <v>10.031147671911189</v>
      </c>
      <c r="Y2077" s="105">
        <f t="shared" si="309"/>
        <v>3.5220829007267791</v>
      </c>
      <c r="Z2077" s="105">
        <f t="shared" si="313"/>
        <v>0.63094002076511457</v>
      </c>
      <c r="AA2077" s="105">
        <f t="shared" si="314"/>
        <v>0</v>
      </c>
      <c r="AB2077" s="105">
        <f t="shared" si="315"/>
        <v>14.184170593403083</v>
      </c>
    </row>
    <row r="2078" spans="1:28" s="9" customFormat="1">
      <c r="A2078" s="88">
        <v>2013</v>
      </c>
      <c r="B2078" s="102">
        <v>2</v>
      </c>
      <c r="C2078" s="102" t="s">
        <v>182</v>
      </c>
      <c r="D2078" s="88">
        <v>33</v>
      </c>
      <c r="E2078" s="89" t="s">
        <v>249</v>
      </c>
      <c r="F2078" s="91" t="s">
        <v>97</v>
      </c>
      <c r="G2078" s="60">
        <v>6573</v>
      </c>
      <c r="H2078" s="60">
        <v>5849</v>
      </c>
      <c r="I2078" s="60">
        <v>3839</v>
      </c>
      <c r="J2078" s="71">
        <f t="shared" si="318"/>
        <v>0.65635151307915884</v>
      </c>
      <c r="K2078" s="72">
        <v>19.302444862369637</v>
      </c>
      <c r="L2078" s="76">
        <v>4720</v>
      </c>
      <c r="M2078" s="60">
        <v>800</v>
      </c>
      <c r="N2078" s="60">
        <v>284</v>
      </c>
      <c r="O2078" s="60">
        <v>3</v>
      </c>
      <c r="P2078" s="61">
        <v>42</v>
      </c>
      <c r="Q2078" s="52">
        <f t="shared" si="317"/>
        <v>45</v>
      </c>
      <c r="R2078" s="61">
        <v>0</v>
      </c>
      <c r="S2078" s="76">
        <v>1129</v>
      </c>
      <c r="T2078" s="61">
        <v>288</v>
      </c>
      <c r="U2078" s="76">
        <v>1671</v>
      </c>
      <c r="V2078" s="61">
        <v>147</v>
      </c>
      <c r="W2078" s="104">
        <f t="shared" si="312"/>
        <v>80.69755513763036</v>
      </c>
      <c r="X2078" s="105">
        <f t="shared" ref="X2078:X2141" si="319">M2078/$H2078*100</f>
        <v>13.677551718242434</v>
      </c>
      <c r="Y2078" s="105">
        <f t="shared" ref="Y2078:Y2141" si="320">N2078/$H2078*100</f>
        <v>4.8555308599760645</v>
      </c>
      <c r="Z2078" s="105">
        <f t="shared" si="313"/>
        <v>0.76936228415113694</v>
      </c>
      <c r="AA2078" s="105">
        <f t="shared" si="314"/>
        <v>0</v>
      </c>
      <c r="AB2078" s="105">
        <f t="shared" si="315"/>
        <v>19.302444862369637</v>
      </c>
    </row>
    <row r="2079" spans="1:28" s="9" customFormat="1">
      <c r="A2079" s="88">
        <v>2013</v>
      </c>
      <c r="B2079" s="102">
        <v>2</v>
      </c>
      <c r="C2079" s="102" t="s">
        <v>182</v>
      </c>
      <c r="D2079" s="88">
        <v>34</v>
      </c>
      <c r="E2079" s="89" t="s">
        <v>250</v>
      </c>
      <c r="F2079" s="91" t="s">
        <v>74</v>
      </c>
      <c r="G2079" s="52">
        <v>11588</v>
      </c>
      <c r="H2079" s="55">
        <v>10263</v>
      </c>
      <c r="I2079" s="52">
        <v>4126</v>
      </c>
      <c r="J2079" s="71">
        <f t="shared" si="318"/>
        <v>0.40202669784663353</v>
      </c>
      <c r="K2079" s="72">
        <v>13.358667056416252</v>
      </c>
      <c r="L2079" s="52">
        <v>8892</v>
      </c>
      <c r="M2079" s="52">
        <v>1019</v>
      </c>
      <c r="N2079" s="52">
        <v>280</v>
      </c>
      <c r="O2079" s="52">
        <v>57</v>
      </c>
      <c r="P2079" s="52">
        <v>15</v>
      </c>
      <c r="Q2079" s="52">
        <f t="shared" si="317"/>
        <v>72</v>
      </c>
      <c r="R2079" s="52">
        <v>0</v>
      </c>
      <c r="S2079" s="55">
        <v>1371</v>
      </c>
      <c r="T2079" s="52">
        <v>94</v>
      </c>
      <c r="U2079" s="52">
        <v>781</v>
      </c>
      <c r="V2079" s="52">
        <v>49</v>
      </c>
      <c r="W2079" s="104">
        <f t="shared" si="312"/>
        <v>86.641332943583748</v>
      </c>
      <c r="X2079" s="105">
        <f t="shared" si="319"/>
        <v>9.9288707005748815</v>
      </c>
      <c r="Y2079" s="105">
        <f t="shared" si="320"/>
        <v>2.728247101237455</v>
      </c>
      <c r="Z2079" s="105">
        <f t="shared" si="313"/>
        <v>0.70154925460391693</v>
      </c>
      <c r="AA2079" s="105">
        <f t="shared" si="314"/>
        <v>0</v>
      </c>
      <c r="AB2079" s="105">
        <f t="shared" si="315"/>
        <v>13.358667056416252</v>
      </c>
    </row>
    <row r="2080" spans="1:28" s="9" customFormat="1">
      <c r="A2080" s="88">
        <v>2013</v>
      </c>
      <c r="B2080" s="102">
        <v>2</v>
      </c>
      <c r="C2080" s="102" t="s">
        <v>182</v>
      </c>
      <c r="D2080" s="88">
        <v>40</v>
      </c>
      <c r="E2080" s="89" t="s">
        <v>251</v>
      </c>
      <c r="F2080" s="91" t="s">
        <v>6</v>
      </c>
      <c r="G2080" s="52">
        <v>8366</v>
      </c>
      <c r="H2080" s="52">
        <v>4530</v>
      </c>
      <c r="I2080" s="52">
        <v>4837</v>
      </c>
      <c r="J2080" s="71">
        <f t="shared" si="318"/>
        <v>1.0677704194260487</v>
      </c>
      <c r="K2080" s="72">
        <v>27.064017660044147</v>
      </c>
      <c r="L2080" s="52">
        <v>3304</v>
      </c>
      <c r="M2080" s="52">
        <v>775</v>
      </c>
      <c r="N2080" s="52">
        <v>319</v>
      </c>
      <c r="O2080" s="52">
        <v>27</v>
      </c>
      <c r="P2080" s="52">
        <v>105</v>
      </c>
      <c r="Q2080" s="52">
        <f t="shared" si="317"/>
        <v>132</v>
      </c>
      <c r="R2080" s="52">
        <v>0</v>
      </c>
      <c r="S2080" s="52">
        <v>1226</v>
      </c>
      <c r="T2080" s="52">
        <v>156</v>
      </c>
      <c r="U2080" s="52">
        <v>667</v>
      </c>
      <c r="V2080" s="52">
        <v>30</v>
      </c>
      <c r="W2080" s="104">
        <f t="shared" si="312"/>
        <v>72.935982339955856</v>
      </c>
      <c r="X2080" s="105">
        <f t="shared" si="319"/>
        <v>17.108167770419428</v>
      </c>
      <c r="Y2080" s="105">
        <f t="shared" si="320"/>
        <v>7.0419426048565121</v>
      </c>
      <c r="Z2080" s="105">
        <f t="shared" si="313"/>
        <v>2.9139072847682121</v>
      </c>
      <c r="AA2080" s="105">
        <f t="shared" si="314"/>
        <v>0</v>
      </c>
      <c r="AB2080" s="105">
        <f t="shared" si="315"/>
        <v>27.064017660044147</v>
      </c>
    </row>
    <row r="2081" spans="1:28" s="9" customFormat="1">
      <c r="A2081" s="88">
        <v>2013</v>
      </c>
      <c r="B2081" s="102">
        <v>2</v>
      </c>
      <c r="C2081" s="102" t="s">
        <v>182</v>
      </c>
      <c r="D2081" s="88">
        <v>40</v>
      </c>
      <c r="E2081" s="89" t="s">
        <v>252</v>
      </c>
      <c r="F2081" s="91" t="s">
        <v>75</v>
      </c>
      <c r="G2081" s="52">
        <v>14208</v>
      </c>
      <c r="H2081" s="55">
        <v>13684</v>
      </c>
      <c r="I2081" s="52">
        <v>6578</v>
      </c>
      <c r="J2081" s="71">
        <f t="shared" si="318"/>
        <v>0.48070739549839231</v>
      </c>
      <c r="K2081" s="72">
        <v>16.544869921075708</v>
      </c>
      <c r="L2081" s="52">
        <v>11420</v>
      </c>
      <c r="M2081" s="52">
        <v>1653</v>
      </c>
      <c r="N2081" s="52">
        <v>510</v>
      </c>
      <c r="O2081" s="52">
        <v>25</v>
      </c>
      <c r="P2081" s="52">
        <v>65</v>
      </c>
      <c r="Q2081" s="52">
        <f t="shared" si="317"/>
        <v>90</v>
      </c>
      <c r="R2081" s="52">
        <v>11</v>
      </c>
      <c r="S2081" s="55">
        <v>2264</v>
      </c>
      <c r="T2081" s="52">
        <v>304</v>
      </c>
      <c r="U2081" s="52">
        <v>1483</v>
      </c>
      <c r="V2081" s="52">
        <v>716</v>
      </c>
      <c r="W2081" s="104">
        <f t="shared" si="312"/>
        <v>83.455130078924284</v>
      </c>
      <c r="X2081" s="105">
        <f t="shared" si="319"/>
        <v>12.079801227711195</v>
      </c>
      <c r="Y2081" s="105">
        <f t="shared" si="320"/>
        <v>3.7269804150833092</v>
      </c>
      <c r="Z2081" s="105">
        <f t="shared" si="313"/>
        <v>0.65770242619117214</v>
      </c>
      <c r="AA2081" s="105">
        <f t="shared" si="314"/>
        <v>8.0385852090032156E-2</v>
      </c>
      <c r="AB2081" s="105">
        <f t="shared" si="315"/>
        <v>16.544869921075708</v>
      </c>
    </row>
    <row r="2082" spans="1:28" s="9" customFormat="1">
      <c r="A2082" s="88">
        <v>2013</v>
      </c>
      <c r="B2082" s="102">
        <v>2</v>
      </c>
      <c r="C2082" s="102" t="s">
        <v>182</v>
      </c>
      <c r="D2082" s="88">
        <v>43</v>
      </c>
      <c r="E2082" s="89" t="s">
        <v>254</v>
      </c>
      <c r="F2082" s="91" t="s">
        <v>395</v>
      </c>
      <c r="G2082" s="62">
        <v>7125</v>
      </c>
      <c r="H2082" s="62">
        <v>6704</v>
      </c>
      <c r="I2082" s="62">
        <v>6704</v>
      </c>
      <c r="J2082" s="71">
        <f t="shared" si="318"/>
        <v>1</v>
      </c>
      <c r="K2082" s="72">
        <v>26.327565632458231</v>
      </c>
      <c r="L2082" s="78">
        <v>4939</v>
      </c>
      <c r="M2082" s="62">
        <v>1184</v>
      </c>
      <c r="N2082" s="62">
        <v>485</v>
      </c>
      <c r="O2082" s="56">
        <v>6</v>
      </c>
      <c r="P2082" s="79">
        <v>90</v>
      </c>
      <c r="Q2082" s="52">
        <f t="shared" si="317"/>
        <v>96</v>
      </c>
      <c r="R2082" s="78">
        <v>0</v>
      </c>
      <c r="S2082" s="52">
        <v>1765</v>
      </c>
      <c r="T2082" s="62">
        <v>1362</v>
      </c>
      <c r="U2082" s="62">
        <v>1712</v>
      </c>
      <c r="V2082" s="62">
        <v>599</v>
      </c>
      <c r="W2082" s="104">
        <f t="shared" si="312"/>
        <v>73.672434367541769</v>
      </c>
      <c r="X2082" s="105">
        <f t="shared" si="319"/>
        <v>17.661097852028639</v>
      </c>
      <c r="Y2082" s="105">
        <f t="shared" si="320"/>
        <v>7.2344868735083532</v>
      </c>
      <c r="Z2082" s="105">
        <f t="shared" si="313"/>
        <v>1.431980906921241</v>
      </c>
      <c r="AA2082" s="105">
        <f t="shared" si="314"/>
        <v>0</v>
      </c>
      <c r="AB2082" s="105">
        <f t="shared" si="315"/>
        <v>26.327565632458231</v>
      </c>
    </row>
    <row r="2083" spans="1:28" s="9" customFormat="1">
      <c r="A2083" s="88">
        <v>2013</v>
      </c>
      <c r="B2083" s="102">
        <v>2</v>
      </c>
      <c r="C2083" s="102" t="s">
        <v>182</v>
      </c>
      <c r="D2083" s="88">
        <v>1</v>
      </c>
      <c r="E2083" s="89" t="s">
        <v>256</v>
      </c>
      <c r="F2083" s="91" t="s">
        <v>76</v>
      </c>
      <c r="G2083" s="60">
        <v>2227</v>
      </c>
      <c r="H2083" s="60">
        <v>2065</v>
      </c>
      <c r="I2083" s="60">
        <v>1158</v>
      </c>
      <c r="J2083" s="71">
        <f t="shared" si="318"/>
        <v>0.56077481840193699</v>
      </c>
      <c r="K2083" s="72">
        <v>15.544794188861985</v>
      </c>
      <c r="L2083" s="76">
        <v>1744</v>
      </c>
      <c r="M2083" s="60">
        <v>227</v>
      </c>
      <c r="N2083" s="60">
        <v>86</v>
      </c>
      <c r="O2083" s="60">
        <v>2</v>
      </c>
      <c r="P2083" s="61">
        <v>6</v>
      </c>
      <c r="Q2083" s="52">
        <f t="shared" si="317"/>
        <v>8</v>
      </c>
      <c r="R2083" s="61">
        <v>0</v>
      </c>
      <c r="S2083" s="76">
        <v>321</v>
      </c>
      <c r="T2083" s="61">
        <v>16</v>
      </c>
      <c r="U2083" s="76">
        <v>196</v>
      </c>
      <c r="V2083" s="61">
        <v>92</v>
      </c>
      <c r="W2083" s="104">
        <f t="shared" si="312"/>
        <v>84.455205811138015</v>
      </c>
      <c r="X2083" s="105">
        <f t="shared" si="319"/>
        <v>10.99273607748184</v>
      </c>
      <c r="Y2083" s="105">
        <f t="shared" si="320"/>
        <v>4.1646489104116222</v>
      </c>
      <c r="Z2083" s="105">
        <f t="shared" si="313"/>
        <v>0.38740920096852299</v>
      </c>
      <c r="AA2083" s="105">
        <f t="shared" si="314"/>
        <v>0</v>
      </c>
      <c r="AB2083" s="105">
        <f t="shared" si="315"/>
        <v>15.544794188861985</v>
      </c>
    </row>
    <row r="2084" spans="1:28" s="9" customFormat="1">
      <c r="A2084" s="88">
        <v>2013</v>
      </c>
      <c r="B2084" s="102">
        <v>2</v>
      </c>
      <c r="C2084" s="102" t="s">
        <v>182</v>
      </c>
      <c r="D2084" s="88">
        <v>1</v>
      </c>
      <c r="E2084" s="89" t="s">
        <v>257</v>
      </c>
      <c r="F2084" s="91" t="s">
        <v>109</v>
      </c>
      <c r="G2084" s="52">
        <v>1820</v>
      </c>
      <c r="H2084" s="55">
        <v>1635</v>
      </c>
      <c r="I2084" s="52">
        <v>1363</v>
      </c>
      <c r="J2084" s="71">
        <f t="shared" si="318"/>
        <v>0.83363914373088688</v>
      </c>
      <c r="K2084" s="72">
        <v>21.529051987767584</v>
      </c>
      <c r="L2084" s="52">
        <v>1283</v>
      </c>
      <c r="M2084" s="52">
        <v>237</v>
      </c>
      <c r="N2084" s="52">
        <v>100</v>
      </c>
      <c r="O2084" s="52">
        <v>6</v>
      </c>
      <c r="P2084" s="52">
        <v>9</v>
      </c>
      <c r="Q2084" s="52">
        <f t="shared" si="317"/>
        <v>15</v>
      </c>
      <c r="R2084" s="52">
        <v>0</v>
      </c>
      <c r="S2084" s="55">
        <v>352</v>
      </c>
      <c r="T2084" s="52">
        <v>121</v>
      </c>
      <c r="U2084" s="52">
        <v>67</v>
      </c>
      <c r="V2084" s="52">
        <v>101</v>
      </c>
      <c r="W2084" s="104">
        <f t="shared" si="312"/>
        <v>78.470948012232412</v>
      </c>
      <c r="X2084" s="105">
        <f t="shared" si="319"/>
        <v>14.495412844036698</v>
      </c>
      <c r="Y2084" s="105">
        <f t="shared" si="320"/>
        <v>6.1162079510703364</v>
      </c>
      <c r="Z2084" s="105">
        <f t="shared" si="313"/>
        <v>0.91743119266055051</v>
      </c>
      <c r="AA2084" s="105">
        <f t="shared" si="314"/>
        <v>0</v>
      </c>
      <c r="AB2084" s="105">
        <f t="shared" si="315"/>
        <v>21.529051987767584</v>
      </c>
    </row>
    <row r="2085" spans="1:28" s="9" customFormat="1">
      <c r="A2085" s="88">
        <v>2013</v>
      </c>
      <c r="B2085" s="102">
        <v>2</v>
      </c>
      <c r="C2085" s="102" t="s">
        <v>182</v>
      </c>
      <c r="D2085" s="88">
        <v>2</v>
      </c>
      <c r="E2085" s="89" t="s">
        <v>258</v>
      </c>
      <c r="F2085" s="91" t="s">
        <v>149</v>
      </c>
      <c r="G2085" s="52">
        <v>2214</v>
      </c>
      <c r="H2085" s="52">
        <v>2124</v>
      </c>
      <c r="I2085" s="52">
        <v>1662</v>
      </c>
      <c r="J2085" s="71">
        <f t="shared" si="318"/>
        <v>0.78248587570621464</v>
      </c>
      <c r="K2085" s="72">
        <v>22.551789077212806</v>
      </c>
      <c r="L2085" s="52">
        <v>1645</v>
      </c>
      <c r="M2085" s="52">
        <v>324</v>
      </c>
      <c r="N2085" s="52">
        <v>123</v>
      </c>
      <c r="O2085" s="52">
        <v>2</v>
      </c>
      <c r="P2085" s="52">
        <v>30</v>
      </c>
      <c r="Q2085" s="52">
        <f t="shared" si="317"/>
        <v>32</v>
      </c>
      <c r="R2085" s="52">
        <v>0</v>
      </c>
      <c r="S2085" s="52">
        <v>479</v>
      </c>
      <c r="T2085" s="52">
        <v>35</v>
      </c>
      <c r="U2085" s="52">
        <v>231</v>
      </c>
      <c r="V2085" s="52">
        <v>718</v>
      </c>
      <c r="W2085" s="104">
        <f t="shared" si="312"/>
        <v>77.448210922787197</v>
      </c>
      <c r="X2085" s="105">
        <f t="shared" si="319"/>
        <v>15.254237288135593</v>
      </c>
      <c r="Y2085" s="105">
        <f t="shared" si="320"/>
        <v>5.7909604519774014</v>
      </c>
      <c r="Z2085" s="105">
        <f t="shared" si="313"/>
        <v>1.5065913370998116</v>
      </c>
      <c r="AA2085" s="105">
        <f t="shared" si="314"/>
        <v>0</v>
      </c>
      <c r="AB2085" s="105">
        <f t="shared" si="315"/>
        <v>22.551789077212806</v>
      </c>
    </row>
    <row r="2086" spans="1:28" s="9" customFormat="1">
      <c r="A2086" s="88">
        <v>2013</v>
      </c>
      <c r="B2086" s="102">
        <v>2</v>
      </c>
      <c r="C2086" s="102" t="s">
        <v>182</v>
      </c>
      <c r="D2086" s="88">
        <v>3</v>
      </c>
      <c r="E2086" s="89" t="s">
        <v>259</v>
      </c>
      <c r="F2086" s="91" t="s">
        <v>150</v>
      </c>
      <c r="G2086" s="52">
        <v>2503</v>
      </c>
      <c r="H2086" s="55">
        <v>2459</v>
      </c>
      <c r="I2086" s="52">
        <v>1891</v>
      </c>
      <c r="J2086" s="71">
        <f t="shared" si="318"/>
        <v>0.76901179341195613</v>
      </c>
      <c r="K2086" s="72">
        <v>20.618137454249695</v>
      </c>
      <c r="L2086" s="52">
        <v>1952</v>
      </c>
      <c r="M2086" s="52">
        <v>343</v>
      </c>
      <c r="N2086" s="52">
        <v>131</v>
      </c>
      <c r="O2086" s="52">
        <v>1</v>
      </c>
      <c r="P2086" s="52">
        <v>32</v>
      </c>
      <c r="Q2086" s="52">
        <f t="shared" si="317"/>
        <v>33</v>
      </c>
      <c r="R2086" s="52">
        <v>0</v>
      </c>
      <c r="S2086" s="55">
        <v>507</v>
      </c>
      <c r="T2086" s="52">
        <v>35</v>
      </c>
      <c r="U2086" s="52">
        <v>245</v>
      </c>
      <c r="V2086" s="52">
        <v>188</v>
      </c>
      <c r="W2086" s="104">
        <f t="shared" si="312"/>
        <v>79.381862545750309</v>
      </c>
      <c r="X2086" s="105">
        <f t="shared" si="319"/>
        <v>13.948759658397721</v>
      </c>
      <c r="Y2086" s="105">
        <f t="shared" si="320"/>
        <v>5.3273688491256612</v>
      </c>
      <c r="Z2086" s="105">
        <f t="shared" si="313"/>
        <v>1.3420089467263114</v>
      </c>
      <c r="AA2086" s="105">
        <f t="shared" si="314"/>
        <v>0</v>
      </c>
      <c r="AB2086" s="105">
        <f t="shared" si="315"/>
        <v>20.618137454249695</v>
      </c>
    </row>
    <row r="2087" spans="1:28" s="9" customFormat="1">
      <c r="A2087" s="88">
        <v>2013</v>
      </c>
      <c r="B2087" s="102">
        <v>2</v>
      </c>
      <c r="C2087" s="102" t="s">
        <v>182</v>
      </c>
      <c r="D2087" s="88">
        <v>5</v>
      </c>
      <c r="E2087" s="89" t="s">
        <v>260</v>
      </c>
      <c r="F2087" s="91" t="s">
        <v>77</v>
      </c>
      <c r="G2087" s="62">
        <v>2399</v>
      </c>
      <c r="H2087" s="62">
        <v>2306</v>
      </c>
      <c r="I2087" s="62">
        <v>1959</v>
      </c>
      <c r="J2087" s="71">
        <f t="shared" si="318"/>
        <v>0.84952298352124889</v>
      </c>
      <c r="K2087" s="72">
        <v>24.024284475281874</v>
      </c>
      <c r="L2087" s="78">
        <v>1752</v>
      </c>
      <c r="M2087" s="62">
        <v>374</v>
      </c>
      <c r="N2087" s="62">
        <v>158</v>
      </c>
      <c r="O2087" s="56">
        <v>1</v>
      </c>
      <c r="P2087" s="79">
        <v>21</v>
      </c>
      <c r="Q2087" s="52">
        <f t="shared" si="317"/>
        <v>22</v>
      </c>
      <c r="R2087" s="78">
        <v>0</v>
      </c>
      <c r="S2087" s="52">
        <v>554</v>
      </c>
      <c r="T2087" s="62">
        <v>82</v>
      </c>
      <c r="U2087" s="62">
        <v>270</v>
      </c>
      <c r="V2087" s="62">
        <v>173</v>
      </c>
      <c r="W2087" s="104">
        <f t="shared" si="312"/>
        <v>75.975715524718126</v>
      </c>
      <c r="X2087" s="105">
        <f t="shared" si="319"/>
        <v>16.218560277536863</v>
      </c>
      <c r="Y2087" s="105">
        <f t="shared" si="320"/>
        <v>6.8516912402428449</v>
      </c>
      <c r="Z2087" s="105">
        <f t="shared" si="313"/>
        <v>0.95403295750216832</v>
      </c>
      <c r="AA2087" s="105">
        <f t="shared" si="314"/>
        <v>0</v>
      </c>
      <c r="AB2087" s="105">
        <f t="shared" si="315"/>
        <v>24.024284475281874</v>
      </c>
    </row>
    <row r="2088" spans="1:28" s="9" customFormat="1">
      <c r="A2088" s="88">
        <v>2013</v>
      </c>
      <c r="B2088" s="102">
        <v>2</v>
      </c>
      <c r="C2088" s="102" t="s">
        <v>182</v>
      </c>
      <c r="D2088" s="88">
        <v>7</v>
      </c>
      <c r="E2088" s="89" t="s">
        <v>261</v>
      </c>
      <c r="F2088" s="91" t="s">
        <v>78</v>
      </c>
      <c r="G2088" s="60">
        <v>2665</v>
      </c>
      <c r="H2088" s="60">
        <v>2489</v>
      </c>
      <c r="I2088" s="60">
        <v>2739</v>
      </c>
      <c r="J2088" s="71">
        <f t="shared" si="318"/>
        <v>1.1004419445560467</v>
      </c>
      <c r="K2088" s="72">
        <v>25.873844917637605</v>
      </c>
      <c r="L2088" s="76">
        <v>1845</v>
      </c>
      <c r="M2088" s="60">
        <v>380</v>
      </c>
      <c r="N2088" s="60">
        <v>212</v>
      </c>
      <c r="O2088" s="60">
        <v>2</v>
      </c>
      <c r="P2088" s="61">
        <v>50</v>
      </c>
      <c r="Q2088" s="52">
        <f t="shared" si="317"/>
        <v>52</v>
      </c>
      <c r="R2088" s="61">
        <v>0</v>
      </c>
      <c r="S2088" s="76">
        <v>644</v>
      </c>
      <c r="T2088" s="61">
        <v>118</v>
      </c>
      <c r="U2088" s="76">
        <v>381</v>
      </c>
      <c r="V2088" s="61">
        <v>146</v>
      </c>
      <c r="W2088" s="104">
        <f t="shared" si="312"/>
        <v>74.126155082362402</v>
      </c>
      <c r="X2088" s="105">
        <f t="shared" si="319"/>
        <v>15.267175572519085</v>
      </c>
      <c r="Y2088" s="105">
        <f t="shared" si="320"/>
        <v>8.5174768983527525</v>
      </c>
      <c r="Z2088" s="105">
        <f t="shared" si="313"/>
        <v>2.0891924467657694</v>
      </c>
      <c r="AA2088" s="105">
        <f t="shared" si="314"/>
        <v>0</v>
      </c>
      <c r="AB2088" s="105">
        <f t="shared" si="315"/>
        <v>25.873844917637605</v>
      </c>
    </row>
    <row r="2089" spans="1:28" s="9" customFormat="1">
      <c r="A2089" s="88">
        <v>2013</v>
      </c>
      <c r="B2089" s="102">
        <v>2</v>
      </c>
      <c r="C2089" s="102" t="s">
        <v>182</v>
      </c>
      <c r="D2089" s="88">
        <v>7</v>
      </c>
      <c r="E2089" s="89" t="s">
        <v>262</v>
      </c>
      <c r="F2089" s="91" t="s">
        <v>7</v>
      </c>
      <c r="G2089" s="52">
        <v>2552</v>
      </c>
      <c r="H2089" s="55">
        <v>2333</v>
      </c>
      <c r="I2089" s="52">
        <v>2121</v>
      </c>
      <c r="J2089" s="71">
        <f t="shared" si="318"/>
        <v>0.90912987569652803</v>
      </c>
      <c r="K2089" s="72">
        <v>23.27475353621946</v>
      </c>
      <c r="L2089" s="52">
        <v>1790</v>
      </c>
      <c r="M2089" s="52">
        <v>361</v>
      </c>
      <c r="N2089" s="52">
        <v>159</v>
      </c>
      <c r="O2089" s="52">
        <v>3</v>
      </c>
      <c r="P2089" s="52">
        <v>20</v>
      </c>
      <c r="Q2089" s="52">
        <f t="shared" si="317"/>
        <v>23</v>
      </c>
      <c r="R2089" s="52">
        <v>0</v>
      </c>
      <c r="S2089" s="55">
        <v>543</v>
      </c>
      <c r="T2089" s="52">
        <v>15</v>
      </c>
      <c r="U2089" s="52">
        <v>221</v>
      </c>
      <c r="V2089" s="52">
        <v>0</v>
      </c>
      <c r="W2089" s="104">
        <f t="shared" si="312"/>
        <v>76.725246463780536</v>
      </c>
      <c r="X2089" s="105">
        <f t="shared" si="319"/>
        <v>15.473639091298757</v>
      </c>
      <c r="Y2089" s="105">
        <f t="shared" si="320"/>
        <v>6.8152593227603946</v>
      </c>
      <c r="Z2089" s="105">
        <f t="shared" si="313"/>
        <v>0.98585512216030868</v>
      </c>
      <c r="AA2089" s="105">
        <f t="shared" si="314"/>
        <v>0</v>
      </c>
      <c r="AB2089" s="105">
        <f t="shared" si="315"/>
        <v>23.27475353621946</v>
      </c>
    </row>
    <row r="2090" spans="1:28" s="9" customFormat="1">
      <c r="A2090" s="88">
        <v>2013</v>
      </c>
      <c r="B2090" s="102">
        <v>2</v>
      </c>
      <c r="C2090" s="102" t="s">
        <v>182</v>
      </c>
      <c r="D2090" s="88">
        <v>9</v>
      </c>
      <c r="E2090" s="89" t="s">
        <v>263</v>
      </c>
      <c r="F2090" s="91" t="s">
        <v>8</v>
      </c>
      <c r="G2090" s="52">
        <v>4901</v>
      </c>
      <c r="H2090" s="52">
        <v>4656</v>
      </c>
      <c r="I2090" s="52">
        <v>2781</v>
      </c>
      <c r="J2090" s="71">
        <f t="shared" si="318"/>
        <v>0.59729381443298968</v>
      </c>
      <c r="K2090" s="72">
        <v>16.258591065292098</v>
      </c>
      <c r="L2090" s="52">
        <v>3899</v>
      </c>
      <c r="M2090" s="52">
        <v>542</v>
      </c>
      <c r="N2090" s="52">
        <v>188</v>
      </c>
      <c r="O2090" s="52">
        <v>2</v>
      </c>
      <c r="P2090" s="52">
        <v>24</v>
      </c>
      <c r="Q2090" s="52">
        <f t="shared" si="317"/>
        <v>26</v>
      </c>
      <c r="R2090" s="52">
        <v>1</v>
      </c>
      <c r="S2090" s="52">
        <v>757</v>
      </c>
      <c r="T2090" s="52">
        <v>191</v>
      </c>
      <c r="U2090" s="52">
        <v>620</v>
      </c>
      <c r="V2090" s="52">
        <v>353</v>
      </c>
      <c r="W2090" s="104">
        <f t="shared" si="312"/>
        <v>83.741408934707906</v>
      </c>
      <c r="X2090" s="105">
        <f t="shared" si="319"/>
        <v>11.640893470790378</v>
      </c>
      <c r="Y2090" s="105">
        <f t="shared" si="320"/>
        <v>4.0378006872852232</v>
      </c>
      <c r="Z2090" s="105">
        <f t="shared" si="313"/>
        <v>0.55841924398625431</v>
      </c>
      <c r="AA2090" s="105">
        <f t="shared" si="314"/>
        <v>2.147766323024055E-2</v>
      </c>
      <c r="AB2090" s="105">
        <f t="shared" si="315"/>
        <v>16.258591065292098</v>
      </c>
    </row>
    <row r="2091" spans="1:28" s="9" customFormat="1">
      <c r="A2091" s="88">
        <v>2013</v>
      </c>
      <c r="B2091" s="102">
        <v>2</v>
      </c>
      <c r="C2091" s="102" t="s">
        <v>182</v>
      </c>
      <c r="D2091" s="88">
        <v>10</v>
      </c>
      <c r="E2091" s="89" t="s">
        <v>264</v>
      </c>
      <c r="F2091" s="91" t="s">
        <v>151</v>
      </c>
      <c r="G2091" s="52">
        <v>2794</v>
      </c>
      <c r="H2091" s="55">
        <v>2629</v>
      </c>
      <c r="I2091" s="52">
        <v>1651</v>
      </c>
      <c r="J2091" s="71">
        <v>0.63</v>
      </c>
      <c r="K2091" s="72">
        <v>16.77</v>
      </c>
      <c r="L2091" s="52">
        <v>2188</v>
      </c>
      <c r="M2091" s="52">
        <v>329</v>
      </c>
      <c r="N2091" s="52">
        <v>99</v>
      </c>
      <c r="O2091" s="52">
        <v>4</v>
      </c>
      <c r="P2091" s="52">
        <v>9</v>
      </c>
      <c r="Q2091" s="52">
        <v>13</v>
      </c>
      <c r="R2091" s="52">
        <v>0</v>
      </c>
      <c r="S2091" s="55">
        <v>441</v>
      </c>
      <c r="T2091" s="52">
        <v>20</v>
      </c>
      <c r="U2091" s="52">
        <v>250</v>
      </c>
      <c r="V2091" s="52">
        <v>140</v>
      </c>
      <c r="W2091" s="104">
        <f t="shared" si="312"/>
        <v>83.225561049828826</v>
      </c>
      <c r="X2091" s="105">
        <f t="shared" si="319"/>
        <v>12.514263978699125</v>
      </c>
      <c r="Y2091" s="105">
        <f t="shared" si="320"/>
        <v>3.7656903765690379</v>
      </c>
      <c r="Z2091" s="105">
        <f t="shared" si="313"/>
        <v>0.49448459490300495</v>
      </c>
      <c r="AA2091" s="105">
        <f t="shared" si="314"/>
        <v>0</v>
      </c>
      <c r="AB2091" s="105">
        <f t="shared" si="315"/>
        <v>16.774438950171167</v>
      </c>
    </row>
    <row r="2092" spans="1:28" s="9" customFormat="1">
      <c r="A2092" s="88">
        <v>2013</v>
      </c>
      <c r="B2092" s="102">
        <v>2</v>
      </c>
      <c r="C2092" s="102" t="s">
        <v>182</v>
      </c>
      <c r="D2092" s="88">
        <v>10</v>
      </c>
      <c r="E2092" s="89" t="s">
        <v>265</v>
      </c>
      <c r="F2092" s="91" t="s">
        <v>396</v>
      </c>
      <c r="G2092" s="62">
        <v>3293</v>
      </c>
      <c r="H2092" s="62">
        <v>3215</v>
      </c>
      <c r="I2092" s="62">
        <v>1479</v>
      </c>
      <c r="J2092" s="71">
        <f t="shared" si="318"/>
        <v>0.4600311041990669</v>
      </c>
      <c r="K2092" s="72">
        <v>14.867807153965785</v>
      </c>
      <c r="L2092" s="78">
        <v>2737</v>
      </c>
      <c r="M2092" s="62">
        <v>343</v>
      </c>
      <c r="N2092" s="62">
        <v>112</v>
      </c>
      <c r="O2092" s="56">
        <v>3</v>
      </c>
      <c r="P2092" s="79">
        <v>20</v>
      </c>
      <c r="Q2092" s="52">
        <f t="shared" si="317"/>
        <v>23</v>
      </c>
      <c r="R2092" s="78">
        <v>0</v>
      </c>
      <c r="S2092" s="52">
        <v>478</v>
      </c>
      <c r="T2092" s="62">
        <v>4</v>
      </c>
      <c r="U2092" s="62">
        <v>354</v>
      </c>
      <c r="V2092" s="62">
        <v>155</v>
      </c>
      <c r="W2092" s="104">
        <f t="shared" si="312"/>
        <v>85.132192846034215</v>
      </c>
      <c r="X2092" s="105">
        <f t="shared" si="319"/>
        <v>10.668740279937792</v>
      </c>
      <c r="Y2092" s="105">
        <f t="shared" si="320"/>
        <v>3.4836702954898913</v>
      </c>
      <c r="Z2092" s="105">
        <f t="shared" si="313"/>
        <v>0.71539657853810268</v>
      </c>
      <c r="AA2092" s="105">
        <f t="shared" si="314"/>
        <v>0</v>
      </c>
      <c r="AB2092" s="105">
        <f t="shared" si="315"/>
        <v>14.867807153965785</v>
      </c>
    </row>
    <row r="2093" spans="1:28" s="9" customFormat="1">
      <c r="A2093" s="88">
        <v>2013</v>
      </c>
      <c r="B2093" s="102">
        <v>2</v>
      </c>
      <c r="C2093" s="102" t="s">
        <v>182</v>
      </c>
      <c r="D2093" s="88">
        <v>11</v>
      </c>
      <c r="E2093" s="89" t="s">
        <v>266</v>
      </c>
      <c r="F2093" s="91" t="s">
        <v>142</v>
      </c>
      <c r="G2093" s="60">
        <v>3145</v>
      </c>
      <c r="H2093" s="60">
        <v>2868</v>
      </c>
      <c r="I2093" s="60">
        <v>1435</v>
      </c>
      <c r="J2093" s="71">
        <f t="shared" si="318"/>
        <v>0.50034867503486746</v>
      </c>
      <c r="K2093" s="72">
        <v>15.167364016736402</v>
      </c>
      <c r="L2093" s="76">
        <v>2433</v>
      </c>
      <c r="M2093" s="60">
        <v>311</v>
      </c>
      <c r="N2093" s="60">
        <v>104</v>
      </c>
      <c r="O2093" s="60">
        <v>4</v>
      </c>
      <c r="P2093" s="61">
        <v>16</v>
      </c>
      <c r="Q2093" s="52">
        <f t="shared" si="317"/>
        <v>20</v>
      </c>
      <c r="R2093" s="61">
        <v>0</v>
      </c>
      <c r="S2093" s="76">
        <v>435</v>
      </c>
      <c r="T2093" s="61">
        <v>69</v>
      </c>
      <c r="U2093" s="76">
        <v>243</v>
      </c>
      <c r="V2093" s="61">
        <v>123</v>
      </c>
      <c r="W2093" s="104">
        <f t="shared" si="312"/>
        <v>84.8326359832636</v>
      </c>
      <c r="X2093" s="105">
        <f t="shared" si="319"/>
        <v>10.843793584379359</v>
      </c>
      <c r="Y2093" s="105">
        <f t="shared" si="320"/>
        <v>3.626220362622036</v>
      </c>
      <c r="Z2093" s="105">
        <f t="shared" si="313"/>
        <v>0.69735006973500702</v>
      </c>
      <c r="AA2093" s="105">
        <f t="shared" si="314"/>
        <v>0</v>
      </c>
      <c r="AB2093" s="105">
        <f t="shared" si="315"/>
        <v>15.167364016736402</v>
      </c>
    </row>
    <row r="2094" spans="1:28" s="9" customFormat="1">
      <c r="A2094" s="88">
        <v>2013</v>
      </c>
      <c r="B2094" s="102">
        <v>2</v>
      </c>
      <c r="C2094" s="102" t="s">
        <v>182</v>
      </c>
      <c r="D2094" s="88">
        <v>12</v>
      </c>
      <c r="E2094" s="89" t="s">
        <v>267</v>
      </c>
      <c r="F2094" s="91" t="s">
        <v>143</v>
      </c>
      <c r="G2094" s="52">
        <v>5977</v>
      </c>
      <c r="H2094" s="55">
        <v>5089</v>
      </c>
      <c r="I2094" s="52">
        <v>1899</v>
      </c>
      <c r="J2094" s="71">
        <v>0.37</v>
      </c>
      <c r="K2094" s="72">
        <v>12.120000000000001</v>
      </c>
      <c r="L2094" s="52">
        <v>4472</v>
      </c>
      <c r="M2094" s="52">
        <v>455</v>
      </c>
      <c r="N2094" s="52">
        <v>139</v>
      </c>
      <c r="O2094" s="52">
        <v>3</v>
      </c>
      <c r="P2094" s="52">
        <v>20</v>
      </c>
      <c r="Q2094" s="52">
        <v>23</v>
      </c>
      <c r="R2094" s="52">
        <v>0</v>
      </c>
      <c r="S2094" s="55">
        <v>617</v>
      </c>
      <c r="T2094" s="52">
        <v>111</v>
      </c>
      <c r="U2094" s="52">
        <v>463</v>
      </c>
      <c r="V2094" s="52">
        <v>273</v>
      </c>
      <c r="W2094" s="104">
        <f t="shared" si="312"/>
        <v>87.875810571821575</v>
      </c>
      <c r="X2094" s="105">
        <f t="shared" si="319"/>
        <v>8.9408528198074286</v>
      </c>
      <c r="Y2094" s="105">
        <f t="shared" si="320"/>
        <v>2.7313814108862253</v>
      </c>
      <c r="Z2094" s="105">
        <f t="shared" si="313"/>
        <v>0.45195519748477103</v>
      </c>
      <c r="AA2094" s="105">
        <f t="shared" si="314"/>
        <v>0</v>
      </c>
      <c r="AB2094" s="105">
        <f t="shared" si="315"/>
        <v>12.124189428178424</v>
      </c>
    </row>
    <row r="2095" spans="1:28" s="9" customFormat="1">
      <c r="A2095" s="88">
        <v>2013</v>
      </c>
      <c r="B2095" s="102">
        <v>2</v>
      </c>
      <c r="C2095" s="102" t="s">
        <v>182</v>
      </c>
      <c r="D2095" s="88">
        <v>12</v>
      </c>
      <c r="E2095" s="89" t="s">
        <v>269</v>
      </c>
      <c r="F2095" s="91" t="s">
        <v>152</v>
      </c>
      <c r="G2095" s="52">
        <v>3791</v>
      </c>
      <c r="H2095" s="52">
        <v>3400</v>
      </c>
      <c r="I2095" s="52">
        <v>1888</v>
      </c>
      <c r="J2095" s="71">
        <f t="shared" si="318"/>
        <v>0.55529411764705883</v>
      </c>
      <c r="K2095" s="72">
        <v>17.264705882352942</v>
      </c>
      <c r="L2095" s="52">
        <v>2813</v>
      </c>
      <c r="M2095" s="52">
        <v>430</v>
      </c>
      <c r="N2095" s="52">
        <v>139</v>
      </c>
      <c r="O2095" s="52">
        <v>3</v>
      </c>
      <c r="P2095" s="52">
        <v>15</v>
      </c>
      <c r="Q2095" s="52">
        <f t="shared" si="317"/>
        <v>18</v>
      </c>
      <c r="R2095" s="52">
        <v>0</v>
      </c>
      <c r="S2095" s="52">
        <v>587</v>
      </c>
      <c r="T2095" s="52">
        <v>121</v>
      </c>
      <c r="U2095" s="52">
        <v>489</v>
      </c>
      <c r="V2095" s="52">
        <v>305</v>
      </c>
      <c r="W2095" s="104">
        <f t="shared" si="312"/>
        <v>82.735294117647058</v>
      </c>
      <c r="X2095" s="105">
        <f t="shared" si="319"/>
        <v>12.647058823529411</v>
      </c>
      <c r="Y2095" s="105">
        <f t="shared" si="320"/>
        <v>4.0882352941176476</v>
      </c>
      <c r="Z2095" s="105">
        <f t="shared" si="313"/>
        <v>0.52941176470588236</v>
      </c>
      <c r="AA2095" s="105">
        <f t="shared" si="314"/>
        <v>0</v>
      </c>
      <c r="AB2095" s="105">
        <f t="shared" si="315"/>
        <v>17.264705882352942</v>
      </c>
    </row>
    <row r="2096" spans="1:28" s="9" customFormat="1">
      <c r="A2096" s="88">
        <v>2013</v>
      </c>
      <c r="B2096" s="102">
        <v>2</v>
      </c>
      <c r="C2096" s="102" t="s">
        <v>182</v>
      </c>
      <c r="D2096" s="88">
        <v>14</v>
      </c>
      <c r="E2096" s="89" t="s">
        <v>270</v>
      </c>
      <c r="F2096" s="91" t="s">
        <v>134</v>
      </c>
      <c r="G2096" s="52">
        <v>3133</v>
      </c>
      <c r="H2096" s="55">
        <v>2947</v>
      </c>
      <c r="I2096" s="52">
        <v>2437</v>
      </c>
      <c r="J2096" s="71">
        <f t="shared" si="318"/>
        <v>0.82694265354597896</v>
      </c>
      <c r="K2096" s="72">
        <v>21.275873769935526</v>
      </c>
      <c r="L2096" s="52">
        <v>2320</v>
      </c>
      <c r="M2096" s="52">
        <v>381</v>
      </c>
      <c r="N2096" s="52">
        <v>212</v>
      </c>
      <c r="O2096" s="52">
        <v>6</v>
      </c>
      <c r="P2096" s="52">
        <v>28</v>
      </c>
      <c r="Q2096" s="52">
        <f t="shared" si="317"/>
        <v>34</v>
      </c>
      <c r="R2096" s="52">
        <v>0</v>
      </c>
      <c r="S2096" s="55">
        <v>627</v>
      </c>
      <c r="T2096" s="52">
        <v>197</v>
      </c>
      <c r="U2096" s="52">
        <v>532</v>
      </c>
      <c r="V2096" s="52">
        <v>192</v>
      </c>
      <c r="W2096" s="104">
        <f t="shared" si="312"/>
        <v>78.724126230064471</v>
      </c>
      <c r="X2096" s="105">
        <f t="shared" si="319"/>
        <v>12.928401764506278</v>
      </c>
      <c r="Y2096" s="105">
        <f t="shared" si="320"/>
        <v>7.1937563624024428</v>
      </c>
      <c r="Z2096" s="105">
        <f t="shared" si="313"/>
        <v>1.153715643026807</v>
      </c>
      <c r="AA2096" s="105">
        <f t="shared" si="314"/>
        <v>0</v>
      </c>
      <c r="AB2096" s="105">
        <f t="shared" si="315"/>
        <v>21.275873769935526</v>
      </c>
    </row>
    <row r="2097" spans="1:28" s="9" customFormat="1">
      <c r="A2097" s="88">
        <v>2013</v>
      </c>
      <c r="B2097" s="102">
        <v>2</v>
      </c>
      <c r="C2097" s="102" t="s">
        <v>182</v>
      </c>
      <c r="D2097" s="88">
        <v>16</v>
      </c>
      <c r="E2097" s="89" t="s">
        <v>272</v>
      </c>
      <c r="F2097" s="91" t="s">
        <v>83</v>
      </c>
      <c r="G2097" s="62">
        <v>3551</v>
      </c>
      <c r="H2097" s="62">
        <v>3377</v>
      </c>
      <c r="I2097" s="62">
        <v>2399</v>
      </c>
      <c r="J2097" s="71">
        <f t="shared" si="318"/>
        <v>0.71039384068700029</v>
      </c>
      <c r="K2097" s="72">
        <v>20.817293455729939</v>
      </c>
      <c r="L2097" s="78">
        <v>2674</v>
      </c>
      <c r="M2097" s="62">
        <v>492</v>
      </c>
      <c r="N2097" s="62">
        <v>187</v>
      </c>
      <c r="O2097" s="56">
        <v>7</v>
      </c>
      <c r="P2097" s="79">
        <v>17</v>
      </c>
      <c r="Q2097" s="52">
        <f t="shared" si="317"/>
        <v>24</v>
      </c>
      <c r="R2097" s="78">
        <v>0</v>
      </c>
      <c r="S2097" s="52">
        <v>703</v>
      </c>
      <c r="T2097" s="62">
        <v>45</v>
      </c>
      <c r="U2097" s="62">
        <v>382</v>
      </c>
      <c r="V2097" s="62">
        <v>208</v>
      </c>
      <c r="W2097" s="104">
        <f t="shared" si="312"/>
        <v>79.182706544270061</v>
      </c>
      <c r="X2097" s="105">
        <f t="shared" si="319"/>
        <v>14.569144210838022</v>
      </c>
      <c r="Y2097" s="105">
        <f t="shared" si="320"/>
        <v>5.5374592833876219</v>
      </c>
      <c r="Z2097" s="105">
        <f t="shared" si="313"/>
        <v>0.71068996150429375</v>
      </c>
      <c r="AA2097" s="105">
        <f t="shared" si="314"/>
        <v>0</v>
      </c>
      <c r="AB2097" s="105">
        <f t="shared" si="315"/>
        <v>20.817293455729939</v>
      </c>
    </row>
    <row r="2098" spans="1:28" s="9" customFormat="1">
      <c r="A2098" s="88">
        <v>2013</v>
      </c>
      <c r="B2098" s="102">
        <v>2</v>
      </c>
      <c r="C2098" s="102" t="s">
        <v>182</v>
      </c>
      <c r="D2098" s="88">
        <v>17</v>
      </c>
      <c r="E2098" s="89" t="s">
        <v>273</v>
      </c>
      <c r="F2098" s="91" t="s">
        <v>84</v>
      </c>
      <c r="G2098" s="60">
        <v>3965</v>
      </c>
      <c r="H2098" s="60">
        <v>3820</v>
      </c>
      <c r="I2098" s="60">
        <v>1367</v>
      </c>
      <c r="J2098" s="71">
        <f t="shared" si="318"/>
        <v>0.35785340314136127</v>
      </c>
      <c r="K2098" s="72">
        <v>11.780104712041885</v>
      </c>
      <c r="L2098" s="76">
        <v>3370</v>
      </c>
      <c r="M2098" s="60">
        <v>351</v>
      </c>
      <c r="N2098" s="60">
        <v>88</v>
      </c>
      <c r="O2098" s="60">
        <v>10</v>
      </c>
      <c r="P2098" s="61">
        <v>1</v>
      </c>
      <c r="Q2098" s="52">
        <f t="shared" si="317"/>
        <v>11</v>
      </c>
      <c r="R2098" s="61">
        <v>0</v>
      </c>
      <c r="S2098" s="76">
        <v>450</v>
      </c>
      <c r="T2098" s="61">
        <v>87</v>
      </c>
      <c r="U2098" s="76">
        <v>564</v>
      </c>
      <c r="V2098" s="61">
        <v>76</v>
      </c>
      <c r="W2098" s="104">
        <f t="shared" si="312"/>
        <v>88.21989528795811</v>
      </c>
      <c r="X2098" s="105">
        <f t="shared" si="319"/>
        <v>9.188481675392671</v>
      </c>
      <c r="Y2098" s="105">
        <f t="shared" si="320"/>
        <v>2.3036649214659684</v>
      </c>
      <c r="Z2098" s="105">
        <f t="shared" si="313"/>
        <v>0.28795811518324604</v>
      </c>
      <c r="AA2098" s="105">
        <f t="shared" si="314"/>
        <v>0</v>
      </c>
      <c r="AB2098" s="105">
        <f t="shared" si="315"/>
        <v>11.780104712041885</v>
      </c>
    </row>
    <row r="2099" spans="1:28" s="9" customFormat="1">
      <c r="A2099" s="88">
        <v>2013</v>
      </c>
      <c r="B2099" s="102">
        <v>2</v>
      </c>
      <c r="C2099" s="102" t="s">
        <v>182</v>
      </c>
      <c r="D2099" s="88">
        <v>20</v>
      </c>
      <c r="E2099" s="89" t="s">
        <v>274</v>
      </c>
      <c r="F2099" s="91" t="s">
        <v>85</v>
      </c>
      <c r="G2099" s="52">
        <v>3341</v>
      </c>
      <c r="H2099" s="55">
        <v>3181</v>
      </c>
      <c r="I2099" s="52">
        <v>1415</v>
      </c>
      <c r="J2099" s="71">
        <f t="shared" si="318"/>
        <v>0.44482867022948758</v>
      </c>
      <c r="K2099" s="72">
        <v>14.838101226029551</v>
      </c>
      <c r="L2099" s="52">
        <v>2709</v>
      </c>
      <c r="M2099" s="52">
        <v>346</v>
      </c>
      <c r="N2099" s="52">
        <v>111</v>
      </c>
      <c r="O2099" s="52">
        <v>2</v>
      </c>
      <c r="P2099" s="52">
        <v>13</v>
      </c>
      <c r="Q2099" s="52">
        <f t="shared" si="317"/>
        <v>15</v>
      </c>
      <c r="R2099" s="52">
        <v>0</v>
      </c>
      <c r="S2099" s="55">
        <v>472</v>
      </c>
      <c r="T2099" s="52">
        <v>74</v>
      </c>
      <c r="U2099" s="52">
        <v>421</v>
      </c>
      <c r="V2099" s="52">
        <v>1</v>
      </c>
      <c r="W2099" s="104">
        <f t="shared" si="312"/>
        <v>85.161898773970449</v>
      </c>
      <c r="X2099" s="105">
        <f t="shared" si="319"/>
        <v>10.877082678403017</v>
      </c>
      <c r="Y2099" s="105">
        <f t="shared" si="320"/>
        <v>3.4894687205281354</v>
      </c>
      <c r="Z2099" s="105">
        <f t="shared" si="313"/>
        <v>0.47154982709839671</v>
      </c>
      <c r="AA2099" s="105">
        <f t="shared" si="314"/>
        <v>0</v>
      </c>
      <c r="AB2099" s="105">
        <f t="shared" si="315"/>
        <v>14.838101226029551</v>
      </c>
    </row>
    <row r="2100" spans="1:28" s="9" customFormat="1">
      <c r="A2100" s="88">
        <v>2013</v>
      </c>
      <c r="B2100" s="102">
        <v>2</v>
      </c>
      <c r="C2100" s="102" t="s">
        <v>182</v>
      </c>
      <c r="D2100" s="88">
        <v>21</v>
      </c>
      <c r="E2100" s="89" t="s">
        <v>275</v>
      </c>
      <c r="F2100" s="91" t="s">
        <v>86</v>
      </c>
      <c r="G2100" s="52">
        <v>3504</v>
      </c>
      <c r="H2100" s="52">
        <v>3246</v>
      </c>
      <c r="I2100" s="52">
        <v>1055</v>
      </c>
      <c r="J2100" s="71">
        <f t="shared" si="318"/>
        <v>0.32501540357362907</v>
      </c>
      <c r="K2100" s="72">
        <v>10.135551447935921</v>
      </c>
      <c r="L2100" s="52">
        <v>2917</v>
      </c>
      <c r="M2100" s="52">
        <v>247</v>
      </c>
      <c r="N2100" s="52">
        <v>74</v>
      </c>
      <c r="O2100" s="52">
        <v>1</v>
      </c>
      <c r="P2100" s="52">
        <v>7</v>
      </c>
      <c r="Q2100" s="52">
        <f t="shared" si="317"/>
        <v>8</v>
      </c>
      <c r="R2100" s="52">
        <v>0</v>
      </c>
      <c r="S2100" s="52">
        <v>329</v>
      </c>
      <c r="T2100" s="52">
        <v>31</v>
      </c>
      <c r="U2100" s="52">
        <v>468</v>
      </c>
      <c r="V2100" s="52">
        <v>244</v>
      </c>
      <c r="W2100" s="104">
        <f t="shared" si="312"/>
        <v>89.864448552064076</v>
      </c>
      <c r="X2100" s="105">
        <f t="shared" si="319"/>
        <v>7.6093653727664812</v>
      </c>
      <c r="Y2100" s="105">
        <f t="shared" si="320"/>
        <v>2.2797288971041283</v>
      </c>
      <c r="Z2100" s="105">
        <f t="shared" si="313"/>
        <v>0.24645717806531117</v>
      </c>
      <c r="AA2100" s="105">
        <f t="shared" si="314"/>
        <v>0</v>
      </c>
      <c r="AB2100" s="105">
        <f t="shared" si="315"/>
        <v>10.135551447935921</v>
      </c>
    </row>
    <row r="2101" spans="1:28" s="9" customFormat="1">
      <c r="A2101" s="88">
        <v>2013</v>
      </c>
      <c r="B2101" s="102">
        <v>2</v>
      </c>
      <c r="C2101" s="102" t="s">
        <v>182</v>
      </c>
      <c r="D2101" s="88">
        <v>23</v>
      </c>
      <c r="E2101" s="89" t="s">
        <v>276</v>
      </c>
      <c r="F2101" s="91" t="s">
        <v>90</v>
      </c>
      <c r="G2101" s="52">
        <v>4232</v>
      </c>
      <c r="H2101" s="55">
        <v>4015</v>
      </c>
      <c r="I2101" s="52">
        <v>1807</v>
      </c>
      <c r="J2101" s="71">
        <f t="shared" si="318"/>
        <v>0.45006226650062264</v>
      </c>
      <c r="K2101" s="72">
        <v>12.328767123287671</v>
      </c>
      <c r="L2101" s="52">
        <v>3520</v>
      </c>
      <c r="M2101" s="52">
        <v>335</v>
      </c>
      <c r="N2101" s="52">
        <v>125</v>
      </c>
      <c r="O2101" s="52">
        <v>3</v>
      </c>
      <c r="P2101" s="52">
        <v>32</v>
      </c>
      <c r="Q2101" s="52">
        <f t="shared" si="317"/>
        <v>35</v>
      </c>
      <c r="R2101" s="52">
        <v>0</v>
      </c>
      <c r="S2101" s="55">
        <v>495</v>
      </c>
      <c r="T2101" s="52">
        <v>176</v>
      </c>
      <c r="U2101" s="52">
        <v>503</v>
      </c>
      <c r="V2101" s="52">
        <v>22</v>
      </c>
      <c r="W2101" s="104">
        <f t="shared" ref="W2101:W2164" si="321">L2101/$H2101*100</f>
        <v>87.671232876712324</v>
      </c>
      <c r="X2101" s="105">
        <f t="shared" si="319"/>
        <v>8.3437110834371104</v>
      </c>
      <c r="Y2101" s="105">
        <f t="shared" si="320"/>
        <v>3.1133250311332503</v>
      </c>
      <c r="Z2101" s="105">
        <f t="shared" ref="Z2101:Z2164" si="322">Q2101/$H2101*100</f>
        <v>0.87173100871731013</v>
      </c>
      <c r="AA2101" s="105">
        <f t="shared" ref="AA2101:AA2164" si="323">R2101/$H2101*100</f>
        <v>0</v>
      </c>
      <c r="AB2101" s="105">
        <f t="shared" ref="AB2101:AB2164" si="324">S2101/$H2101*100</f>
        <v>12.328767123287671</v>
      </c>
    </row>
    <row r="2102" spans="1:28" s="9" customFormat="1">
      <c r="A2102" s="88">
        <v>2013</v>
      </c>
      <c r="B2102" s="102">
        <v>2</v>
      </c>
      <c r="C2102" s="102" t="s">
        <v>182</v>
      </c>
      <c r="D2102" s="88">
        <v>23</v>
      </c>
      <c r="E2102" s="89" t="s">
        <v>277</v>
      </c>
      <c r="F2102" s="91" t="s">
        <v>89</v>
      </c>
      <c r="G2102" s="62">
        <v>3522</v>
      </c>
      <c r="H2102" s="62">
        <v>3351</v>
      </c>
      <c r="I2102" s="62">
        <v>2545</v>
      </c>
      <c r="J2102" s="71">
        <f t="shared" si="318"/>
        <v>0.75947478364667265</v>
      </c>
      <c r="K2102" s="72">
        <v>20.769919427036708</v>
      </c>
      <c r="L2102" s="78">
        <v>2655</v>
      </c>
      <c r="M2102" s="62">
        <v>477</v>
      </c>
      <c r="N2102" s="62">
        <v>178</v>
      </c>
      <c r="O2102" s="56">
        <v>3</v>
      </c>
      <c r="P2102" s="79">
        <v>38</v>
      </c>
      <c r="Q2102" s="52">
        <f t="shared" si="317"/>
        <v>41</v>
      </c>
      <c r="R2102" s="78">
        <v>0</v>
      </c>
      <c r="S2102" s="52">
        <v>696</v>
      </c>
      <c r="T2102" s="62">
        <v>124</v>
      </c>
      <c r="U2102" s="62">
        <v>400</v>
      </c>
      <c r="V2102" s="62">
        <v>18</v>
      </c>
      <c r="W2102" s="104">
        <f t="shared" si="321"/>
        <v>79.230080572963288</v>
      </c>
      <c r="X2102" s="105">
        <f t="shared" si="319"/>
        <v>14.23455684870188</v>
      </c>
      <c r="Y2102" s="105">
        <f t="shared" si="320"/>
        <v>5.3118472097881231</v>
      </c>
      <c r="Z2102" s="105">
        <f t="shared" si="322"/>
        <v>1.2235153685467026</v>
      </c>
      <c r="AA2102" s="105">
        <f t="shared" si="323"/>
        <v>0</v>
      </c>
      <c r="AB2102" s="105">
        <f t="shared" si="324"/>
        <v>20.769919427036708</v>
      </c>
    </row>
    <row r="2103" spans="1:28" s="9" customFormat="1">
      <c r="A2103" s="88">
        <v>2013</v>
      </c>
      <c r="B2103" s="102">
        <v>2</v>
      </c>
      <c r="C2103" s="102" t="s">
        <v>182</v>
      </c>
      <c r="D2103" s="88">
        <v>23</v>
      </c>
      <c r="E2103" s="89" t="s">
        <v>278</v>
      </c>
      <c r="F2103" s="91" t="s">
        <v>144</v>
      </c>
      <c r="G2103" s="60">
        <v>3651</v>
      </c>
      <c r="H2103" s="60">
        <v>3501</v>
      </c>
      <c r="I2103" s="60">
        <v>2476</v>
      </c>
      <c r="J2103" s="71">
        <f t="shared" si="318"/>
        <v>0.70722650671236786</v>
      </c>
      <c r="K2103" s="72">
        <v>18.051985147100829</v>
      </c>
      <c r="L2103" s="76">
        <v>2869</v>
      </c>
      <c r="M2103" s="60">
        <v>398</v>
      </c>
      <c r="N2103" s="60">
        <v>199</v>
      </c>
      <c r="O2103" s="60">
        <v>4</v>
      </c>
      <c r="P2103" s="61">
        <v>31</v>
      </c>
      <c r="Q2103" s="52">
        <f t="shared" si="317"/>
        <v>35</v>
      </c>
      <c r="R2103" s="61">
        <v>0</v>
      </c>
      <c r="S2103" s="76">
        <v>632</v>
      </c>
      <c r="T2103" s="61">
        <v>73</v>
      </c>
      <c r="U2103" s="76">
        <v>643</v>
      </c>
      <c r="V2103" s="61">
        <v>350</v>
      </c>
      <c r="W2103" s="104">
        <f t="shared" si="321"/>
        <v>81.948014852899178</v>
      </c>
      <c r="X2103" s="105">
        <f t="shared" si="319"/>
        <v>11.368180519851471</v>
      </c>
      <c r="Y2103" s="105">
        <f t="shared" si="320"/>
        <v>5.6840902599257355</v>
      </c>
      <c r="Z2103" s="105">
        <f t="shared" si="322"/>
        <v>0.99971436732362184</v>
      </c>
      <c r="AA2103" s="105">
        <f t="shared" si="323"/>
        <v>0</v>
      </c>
      <c r="AB2103" s="105">
        <f t="shared" si="324"/>
        <v>18.051985147100829</v>
      </c>
    </row>
    <row r="2104" spans="1:28" s="9" customFormat="1">
      <c r="A2104" s="88">
        <v>2013</v>
      </c>
      <c r="B2104" s="102">
        <v>2</v>
      </c>
      <c r="C2104" s="102" t="s">
        <v>182</v>
      </c>
      <c r="D2104" s="88">
        <v>25</v>
      </c>
      <c r="E2104" s="89" t="s">
        <v>279</v>
      </c>
      <c r="F2104" s="91" t="s">
        <v>153</v>
      </c>
      <c r="G2104" s="52">
        <v>3226</v>
      </c>
      <c r="H2104" s="55">
        <v>2819</v>
      </c>
      <c r="I2104" s="52">
        <v>1775</v>
      </c>
      <c r="J2104" s="71">
        <f t="shared" si="318"/>
        <v>0.62965590634976942</v>
      </c>
      <c r="K2104" s="72">
        <v>17.701312522170983</v>
      </c>
      <c r="L2104" s="52">
        <v>2320</v>
      </c>
      <c r="M2104" s="52">
        <v>343</v>
      </c>
      <c r="N2104" s="52">
        <v>131</v>
      </c>
      <c r="O2104" s="52">
        <v>6</v>
      </c>
      <c r="P2104" s="52">
        <v>19</v>
      </c>
      <c r="Q2104" s="52">
        <f t="shared" si="317"/>
        <v>25</v>
      </c>
      <c r="R2104" s="52">
        <v>0</v>
      </c>
      <c r="S2104" s="55">
        <v>499</v>
      </c>
      <c r="T2104" s="52">
        <v>0</v>
      </c>
      <c r="U2104" s="52">
        <v>794</v>
      </c>
      <c r="V2104" s="52">
        <v>0</v>
      </c>
      <c r="W2104" s="104">
        <f t="shared" si="321"/>
        <v>82.29868747782902</v>
      </c>
      <c r="X2104" s="105">
        <f t="shared" si="319"/>
        <v>12.167435260730755</v>
      </c>
      <c r="Y2104" s="105">
        <f t="shared" si="320"/>
        <v>4.647037956722242</v>
      </c>
      <c r="Z2104" s="105">
        <f t="shared" si="322"/>
        <v>0.88683930471798511</v>
      </c>
      <c r="AA2104" s="105">
        <f t="shared" si="323"/>
        <v>0</v>
      </c>
      <c r="AB2104" s="105">
        <f t="shared" si="324"/>
        <v>17.701312522170983</v>
      </c>
    </row>
    <row r="2105" spans="1:28" s="9" customFormat="1">
      <c r="A2105" s="88">
        <v>2013</v>
      </c>
      <c r="B2105" s="102">
        <v>2</v>
      </c>
      <c r="C2105" s="102" t="s">
        <v>182</v>
      </c>
      <c r="D2105" s="88">
        <v>27</v>
      </c>
      <c r="E2105" s="89" t="s">
        <v>280</v>
      </c>
      <c r="F2105" s="91" t="s">
        <v>145</v>
      </c>
      <c r="G2105" s="52">
        <v>3034</v>
      </c>
      <c r="H2105" s="52">
        <v>2863</v>
      </c>
      <c r="I2105" s="52">
        <v>1738</v>
      </c>
      <c r="J2105" s="71">
        <f t="shared" si="318"/>
        <v>0.6070555361508907</v>
      </c>
      <c r="K2105" s="72">
        <v>16.416346489696124</v>
      </c>
      <c r="L2105" s="52">
        <v>2393</v>
      </c>
      <c r="M2105" s="52">
        <v>310</v>
      </c>
      <c r="N2105" s="52">
        <v>131</v>
      </c>
      <c r="O2105" s="52">
        <v>6</v>
      </c>
      <c r="P2105" s="52">
        <v>23</v>
      </c>
      <c r="Q2105" s="52">
        <f t="shared" si="317"/>
        <v>29</v>
      </c>
      <c r="R2105" s="52">
        <v>0</v>
      </c>
      <c r="S2105" s="52">
        <v>470</v>
      </c>
      <c r="T2105" s="52">
        <v>56</v>
      </c>
      <c r="U2105" s="52">
        <v>277</v>
      </c>
      <c r="V2105" s="52">
        <v>148</v>
      </c>
      <c r="W2105" s="104">
        <f t="shared" si="321"/>
        <v>83.583653510303876</v>
      </c>
      <c r="X2105" s="105">
        <f t="shared" si="319"/>
        <v>10.827803003842124</v>
      </c>
      <c r="Y2105" s="105">
        <f t="shared" si="320"/>
        <v>4.5756199790429619</v>
      </c>
      <c r="Z2105" s="105">
        <f t="shared" si="322"/>
        <v>1.0129235068110374</v>
      </c>
      <c r="AA2105" s="105">
        <f t="shared" si="323"/>
        <v>0</v>
      </c>
      <c r="AB2105" s="105">
        <f t="shared" si="324"/>
        <v>16.416346489696124</v>
      </c>
    </row>
    <row r="2106" spans="1:28" s="9" customFormat="1">
      <c r="A2106" s="88">
        <v>2013</v>
      </c>
      <c r="B2106" s="102">
        <v>2</v>
      </c>
      <c r="C2106" s="102" t="s">
        <v>182</v>
      </c>
      <c r="D2106" s="88">
        <v>27</v>
      </c>
      <c r="E2106" s="89" t="s">
        <v>281</v>
      </c>
      <c r="F2106" s="91" t="s">
        <v>14</v>
      </c>
      <c r="G2106" s="52">
        <v>3971</v>
      </c>
      <c r="H2106" s="55">
        <v>3582</v>
      </c>
      <c r="I2106" s="52">
        <v>2832</v>
      </c>
      <c r="J2106" s="71">
        <f t="shared" si="318"/>
        <v>0.79061976549413737</v>
      </c>
      <c r="K2106" s="72">
        <v>19.960915689558906</v>
      </c>
      <c r="L2106" s="52">
        <v>2867</v>
      </c>
      <c r="M2106" s="52">
        <v>495</v>
      </c>
      <c r="N2106" s="52">
        <v>185</v>
      </c>
      <c r="O2106" s="52">
        <v>7</v>
      </c>
      <c r="P2106" s="52">
        <v>28</v>
      </c>
      <c r="Q2106" s="52">
        <f t="shared" si="317"/>
        <v>35</v>
      </c>
      <c r="R2106" s="52">
        <v>0</v>
      </c>
      <c r="S2106" s="55">
        <v>715</v>
      </c>
      <c r="T2106" s="52">
        <v>505</v>
      </c>
      <c r="U2106" s="52">
        <v>41</v>
      </c>
      <c r="V2106" s="52">
        <v>77</v>
      </c>
      <c r="W2106" s="104">
        <f t="shared" si="321"/>
        <v>80.039084310441098</v>
      </c>
      <c r="X2106" s="105">
        <f t="shared" si="319"/>
        <v>13.819095477386934</v>
      </c>
      <c r="Y2106" s="105">
        <f t="shared" si="320"/>
        <v>5.1647124511446121</v>
      </c>
      <c r="Z2106" s="105">
        <f t="shared" si="322"/>
        <v>0.97710776102735897</v>
      </c>
      <c r="AA2106" s="105">
        <f t="shared" si="323"/>
        <v>0</v>
      </c>
      <c r="AB2106" s="105">
        <f t="shared" si="324"/>
        <v>19.960915689558906</v>
      </c>
    </row>
    <row r="2107" spans="1:28" s="9" customFormat="1">
      <c r="A2107" s="88">
        <v>2013</v>
      </c>
      <c r="B2107" s="102">
        <v>2</v>
      </c>
      <c r="C2107" s="102" t="s">
        <v>182</v>
      </c>
      <c r="D2107" s="88">
        <v>27</v>
      </c>
      <c r="E2107" s="89" t="s">
        <v>282</v>
      </c>
      <c r="F2107" s="92" t="s">
        <v>397</v>
      </c>
      <c r="G2107" s="62">
        <v>3699</v>
      </c>
      <c r="H2107" s="62">
        <v>3267</v>
      </c>
      <c r="I2107" s="62">
        <v>1746</v>
      </c>
      <c r="J2107" s="71">
        <f t="shared" si="318"/>
        <v>0.53443526170798894</v>
      </c>
      <c r="K2107" s="72">
        <v>16.743189470462198</v>
      </c>
      <c r="L2107" s="78">
        <v>2720</v>
      </c>
      <c r="M2107" s="62">
        <v>410</v>
      </c>
      <c r="N2107" s="62">
        <v>113</v>
      </c>
      <c r="O2107" s="56">
        <v>2</v>
      </c>
      <c r="P2107" s="79">
        <v>22</v>
      </c>
      <c r="Q2107" s="52">
        <f t="shared" si="317"/>
        <v>24</v>
      </c>
      <c r="R2107" s="78">
        <v>0</v>
      </c>
      <c r="S2107" s="52">
        <v>547</v>
      </c>
      <c r="T2107" s="62">
        <v>190</v>
      </c>
      <c r="U2107" s="62">
        <v>515</v>
      </c>
      <c r="V2107" s="62">
        <v>241</v>
      </c>
      <c r="W2107" s="104">
        <f t="shared" si="321"/>
        <v>83.256810529537802</v>
      </c>
      <c r="X2107" s="105">
        <f t="shared" si="319"/>
        <v>12.549739822467096</v>
      </c>
      <c r="Y2107" s="105">
        <f t="shared" si="320"/>
        <v>3.4588307315580038</v>
      </c>
      <c r="Z2107" s="105">
        <f t="shared" si="322"/>
        <v>0.7346189164370982</v>
      </c>
      <c r="AA2107" s="105">
        <f t="shared" si="323"/>
        <v>0</v>
      </c>
      <c r="AB2107" s="105">
        <f t="shared" si="324"/>
        <v>16.743189470462198</v>
      </c>
    </row>
    <row r="2108" spans="1:28" s="9" customFormat="1">
      <c r="A2108" s="88">
        <v>2013</v>
      </c>
      <c r="B2108" s="102">
        <v>2</v>
      </c>
      <c r="C2108" s="102" t="s">
        <v>182</v>
      </c>
      <c r="D2108" s="88">
        <v>27</v>
      </c>
      <c r="E2108" s="89" t="s">
        <v>283</v>
      </c>
      <c r="F2108" s="92" t="s">
        <v>398</v>
      </c>
      <c r="G2108" s="60">
        <v>3626</v>
      </c>
      <c r="H2108" s="60">
        <v>2993</v>
      </c>
      <c r="I2108" s="60">
        <v>1437</v>
      </c>
      <c r="J2108" s="71">
        <f t="shared" si="318"/>
        <v>0.48012028065486134</v>
      </c>
      <c r="K2108" s="72">
        <v>14.901436685599734</v>
      </c>
      <c r="L2108" s="76">
        <v>2547</v>
      </c>
      <c r="M2108" s="60">
        <v>310</v>
      </c>
      <c r="N2108" s="60">
        <v>114</v>
      </c>
      <c r="O2108" s="60">
        <v>4</v>
      </c>
      <c r="P2108" s="61">
        <v>18</v>
      </c>
      <c r="Q2108" s="52">
        <f t="shared" si="317"/>
        <v>22</v>
      </c>
      <c r="R2108" s="61">
        <v>0</v>
      </c>
      <c r="S2108" s="76">
        <v>446</v>
      </c>
      <c r="T2108" s="61">
        <v>143</v>
      </c>
      <c r="U2108" s="76">
        <v>385</v>
      </c>
      <c r="V2108" s="61">
        <v>426</v>
      </c>
      <c r="W2108" s="104">
        <f t="shared" si="321"/>
        <v>85.098563314400266</v>
      </c>
      <c r="X2108" s="105">
        <f t="shared" si="319"/>
        <v>10.357500835282325</v>
      </c>
      <c r="Y2108" s="105">
        <f t="shared" si="320"/>
        <v>3.8088874039425327</v>
      </c>
      <c r="Z2108" s="105">
        <f t="shared" si="322"/>
        <v>0.73504844637487465</v>
      </c>
      <c r="AA2108" s="105">
        <f t="shared" si="323"/>
        <v>0</v>
      </c>
      <c r="AB2108" s="105">
        <f t="shared" si="324"/>
        <v>14.901436685599734</v>
      </c>
    </row>
    <row r="2109" spans="1:28" s="9" customFormat="1">
      <c r="A2109" s="88">
        <v>2013</v>
      </c>
      <c r="B2109" s="102">
        <v>2</v>
      </c>
      <c r="C2109" s="102" t="s">
        <v>182</v>
      </c>
      <c r="D2109" s="88">
        <v>28</v>
      </c>
      <c r="E2109" s="89" t="s">
        <v>284</v>
      </c>
      <c r="F2109" s="91" t="s">
        <v>94</v>
      </c>
      <c r="G2109" s="52">
        <v>5023</v>
      </c>
      <c r="H2109" s="55">
        <v>4813</v>
      </c>
      <c r="I2109" s="52">
        <v>2965</v>
      </c>
      <c r="J2109" s="71">
        <f t="shared" si="318"/>
        <v>0.616039891959277</v>
      </c>
      <c r="K2109" s="72">
        <v>16.974859754830668</v>
      </c>
      <c r="L2109" s="52">
        <v>3996</v>
      </c>
      <c r="M2109" s="52">
        <v>532</v>
      </c>
      <c r="N2109" s="52">
        <v>230</v>
      </c>
      <c r="O2109" s="52">
        <v>7</v>
      </c>
      <c r="P2109" s="52">
        <v>48</v>
      </c>
      <c r="Q2109" s="52">
        <f t="shared" si="317"/>
        <v>55</v>
      </c>
      <c r="R2109" s="52">
        <v>0</v>
      </c>
      <c r="S2109" s="55">
        <v>817</v>
      </c>
      <c r="T2109" s="52">
        <v>154</v>
      </c>
      <c r="U2109" s="52">
        <v>697</v>
      </c>
      <c r="V2109" s="52">
        <v>409</v>
      </c>
      <c r="W2109" s="104">
        <f t="shared" si="321"/>
        <v>83.025140245169339</v>
      </c>
      <c r="X2109" s="105">
        <f t="shared" si="319"/>
        <v>11.053397049657178</v>
      </c>
      <c r="Y2109" s="105">
        <f t="shared" si="320"/>
        <v>4.7787242883856225</v>
      </c>
      <c r="Z2109" s="105">
        <f t="shared" si="322"/>
        <v>1.142738416787866</v>
      </c>
      <c r="AA2109" s="105">
        <f t="shared" si="323"/>
        <v>0</v>
      </c>
      <c r="AB2109" s="105">
        <f t="shared" si="324"/>
        <v>16.974859754830668</v>
      </c>
    </row>
    <row r="2110" spans="1:28" s="9" customFormat="1">
      <c r="A2110" s="88">
        <v>2013</v>
      </c>
      <c r="B2110" s="102">
        <v>2</v>
      </c>
      <c r="C2110" s="102" t="s">
        <v>182</v>
      </c>
      <c r="D2110" s="88">
        <v>28</v>
      </c>
      <c r="E2110" s="89" t="s">
        <v>327</v>
      </c>
      <c r="F2110" s="91" t="s">
        <v>111</v>
      </c>
      <c r="G2110" s="52">
        <v>4621</v>
      </c>
      <c r="H2110" s="52">
        <v>4212</v>
      </c>
      <c r="I2110" s="52">
        <v>1710</v>
      </c>
      <c r="J2110" s="71">
        <f t="shared" si="318"/>
        <v>0.40598290598290598</v>
      </c>
      <c r="K2110" s="72">
        <v>12.654320987654321</v>
      </c>
      <c r="L2110" s="52">
        <v>3679</v>
      </c>
      <c r="M2110" s="52">
        <v>385</v>
      </c>
      <c r="N2110" s="52">
        <v>123</v>
      </c>
      <c r="O2110" s="52">
        <v>5</v>
      </c>
      <c r="P2110" s="52">
        <v>20</v>
      </c>
      <c r="Q2110" s="52">
        <f t="shared" si="317"/>
        <v>25</v>
      </c>
      <c r="R2110" s="52">
        <v>0</v>
      </c>
      <c r="S2110" s="52">
        <v>533</v>
      </c>
      <c r="T2110" s="52">
        <v>136</v>
      </c>
      <c r="U2110" s="52">
        <v>508</v>
      </c>
      <c r="V2110" s="52">
        <v>268</v>
      </c>
      <c r="W2110" s="104">
        <f t="shared" si="321"/>
        <v>87.345679012345684</v>
      </c>
      <c r="X2110" s="105">
        <f t="shared" si="319"/>
        <v>9.1405508072174726</v>
      </c>
      <c r="Y2110" s="105">
        <f t="shared" si="320"/>
        <v>2.9202279202279202</v>
      </c>
      <c r="Z2110" s="105">
        <f t="shared" si="322"/>
        <v>0.59354226020892686</v>
      </c>
      <c r="AA2110" s="105">
        <f t="shared" si="323"/>
        <v>0</v>
      </c>
      <c r="AB2110" s="105">
        <f t="shared" si="324"/>
        <v>12.654320987654321</v>
      </c>
    </row>
    <row r="2111" spans="1:28" s="9" customFormat="1">
      <c r="A2111" s="88">
        <v>2013</v>
      </c>
      <c r="B2111" s="102">
        <v>2</v>
      </c>
      <c r="C2111" s="102" t="s">
        <v>182</v>
      </c>
      <c r="D2111" s="88">
        <v>28</v>
      </c>
      <c r="E2111" s="89" t="s">
        <v>328</v>
      </c>
      <c r="F2111" s="91" t="s">
        <v>110</v>
      </c>
      <c r="G2111" s="52">
        <v>3938</v>
      </c>
      <c r="H2111" s="55">
        <v>3597</v>
      </c>
      <c r="I2111" s="52">
        <v>1811</v>
      </c>
      <c r="J2111" s="71">
        <f t="shared" si="318"/>
        <v>0.50347511815401724</v>
      </c>
      <c r="K2111" s="72">
        <v>14.762301918265223</v>
      </c>
      <c r="L2111" s="52">
        <v>3066</v>
      </c>
      <c r="M2111" s="52">
        <v>374</v>
      </c>
      <c r="N2111" s="52">
        <v>132</v>
      </c>
      <c r="O2111" s="52">
        <v>2</v>
      </c>
      <c r="P2111" s="52">
        <v>23</v>
      </c>
      <c r="Q2111" s="52">
        <f t="shared" si="317"/>
        <v>25</v>
      </c>
      <c r="R2111" s="52">
        <v>0</v>
      </c>
      <c r="S2111" s="55">
        <v>531</v>
      </c>
      <c r="T2111" s="52">
        <v>78</v>
      </c>
      <c r="U2111" s="52">
        <v>381</v>
      </c>
      <c r="V2111" s="52">
        <v>269</v>
      </c>
      <c r="W2111" s="104">
        <f t="shared" si="321"/>
        <v>85.237698081734777</v>
      </c>
      <c r="X2111" s="105">
        <f t="shared" si="319"/>
        <v>10.397553516819572</v>
      </c>
      <c r="Y2111" s="105">
        <f t="shared" si="320"/>
        <v>3.669724770642202</v>
      </c>
      <c r="Z2111" s="105">
        <f t="shared" si="322"/>
        <v>0.69502363080344731</v>
      </c>
      <c r="AA2111" s="105">
        <f t="shared" si="323"/>
        <v>0</v>
      </c>
      <c r="AB2111" s="105">
        <f t="shared" si="324"/>
        <v>14.762301918265223</v>
      </c>
    </row>
    <row r="2112" spans="1:28" s="9" customFormat="1">
      <c r="A2112" s="88">
        <v>2013</v>
      </c>
      <c r="B2112" s="102">
        <v>2</v>
      </c>
      <c r="C2112" s="102" t="s">
        <v>182</v>
      </c>
      <c r="D2112" s="88">
        <v>29</v>
      </c>
      <c r="E2112" s="89" t="s">
        <v>329</v>
      </c>
      <c r="F2112" s="91" t="s">
        <v>146</v>
      </c>
      <c r="G2112" s="62">
        <v>2835</v>
      </c>
      <c r="H2112" s="62">
        <v>2481</v>
      </c>
      <c r="I2112" s="62">
        <v>1743</v>
      </c>
      <c r="J2112" s="71">
        <f t="shared" si="318"/>
        <v>0.70253929866989118</v>
      </c>
      <c r="K2112" s="72">
        <v>19.871019750100764</v>
      </c>
      <c r="L2112" s="78">
        <v>1988</v>
      </c>
      <c r="M2112" s="62">
        <v>342</v>
      </c>
      <c r="N2112" s="62">
        <v>122</v>
      </c>
      <c r="O2112" s="56">
        <v>4</v>
      </c>
      <c r="P2112" s="79">
        <v>25</v>
      </c>
      <c r="Q2112" s="52">
        <f t="shared" si="317"/>
        <v>29</v>
      </c>
      <c r="R2112" s="78">
        <v>0</v>
      </c>
      <c r="S2112" s="52">
        <v>493</v>
      </c>
      <c r="T2112" s="62">
        <v>34</v>
      </c>
      <c r="U2112" s="62">
        <v>296</v>
      </c>
      <c r="V2112" s="62">
        <v>174</v>
      </c>
      <c r="W2112" s="104">
        <f t="shared" si="321"/>
        <v>80.128980249899229</v>
      </c>
      <c r="X2112" s="105">
        <f t="shared" si="319"/>
        <v>13.784764207980654</v>
      </c>
      <c r="Y2112" s="105">
        <f t="shared" si="320"/>
        <v>4.9173720274083035</v>
      </c>
      <c r="Z2112" s="105">
        <f t="shared" si="322"/>
        <v>1.1688835147118097</v>
      </c>
      <c r="AA2112" s="105">
        <f t="shared" si="323"/>
        <v>0</v>
      </c>
      <c r="AB2112" s="105">
        <f t="shared" si="324"/>
        <v>19.871019750100764</v>
      </c>
    </row>
    <row r="2113" spans="1:28" s="9" customFormat="1">
      <c r="A2113" s="88">
        <v>2013</v>
      </c>
      <c r="B2113" s="102">
        <v>2</v>
      </c>
      <c r="C2113" s="102" t="s">
        <v>182</v>
      </c>
      <c r="D2113" s="88">
        <v>30</v>
      </c>
      <c r="E2113" s="89" t="s">
        <v>285</v>
      </c>
      <c r="F2113" s="91" t="s">
        <v>10</v>
      </c>
      <c r="G2113" s="60">
        <v>2983</v>
      </c>
      <c r="H2113" s="60">
        <v>2726</v>
      </c>
      <c r="I2113" s="60">
        <v>2484</v>
      </c>
      <c r="J2113" s="71">
        <f t="shared" si="318"/>
        <v>0.91122523844460745</v>
      </c>
      <c r="K2113" s="72">
        <v>23.844460748349231</v>
      </c>
      <c r="L2113" s="76">
        <v>2076</v>
      </c>
      <c r="M2113" s="60">
        <v>406</v>
      </c>
      <c r="N2113" s="60">
        <v>213</v>
      </c>
      <c r="O2113" s="60">
        <v>1</v>
      </c>
      <c r="P2113" s="61">
        <v>30</v>
      </c>
      <c r="Q2113" s="52">
        <f t="shared" si="317"/>
        <v>31</v>
      </c>
      <c r="R2113" s="61">
        <v>0</v>
      </c>
      <c r="S2113" s="76">
        <v>650</v>
      </c>
      <c r="T2113" s="61">
        <v>36</v>
      </c>
      <c r="U2113" s="76">
        <v>344</v>
      </c>
      <c r="V2113" s="61">
        <v>5</v>
      </c>
      <c r="W2113" s="104">
        <f t="shared" si="321"/>
        <v>76.155539251650765</v>
      </c>
      <c r="X2113" s="105">
        <f t="shared" si="319"/>
        <v>14.893617021276595</v>
      </c>
      <c r="Y2113" s="105">
        <f t="shared" si="320"/>
        <v>7.8136463683052089</v>
      </c>
      <c r="Z2113" s="105">
        <f t="shared" si="322"/>
        <v>1.1371973587674249</v>
      </c>
      <c r="AA2113" s="105">
        <f t="shared" si="323"/>
        <v>0</v>
      </c>
      <c r="AB2113" s="105">
        <f t="shared" si="324"/>
        <v>23.844460748349231</v>
      </c>
    </row>
    <row r="2114" spans="1:28" s="9" customFormat="1">
      <c r="A2114" s="88">
        <v>2013</v>
      </c>
      <c r="B2114" s="102">
        <v>2</v>
      </c>
      <c r="C2114" s="102" t="s">
        <v>182</v>
      </c>
      <c r="D2114" s="88">
        <v>33</v>
      </c>
      <c r="E2114" s="89" t="s">
        <v>286</v>
      </c>
      <c r="F2114" s="91" t="s">
        <v>147</v>
      </c>
      <c r="G2114" s="52">
        <v>4625</v>
      </c>
      <c r="H2114" s="55">
        <v>4075</v>
      </c>
      <c r="I2114" s="52">
        <v>2370</v>
      </c>
      <c r="J2114" s="71">
        <f t="shared" si="318"/>
        <v>0.58159509202453985</v>
      </c>
      <c r="K2114" s="72">
        <v>17.815950920245399</v>
      </c>
      <c r="L2114" s="52">
        <v>3349</v>
      </c>
      <c r="M2114" s="52">
        <v>510</v>
      </c>
      <c r="N2114" s="52">
        <v>182</v>
      </c>
      <c r="O2114" s="52">
        <v>6</v>
      </c>
      <c r="P2114" s="52">
        <v>28</v>
      </c>
      <c r="Q2114" s="52">
        <f t="shared" si="317"/>
        <v>34</v>
      </c>
      <c r="R2114" s="52">
        <v>0</v>
      </c>
      <c r="S2114" s="55">
        <v>726</v>
      </c>
      <c r="T2114" s="52">
        <v>91</v>
      </c>
      <c r="U2114" s="52">
        <v>859</v>
      </c>
      <c r="V2114" s="52">
        <v>169</v>
      </c>
      <c r="W2114" s="104">
        <f t="shared" si="321"/>
        <v>82.184049079754601</v>
      </c>
      <c r="X2114" s="105">
        <f t="shared" si="319"/>
        <v>12.515337423312884</v>
      </c>
      <c r="Y2114" s="105">
        <f t="shared" si="320"/>
        <v>4.4662576687116564</v>
      </c>
      <c r="Z2114" s="105">
        <f t="shared" si="322"/>
        <v>0.83435582822085885</v>
      </c>
      <c r="AA2114" s="105">
        <f t="shared" si="323"/>
        <v>0</v>
      </c>
      <c r="AB2114" s="105">
        <f t="shared" si="324"/>
        <v>17.815950920245399</v>
      </c>
    </row>
    <row r="2115" spans="1:28" s="9" customFormat="1">
      <c r="A2115" s="88">
        <v>2013</v>
      </c>
      <c r="B2115" s="102">
        <v>2</v>
      </c>
      <c r="C2115" s="102" t="s">
        <v>182</v>
      </c>
      <c r="D2115" s="88">
        <v>34</v>
      </c>
      <c r="E2115" s="89" t="s">
        <v>287</v>
      </c>
      <c r="F2115" s="91" t="s">
        <v>100</v>
      </c>
      <c r="G2115" s="52">
        <v>4612</v>
      </c>
      <c r="H2115" s="52">
        <v>4272</v>
      </c>
      <c r="I2115" s="52">
        <v>1909</v>
      </c>
      <c r="J2115" s="71">
        <f t="shared" si="318"/>
        <v>0.44686329588014984</v>
      </c>
      <c r="K2115" s="72">
        <v>15.121722846441948</v>
      </c>
      <c r="L2115" s="52">
        <v>3626</v>
      </c>
      <c r="M2115" s="52">
        <v>481</v>
      </c>
      <c r="N2115" s="52">
        <v>136</v>
      </c>
      <c r="O2115" s="52">
        <v>4</v>
      </c>
      <c r="P2115" s="52">
        <v>25</v>
      </c>
      <c r="Q2115" s="52">
        <f t="shared" si="317"/>
        <v>29</v>
      </c>
      <c r="R2115" s="52">
        <v>0</v>
      </c>
      <c r="S2115" s="52">
        <v>646</v>
      </c>
      <c r="T2115" s="52">
        <v>0</v>
      </c>
      <c r="U2115" s="52">
        <v>509</v>
      </c>
      <c r="V2115" s="52">
        <v>213</v>
      </c>
      <c r="W2115" s="104">
        <f t="shared" si="321"/>
        <v>84.878277153558059</v>
      </c>
      <c r="X2115" s="105">
        <f t="shared" si="319"/>
        <v>11.259363295880149</v>
      </c>
      <c r="Y2115" s="105">
        <f t="shared" si="320"/>
        <v>3.1835205992509366</v>
      </c>
      <c r="Z2115" s="105">
        <f t="shared" si="322"/>
        <v>0.67883895131086147</v>
      </c>
      <c r="AA2115" s="105">
        <f t="shared" si="323"/>
        <v>0</v>
      </c>
      <c r="AB2115" s="105">
        <f t="shared" si="324"/>
        <v>15.121722846441948</v>
      </c>
    </row>
    <row r="2116" spans="1:28" s="9" customFormat="1">
      <c r="A2116" s="88">
        <v>2013</v>
      </c>
      <c r="B2116" s="102">
        <v>2</v>
      </c>
      <c r="C2116" s="102" t="s">
        <v>182</v>
      </c>
      <c r="D2116" s="88">
        <v>35</v>
      </c>
      <c r="E2116" s="89" t="s">
        <v>288</v>
      </c>
      <c r="F2116" s="91" t="s">
        <v>113</v>
      </c>
      <c r="G2116" s="52">
        <v>2115</v>
      </c>
      <c r="H2116" s="55">
        <v>1187</v>
      </c>
      <c r="I2116" s="52">
        <v>913</v>
      </c>
      <c r="J2116" s="71">
        <f t="shared" si="318"/>
        <v>0.76916596461668074</v>
      </c>
      <c r="K2116" s="72">
        <v>19.62931760741365</v>
      </c>
      <c r="L2116" s="52">
        <v>954</v>
      </c>
      <c r="M2116" s="52">
        <v>166</v>
      </c>
      <c r="N2116" s="52">
        <v>49</v>
      </c>
      <c r="O2116" s="52">
        <v>2</v>
      </c>
      <c r="P2116" s="52">
        <v>16</v>
      </c>
      <c r="Q2116" s="52">
        <f t="shared" si="317"/>
        <v>18</v>
      </c>
      <c r="R2116" s="52">
        <v>0</v>
      </c>
      <c r="S2116" s="55">
        <v>233</v>
      </c>
      <c r="T2116" s="52">
        <v>57</v>
      </c>
      <c r="U2116" s="52">
        <v>306</v>
      </c>
      <c r="V2116" s="52">
        <v>248</v>
      </c>
      <c r="W2116" s="104">
        <f t="shared" si="321"/>
        <v>80.37068239258636</v>
      </c>
      <c r="X2116" s="105">
        <f t="shared" si="319"/>
        <v>13.984835720303284</v>
      </c>
      <c r="Y2116" s="105">
        <f t="shared" si="320"/>
        <v>4.1280539174389217</v>
      </c>
      <c r="Z2116" s="105">
        <f t="shared" si="322"/>
        <v>1.5164279696714407</v>
      </c>
      <c r="AA2116" s="105">
        <f t="shared" si="323"/>
        <v>0</v>
      </c>
      <c r="AB2116" s="105">
        <f t="shared" si="324"/>
        <v>19.62931760741365</v>
      </c>
    </row>
    <row r="2117" spans="1:28" s="9" customFormat="1">
      <c r="A2117" s="88">
        <v>2013</v>
      </c>
      <c r="B2117" s="102">
        <v>2</v>
      </c>
      <c r="C2117" s="102" t="s">
        <v>182</v>
      </c>
      <c r="D2117" s="88">
        <v>37</v>
      </c>
      <c r="E2117" s="89" t="s">
        <v>289</v>
      </c>
      <c r="F2117" s="91" t="s">
        <v>101</v>
      </c>
      <c r="G2117" s="62">
        <v>4128</v>
      </c>
      <c r="H2117" s="62">
        <v>3484</v>
      </c>
      <c r="I2117" s="62">
        <v>2608</v>
      </c>
      <c r="J2117" s="71">
        <f t="shared" si="318"/>
        <v>0.74856486796785304</v>
      </c>
      <c r="K2117" s="72">
        <v>22.416762342135478</v>
      </c>
      <c r="L2117" s="78">
        <v>2703</v>
      </c>
      <c r="M2117" s="62">
        <v>527</v>
      </c>
      <c r="N2117" s="62">
        <v>207</v>
      </c>
      <c r="O2117" s="56">
        <v>10</v>
      </c>
      <c r="P2117" s="79">
        <v>37</v>
      </c>
      <c r="Q2117" s="52">
        <f t="shared" si="317"/>
        <v>47</v>
      </c>
      <c r="R2117" s="78">
        <v>0</v>
      </c>
      <c r="S2117" s="52">
        <v>781</v>
      </c>
      <c r="T2117" s="62">
        <v>68</v>
      </c>
      <c r="U2117" s="62">
        <v>462</v>
      </c>
      <c r="V2117" s="62">
        <v>227</v>
      </c>
      <c r="W2117" s="104">
        <f t="shared" si="321"/>
        <v>77.58323765786453</v>
      </c>
      <c r="X2117" s="105">
        <f t="shared" si="319"/>
        <v>15.126291618828933</v>
      </c>
      <c r="Y2117" s="105">
        <f t="shared" si="320"/>
        <v>5.941446613088404</v>
      </c>
      <c r="Z2117" s="105">
        <f t="shared" si="322"/>
        <v>1.3490241102181399</v>
      </c>
      <c r="AA2117" s="105">
        <f t="shared" si="323"/>
        <v>0</v>
      </c>
      <c r="AB2117" s="105">
        <f t="shared" si="324"/>
        <v>22.416762342135478</v>
      </c>
    </row>
    <row r="2118" spans="1:28" s="9" customFormat="1">
      <c r="A2118" s="88">
        <v>2013</v>
      </c>
      <c r="B2118" s="102">
        <v>2</v>
      </c>
      <c r="C2118" s="102" t="s">
        <v>182</v>
      </c>
      <c r="D2118" s="88">
        <v>38</v>
      </c>
      <c r="E2118" s="89" t="s">
        <v>290</v>
      </c>
      <c r="F2118" s="91" t="s">
        <v>102</v>
      </c>
      <c r="G2118" s="60">
        <v>4542</v>
      </c>
      <c r="H2118" s="60">
        <v>4089</v>
      </c>
      <c r="I2118" s="60">
        <v>3016</v>
      </c>
      <c r="J2118" s="71">
        <f t="shared" si="318"/>
        <v>0.73758865248226946</v>
      </c>
      <c r="K2118" s="72">
        <v>21.154316458791879</v>
      </c>
      <c r="L2118" s="76">
        <v>3224</v>
      </c>
      <c r="M2118" s="60">
        <v>585</v>
      </c>
      <c r="N2118" s="60">
        <v>228</v>
      </c>
      <c r="O2118" s="60">
        <v>5</v>
      </c>
      <c r="P2118" s="61">
        <v>47</v>
      </c>
      <c r="Q2118" s="52">
        <f t="shared" si="317"/>
        <v>52</v>
      </c>
      <c r="R2118" s="61">
        <v>0</v>
      </c>
      <c r="S2118" s="76">
        <v>865</v>
      </c>
      <c r="T2118" s="61">
        <v>9</v>
      </c>
      <c r="U2118" s="76">
        <v>1011</v>
      </c>
      <c r="V2118" s="61">
        <v>262</v>
      </c>
      <c r="W2118" s="104">
        <f t="shared" si="321"/>
        <v>78.845683541208118</v>
      </c>
      <c r="X2118" s="105">
        <f t="shared" si="319"/>
        <v>14.306676449009537</v>
      </c>
      <c r="Y2118" s="105">
        <f t="shared" si="320"/>
        <v>5.5759354365370513</v>
      </c>
      <c r="Z2118" s="105">
        <f t="shared" si="322"/>
        <v>1.2717045732452923</v>
      </c>
      <c r="AA2118" s="105">
        <f t="shared" si="323"/>
        <v>0</v>
      </c>
      <c r="AB2118" s="105">
        <f t="shared" si="324"/>
        <v>21.154316458791879</v>
      </c>
    </row>
    <row r="2119" spans="1:28" s="9" customFormat="1">
      <c r="A2119" s="88">
        <v>2013</v>
      </c>
      <c r="B2119" s="102">
        <v>2</v>
      </c>
      <c r="C2119" s="102" t="s">
        <v>182</v>
      </c>
      <c r="D2119" s="88">
        <v>39</v>
      </c>
      <c r="E2119" s="89" t="s">
        <v>291</v>
      </c>
      <c r="F2119" s="91" t="s">
        <v>103</v>
      </c>
      <c r="G2119" s="52">
        <v>2875</v>
      </c>
      <c r="H2119" s="55">
        <v>2265</v>
      </c>
      <c r="I2119" s="52">
        <v>1210</v>
      </c>
      <c r="J2119" s="71">
        <f t="shared" si="318"/>
        <v>0.5342163355408388</v>
      </c>
      <c r="K2119" s="72">
        <v>15.364238410596027</v>
      </c>
      <c r="L2119" s="52">
        <v>1917</v>
      </c>
      <c r="M2119" s="52">
        <v>234</v>
      </c>
      <c r="N2119" s="52">
        <v>99</v>
      </c>
      <c r="O2119" s="52">
        <v>3</v>
      </c>
      <c r="P2119" s="52">
        <v>12</v>
      </c>
      <c r="Q2119" s="52">
        <f t="shared" si="317"/>
        <v>15</v>
      </c>
      <c r="R2119" s="52">
        <v>0</v>
      </c>
      <c r="S2119" s="55">
        <v>348</v>
      </c>
      <c r="T2119" s="52">
        <v>131</v>
      </c>
      <c r="U2119" s="52">
        <v>562</v>
      </c>
      <c r="V2119" s="52">
        <v>193</v>
      </c>
      <c r="W2119" s="104">
        <f t="shared" si="321"/>
        <v>84.63576158940397</v>
      </c>
      <c r="X2119" s="105">
        <f t="shared" si="319"/>
        <v>10.331125827814569</v>
      </c>
      <c r="Y2119" s="105">
        <f t="shared" si="320"/>
        <v>4.370860927152318</v>
      </c>
      <c r="Z2119" s="105">
        <f t="shared" si="322"/>
        <v>0.66225165562913912</v>
      </c>
      <c r="AA2119" s="105">
        <f t="shared" si="323"/>
        <v>0</v>
      </c>
      <c r="AB2119" s="105">
        <f t="shared" si="324"/>
        <v>15.364238410596027</v>
      </c>
    </row>
    <row r="2120" spans="1:28" s="9" customFormat="1">
      <c r="A2120" s="88">
        <v>2013</v>
      </c>
      <c r="B2120" s="102">
        <v>2</v>
      </c>
      <c r="C2120" s="102" t="s">
        <v>182</v>
      </c>
      <c r="D2120" s="88">
        <v>40</v>
      </c>
      <c r="E2120" s="89" t="s">
        <v>292</v>
      </c>
      <c r="F2120" s="91" t="s">
        <v>154</v>
      </c>
      <c r="G2120" s="52">
        <v>3030</v>
      </c>
      <c r="H2120" s="52">
        <v>2332</v>
      </c>
      <c r="I2120" s="52">
        <v>1649</v>
      </c>
      <c r="J2120" s="71">
        <f t="shared" si="318"/>
        <v>0.70711835334476847</v>
      </c>
      <c r="K2120" s="72">
        <v>18.996569468267584</v>
      </c>
      <c r="L2120" s="52">
        <v>1889</v>
      </c>
      <c r="M2120" s="52">
        <v>307</v>
      </c>
      <c r="N2120" s="52">
        <v>116</v>
      </c>
      <c r="O2120" s="52">
        <v>20</v>
      </c>
      <c r="P2120" s="52">
        <v>0</v>
      </c>
      <c r="Q2120" s="52">
        <f t="shared" si="317"/>
        <v>20</v>
      </c>
      <c r="R2120" s="52">
        <v>0</v>
      </c>
      <c r="S2120" s="52">
        <v>443</v>
      </c>
      <c r="T2120" s="52">
        <v>52</v>
      </c>
      <c r="U2120" s="52">
        <v>162</v>
      </c>
      <c r="V2120" s="52">
        <v>0</v>
      </c>
      <c r="W2120" s="104">
        <f t="shared" si="321"/>
        <v>81.00343053173242</v>
      </c>
      <c r="X2120" s="105">
        <f t="shared" si="319"/>
        <v>13.164665523156089</v>
      </c>
      <c r="Y2120" s="105">
        <f t="shared" si="320"/>
        <v>4.9742710120068612</v>
      </c>
      <c r="Z2120" s="105">
        <f t="shared" si="322"/>
        <v>0.85763293310463129</v>
      </c>
      <c r="AA2120" s="105">
        <f t="shared" si="323"/>
        <v>0</v>
      </c>
      <c r="AB2120" s="105">
        <f t="shared" si="324"/>
        <v>18.996569468267584</v>
      </c>
    </row>
    <row r="2121" spans="1:28" s="9" customFormat="1">
      <c r="A2121" s="88">
        <v>2013</v>
      </c>
      <c r="B2121" s="102">
        <v>2</v>
      </c>
      <c r="C2121" s="102" t="s">
        <v>182</v>
      </c>
      <c r="D2121" s="88">
        <v>42</v>
      </c>
      <c r="E2121" s="89" t="s">
        <v>293</v>
      </c>
      <c r="F2121" s="91" t="s">
        <v>104</v>
      </c>
      <c r="G2121" s="52">
        <v>3358</v>
      </c>
      <c r="H2121" s="55">
        <v>3125</v>
      </c>
      <c r="I2121" s="52">
        <v>2734</v>
      </c>
      <c r="J2121" s="71">
        <f t="shared" si="318"/>
        <v>0.87487999999999999</v>
      </c>
      <c r="K2121" s="72">
        <v>23.616</v>
      </c>
      <c r="L2121" s="52">
        <v>2387</v>
      </c>
      <c r="M2121" s="52">
        <v>482</v>
      </c>
      <c r="N2121" s="52">
        <v>200</v>
      </c>
      <c r="O2121" s="52">
        <v>2</v>
      </c>
      <c r="P2121" s="52">
        <v>54</v>
      </c>
      <c r="Q2121" s="52">
        <f t="shared" si="317"/>
        <v>56</v>
      </c>
      <c r="R2121" s="52">
        <v>0</v>
      </c>
      <c r="S2121" s="55">
        <v>738</v>
      </c>
      <c r="T2121" s="52">
        <v>70</v>
      </c>
      <c r="U2121" s="52">
        <v>778</v>
      </c>
      <c r="V2121" s="52">
        <v>428</v>
      </c>
      <c r="W2121" s="104">
        <f t="shared" si="321"/>
        <v>76.384</v>
      </c>
      <c r="X2121" s="105">
        <f t="shared" si="319"/>
        <v>15.423999999999999</v>
      </c>
      <c r="Y2121" s="105">
        <f t="shared" si="320"/>
        <v>6.4</v>
      </c>
      <c r="Z2121" s="105">
        <f t="shared" si="322"/>
        <v>1.7919999999999998</v>
      </c>
      <c r="AA2121" s="105">
        <f t="shared" si="323"/>
        <v>0</v>
      </c>
      <c r="AB2121" s="105">
        <f t="shared" si="324"/>
        <v>23.616</v>
      </c>
    </row>
    <row r="2122" spans="1:28" s="9" customFormat="1">
      <c r="A2122" s="88">
        <v>2013</v>
      </c>
      <c r="B2122" s="102">
        <v>2</v>
      </c>
      <c r="C2122" s="102" t="s">
        <v>182</v>
      </c>
      <c r="D2122" s="88">
        <v>44</v>
      </c>
      <c r="E2122" s="89" t="s">
        <v>294</v>
      </c>
      <c r="F2122" s="91" t="s">
        <v>106</v>
      </c>
      <c r="G2122" s="62">
        <v>4594</v>
      </c>
      <c r="H2122" s="62">
        <v>4275</v>
      </c>
      <c r="I2122" s="62">
        <v>3043</v>
      </c>
      <c r="J2122" s="71">
        <f t="shared" si="318"/>
        <v>0.71181286549707601</v>
      </c>
      <c r="K2122" s="72">
        <v>20.374269005847953</v>
      </c>
      <c r="L2122" s="78">
        <v>3404</v>
      </c>
      <c r="M2122" s="62">
        <v>596</v>
      </c>
      <c r="N2122" s="62">
        <v>235</v>
      </c>
      <c r="O2122" s="56">
        <v>4</v>
      </c>
      <c r="P2122" s="79">
        <v>36</v>
      </c>
      <c r="Q2122" s="52">
        <f t="shared" si="317"/>
        <v>40</v>
      </c>
      <c r="R2122" s="78">
        <v>0</v>
      </c>
      <c r="S2122" s="52">
        <v>871</v>
      </c>
      <c r="T2122" s="62">
        <v>168</v>
      </c>
      <c r="U2122" s="62">
        <v>483</v>
      </c>
      <c r="V2122" s="62">
        <v>318</v>
      </c>
      <c r="W2122" s="104">
        <f t="shared" si="321"/>
        <v>79.62573099415205</v>
      </c>
      <c r="X2122" s="105">
        <f t="shared" si="319"/>
        <v>13.941520467836257</v>
      </c>
      <c r="Y2122" s="105">
        <f t="shared" si="320"/>
        <v>5.4970760233918128</v>
      </c>
      <c r="Z2122" s="105">
        <f t="shared" si="322"/>
        <v>0.9356725146198831</v>
      </c>
      <c r="AA2122" s="105">
        <f t="shared" si="323"/>
        <v>0</v>
      </c>
      <c r="AB2122" s="105">
        <f t="shared" si="324"/>
        <v>20.374269005847953</v>
      </c>
    </row>
    <row r="2123" spans="1:28" s="9" customFormat="1">
      <c r="A2123" s="88">
        <v>2013</v>
      </c>
      <c r="B2123" s="102">
        <v>2</v>
      </c>
      <c r="C2123" s="102" t="s">
        <v>182</v>
      </c>
      <c r="D2123" s="88">
        <v>45</v>
      </c>
      <c r="E2123" s="89" t="s">
        <v>295</v>
      </c>
      <c r="F2123" s="91" t="s">
        <v>107</v>
      </c>
      <c r="G2123" s="52">
        <v>3994</v>
      </c>
      <c r="H2123" s="55">
        <v>3771</v>
      </c>
      <c r="I2123" s="52">
        <v>2812</v>
      </c>
      <c r="J2123" s="71">
        <f t="shared" si="318"/>
        <v>0.74569079819676476</v>
      </c>
      <c r="K2123" s="72">
        <v>20.074250861840362</v>
      </c>
      <c r="L2123" s="52">
        <v>3014</v>
      </c>
      <c r="M2123" s="52">
        <v>489</v>
      </c>
      <c r="N2123" s="52">
        <v>219</v>
      </c>
      <c r="O2123" s="52">
        <v>2</v>
      </c>
      <c r="P2123" s="52">
        <v>47</v>
      </c>
      <c r="Q2123" s="52">
        <f t="shared" si="317"/>
        <v>49</v>
      </c>
      <c r="R2123" s="52">
        <v>0</v>
      </c>
      <c r="S2123" s="52">
        <v>757</v>
      </c>
      <c r="T2123" s="52">
        <v>89</v>
      </c>
      <c r="U2123" s="52">
        <v>501</v>
      </c>
      <c r="V2123" s="52">
        <v>1017</v>
      </c>
      <c r="W2123" s="104">
        <f t="shared" si="321"/>
        <v>79.925749138159645</v>
      </c>
      <c r="X2123" s="105">
        <f t="shared" si="319"/>
        <v>12.967382657120128</v>
      </c>
      <c r="Y2123" s="105">
        <f t="shared" si="320"/>
        <v>5.8074781225139223</v>
      </c>
      <c r="Z2123" s="105">
        <f t="shared" si="322"/>
        <v>1.2993900822063114</v>
      </c>
      <c r="AA2123" s="105">
        <f t="shared" si="323"/>
        <v>0</v>
      </c>
      <c r="AB2123" s="105">
        <f t="shared" si="324"/>
        <v>20.074250861840362</v>
      </c>
    </row>
    <row r="2124" spans="1:28" s="9" customFormat="1">
      <c r="A2124" s="88">
        <v>2013</v>
      </c>
      <c r="B2124" s="102">
        <v>2</v>
      </c>
      <c r="C2124" s="102" t="s">
        <v>182</v>
      </c>
      <c r="D2124" s="88">
        <v>46</v>
      </c>
      <c r="E2124" s="89" t="s">
        <v>296</v>
      </c>
      <c r="F2124" s="91" t="s">
        <v>11</v>
      </c>
      <c r="G2124" s="52">
        <v>5909</v>
      </c>
      <c r="H2124" s="55">
        <v>5566</v>
      </c>
      <c r="I2124" s="52">
        <v>4171</v>
      </c>
      <c r="J2124" s="71">
        <f t="shared" si="318"/>
        <v>0.74937118217750631</v>
      </c>
      <c r="K2124" s="72">
        <v>20.463528566295363</v>
      </c>
      <c r="L2124" s="52">
        <v>4427</v>
      </c>
      <c r="M2124" s="52">
        <v>744</v>
      </c>
      <c r="N2124" s="52">
        <v>309</v>
      </c>
      <c r="O2124" s="52">
        <v>11</v>
      </c>
      <c r="P2124" s="52">
        <v>75</v>
      </c>
      <c r="Q2124" s="52">
        <f t="shared" si="317"/>
        <v>86</v>
      </c>
      <c r="R2124" s="52">
        <v>0</v>
      </c>
      <c r="S2124" s="55">
        <v>1139</v>
      </c>
      <c r="T2124" s="52">
        <v>217</v>
      </c>
      <c r="U2124" s="52">
        <v>1034</v>
      </c>
      <c r="V2124" s="52">
        <v>0</v>
      </c>
      <c r="W2124" s="104">
        <f t="shared" si="321"/>
        <v>79.536471433704634</v>
      </c>
      <c r="X2124" s="105">
        <f t="shared" si="319"/>
        <v>13.36687028386633</v>
      </c>
      <c r="Y2124" s="105">
        <f t="shared" si="320"/>
        <v>5.5515630614444849</v>
      </c>
      <c r="Z2124" s="105">
        <f t="shared" si="322"/>
        <v>1.545095220984549</v>
      </c>
      <c r="AA2124" s="105">
        <f t="shared" si="323"/>
        <v>0</v>
      </c>
      <c r="AB2124" s="105">
        <f t="shared" si="324"/>
        <v>20.463528566295363</v>
      </c>
    </row>
    <row r="2125" spans="1:28" s="9" customFormat="1">
      <c r="A2125" s="88">
        <v>2013</v>
      </c>
      <c r="B2125" s="102">
        <v>2</v>
      </c>
      <c r="C2125" s="102" t="s">
        <v>182</v>
      </c>
      <c r="D2125" s="88">
        <v>47</v>
      </c>
      <c r="E2125" s="89" t="s">
        <v>297</v>
      </c>
      <c r="F2125" s="91" t="s">
        <v>399</v>
      </c>
      <c r="G2125" s="52">
        <v>3629</v>
      </c>
      <c r="H2125" s="55">
        <v>2884</v>
      </c>
      <c r="I2125" s="52">
        <v>3115</v>
      </c>
      <c r="J2125" s="71">
        <f t="shared" si="318"/>
        <v>1.0800970873786409</v>
      </c>
      <c r="K2125" s="72">
        <v>28.952843273231622</v>
      </c>
      <c r="L2125" s="52">
        <v>2049</v>
      </c>
      <c r="M2125" s="52">
        <v>550</v>
      </c>
      <c r="N2125" s="52">
        <v>236</v>
      </c>
      <c r="O2125" s="52">
        <v>5</v>
      </c>
      <c r="P2125" s="52">
        <v>44</v>
      </c>
      <c r="Q2125" s="52">
        <f t="shared" si="317"/>
        <v>49</v>
      </c>
      <c r="R2125" s="52">
        <v>0</v>
      </c>
      <c r="S2125" s="55">
        <v>835</v>
      </c>
      <c r="T2125" s="52">
        <v>61</v>
      </c>
      <c r="U2125" s="52">
        <v>278</v>
      </c>
      <c r="V2125" s="52">
        <v>181</v>
      </c>
      <c r="W2125" s="104">
        <f t="shared" si="321"/>
        <v>71.047156726768378</v>
      </c>
      <c r="X2125" s="105">
        <f t="shared" si="319"/>
        <v>19.070735090152567</v>
      </c>
      <c r="Y2125" s="105">
        <f t="shared" si="320"/>
        <v>8.1830790568654646</v>
      </c>
      <c r="Z2125" s="105">
        <f t="shared" si="322"/>
        <v>1.6990291262135921</v>
      </c>
      <c r="AA2125" s="105">
        <f t="shared" si="323"/>
        <v>0</v>
      </c>
      <c r="AB2125" s="105">
        <f t="shared" si="324"/>
        <v>28.952843273231622</v>
      </c>
    </row>
    <row r="2126" spans="1:28" s="9" customFormat="1">
      <c r="A2126" s="88">
        <v>2013</v>
      </c>
      <c r="B2126" s="102">
        <v>2</v>
      </c>
      <c r="C2126" s="102" t="s">
        <v>182</v>
      </c>
      <c r="D2126" s="88">
        <v>1</v>
      </c>
      <c r="E2126" s="89" t="s">
        <v>298</v>
      </c>
      <c r="F2126" s="91" t="s">
        <v>360</v>
      </c>
      <c r="G2126" s="52">
        <v>730</v>
      </c>
      <c r="H2126" s="55">
        <v>724</v>
      </c>
      <c r="I2126" s="52">
        <v>564</v>
      </c>
      <c r="J2126" s="71">
        <f t="shared" si="318"/>
        <v>0.77900552486187846</v>
      </c>
      <c r="K2126" s="72">
        <v>20.718232044198896</v>
      </c>
      <c r="L2126" s="52">
        <v>574</v>
      </c>
      <c r="M2126" s="52">
        <v>102</v>
      </c>
      <c r="N2126" s="52">
        <v>39</v>
      </c>
      <c r="O2126" s="52">
        <v>3</v>
      </c>
      <c r="P2126" s="52">
        <v>6</v>
      </c>
      <c r="Q2126" s="52">
        <f t="shared" si="317"/>
        <v>9</v>
      </c>
      <c r="R2126" s="52">
        <v>0</v>
      </c>
      <c r="S2126" s="55">
        <v>150</v>
      </c>
      <c r="T2126" s="52">
        <v>14</v>
      </c>
      <c r="U2126" s="52">
        <v>116</v>
      </c>
      <c r="V2126" s="52">
        <v>80</v>
      </c>
      <c r="W2126" s="104">
        <f t="shared" si="321"/>
        <v>79.281767955801115</v>
      </c>
      <c r="X2126" s="105">
        <f t="shared" si="319"/>
        <v>14.088397790055248</v>
      </c>
      <c r="Y2126" s="105">
        <f t="shared" si="320"/>
        <v>5.3867403314917128</v>
      </c>
      <c r="Z2126" s="105">
        <f t="shared" si="322"/>
        <v>1.2430939226519337</v>
      </c>
      <c r="AA2126" s="105">
        <f t="shared" si="323"/>
        <v>0</v>
      </c>
      <c r="AB2126" s="105">
        <f t="shared" si="324"/>
        <v>20.718232044198896</v>
      </c>
    </row>
    <row r="2127" spans="1:28" s="9" customFormat="1">
      <c r="A2127" s="88">
        <v>2013</v>
      </c>
      <c r="B2127" s="102">
        <v>2</v>
      </c>
      <c r="C2127" s="102" t="s">
        <v>182</v>
      </c>
      <c r="D2127" s="88">
        <v>13</v>
      </c>
      <c r="E2127" s="89" t="s">
        <v>299</v>
      </c>
      <c r="F2127" s="91" t="s">
        <v>361</v>
      </c>
      <c r="G2127" s="52">
        <v>4631</v>
      </c>
      <c r="H2127" s="55">
        <v>4155</v>
      </c>
      <c r="I2127" s="52">
        <v>2116</v>
      </c>
      <c r="J2127" s="71">
        <f t="shared" si="318"/>
        <v>0.50926594464500596</v>
      </c>
      <c r="K2127" s="72">
        <v>14.753309265944644</v>
      </c>
      <c r="L2127" s="52">
        <v>3542</v>
      </c>
      <c r="M2127" s="52">
        <v>445</v>
      </c>
      <c r="N2127" s="52">
        <v>132</v>
      </c>
      <c r="O2127" s="52">
        <v>4</v>
      </c>
      <c r="P2127" s="52">
        <v>32</v>
      </c>
      <c r="Q2127" s="52">
        <f t="shared" ref="Q2127:Q2156" si="325">O2127+P2127</f>
        <v>36</v>
      </c>
      <c r="R2127" s="52">
        <v>0</v>
      </c>
      <c r="S2127" s="55">
        <v>613</v>
      </c>
      <c r="T2127" s="52">
        <v>20</v>
      </c>
      <c r="U2127" s="52">
        <v>564</v>
      </c>
      <c r="V2127" s="52">
        <v>694</v>
      </c>
      <c r="W2127" s="104">
        <f t="shared" si="321"/>
        <v>85.246690734055349</v>
      </c>
      <c r="X2127" s="105">
        <f t="shared" si="319"/>
        <v>10.709987966305656</v>
      </c>
      <c r="Y2127" s="105">
        <f t="shared" si="320"/>
        <v>3.1768953068592056</v>
      </c>
      <c r="Z2127" s="105">
        <f t="shared" si="322"/>
        <v>0.86642599277978338</v>
      </c>
      <c r="AA2127" s="105">
        <f t="shared" si="323"/>
        <v>0</v>
      </c>
      <c r="AB2127" s="105">
        <f t="shared" si="324"/>
        <v>14.753309265944644</v>
      </c>
    </row>
    <row r="2128" spans="1:28" s="9" customFormat="1">
      <c r="A2128" s="88">
        <v>2013</v>
      </c>
      <c r="B2128" s="102">
        <v>2</v>
      </c>
      <c r="C2128" s="102" t="s">
        <v>182</v>
      </c>
      <c r="D2128" s="88">
        <v>13</v>
      </c>
      <c r="E2128" s="89" t="s">
        <v>300</v>
      </c>
      <c r="F2128" s="91" t="s">
        <v>400</v>
      </c>
      <c r="G2128" s="52">
        <v>3618</v>
      </c>
      <c r="H2128" s="55">
        <v>3228</v>
      </c>
      <c r="I2128" s="52">
        <v>1406</v>
      </c>
      <c r="J2128" s="71">
        <f t="shared" ref="J2128:J2156" si="326">I2128/H2128</f>
        <v>0.43556381660470878</v>
      </c>
      <c r="K2128" s="72">
        <v>12.763320941759604</v>
      </c>
      <c r="L2128" s="52">
        <v>2816</v>
      </c>
      <c r="M2128" s="52">
        <v>296</v>
      </c>
      <c r="N2128" s="52">
        <v>95</v>
      </c>
      <c r="O2128" s="52">
        <v>6</v>
      </c>
      <c r="P2128" s="52">
        <v>15</v>
      </c>
      <c r="Q2128" s="52">
        <f t="shared" si="325"/>
        <v>21</v>
      </c>
      <c r="R2128" s="52">
        <v>0</v>
      </c>
      <c r="S2128" s="55">
        <v>412</v>
      </c>
      <c r="T2128" s="52">
        <v>156</v>
      </c>
      <c r="U2128" s="52">
        <v>471</v>
      </c>
      <c r="V2128" s="52">
        <v>542</v>
      </c>
      <c r="W2128" s="104">
        <f t="shared" si="321"/>
        <v>87.236679058240398</v>
      </c>
      <c r="X2128" s="105">
        <f t="shared" si="319"/>
        <v>9.1697645600991322</v>
      </c>
      <c r="Y2128" s="105">
        <f t="shared" si="320"/>
        <v>2.9429987608426269</v>
      </c>
      <c r="Z2128" s="105">
        <f t="shared" si="322"/>
        <v>0.65055762081784385</v>
      </c>
      <c r="AA2128" s="105">
        <f t="shared" si="323"/>
        <v>0</v>
      </c>
      <c r="AB2128" s="105">
        <f t="shared" si="324"/>
        <v>12.763320941759604</v>
      </c>
    </row>
    <row r="2129" spans="1:28" s="9" customFormat="1">
      <c r="A2129" s="88">
        <v>2013</v>
      </c>
      <c r="B2129" s="102">
        <v>2</v>
      </c>
      <c r="C2129" s="102" t="s">
        <v>182</v>
      </c>
      <c r="D2129" s="88">
        <v>14</v>
      </c>
      <c r="E2129" s="89" t="s">
        <v>301</v>
      </c>
      <c r="F2129" s="91" t="s">
        <v>362</v>
      </c>
      <c r="G2129" s="52">
        <v>3922</v>
      </c>
      <c r="H2129" s="52">
        <v>3435</v>
      </c>
      <c r="I2129" s="52">
        <v>1607</v>
      </c>
      <c r="J2129" s="71">
        <f t="shared" si="326"/>
        <v>0.4678311499272198</v>
      </c>
      <c r="K2129" s="72">
        <v>14.672489082969431</v>
      </c>
      <c r="L2129" s="52">
        <v>2931</v>
      </c>
      <c r="M2129" s="52">
        <v>367</v>
      </c>
      <c r="N2129" s="52">
        <v>116</v>
      </c>
      <c r="O2129" s="52">
        <v>2</v>
      </c>
      <c r="P2129" s="52">
        <v>19</v>
      </c>
      <c r="Q2129" s="52">
        <f t="shared" si="325"/>
        <v>21</v>
      </c>
      <c r="R2129" s="52">
        <v>0</v>
      </c>
      <c r="S2129" s="52">
        <v>504</v>
      </c>
      <c r="T2129" s="52">
        <v>112</v>
      </c>
      <c r="U2129" s="52">
        <v>409</v>
      </c>
      <c r="V2129" s="52">
        <v>192</v>
      </c>
      <c r="W2129" s="104">
        <f t="shared" si="321"/>
        <v>85.327510917030565</v>
      </c>
      <c r="X2129" s="105">
        <f t="shared" si="319"/>
        <v>10.684133915574964</v>
      </c>
      <c r="Y2129" s="105">
        <f t="shared" si="320"/>
        <v>3.3770014556040757</v>
      </c>
      <c r="Z2129" s="105">
        <f t="shared" si="322"/>
        <v>0.611353711790393</v>
      </c>
      <c r="AA2129" s="105">
        <f t="shared" si="323"/>
        <v>0</v>
      </c>
      <c r="AB2129" s="105">
        <f t="shared" si="324"/>
        <v>14.672489082969431</v>
      </c>
    </row>
    <row r="2130" spans="1:28" s="9" customFormat="1">
      <c r="A2130" s="88">
        <v>2013</v>
      </c>
      <c r="B2130" s="102">
        <v>2</v>
      </c>
      <c r="C2130" s="102" t="s">
        <v>182</v>
      </c>
      <c r="D2130" s="88">
        <v>24</v>
      </c>
      <c r="E2130" s="89" t="s">
        <v>302</v>
      </c>
      <c r="F2130" s="91" t="s">
        <v>363</v>
      </c>
      <c r="G2130" s="52">
        <v>2799</v>
      </c>
      <c r="H2130" s="55">
        <v>2632</v>
      </c>
      <c r="I2130" s="52">
        <v>1527</v>
      </c>
      <c r="J2130" s="71">
        <v>0.57999999999999996</v>
      </c>
      <c r="K2130" s="72">
        <v>14.510000000000002</v>
      </c>
      <c r="L2130" s="52">
        <v>2250</v>
      </c>
      <c r="M2130" s="52">
        <v>256</v>
      </c>
      <c r="N2130" s="52">
        <v>108</v>
      </c>
      <c r="O2130" s="52">
        <v>1</v>
      </c>
      <c r="P2130" s="52">
        <v>17</v>
      </c>
      <c r="Q2130" s="52">
        <v>18</v>
      </c>
      <c r="R2130" s="52">
        <v>0</v>
      </c>
      <c r="S2130" s="55">
        <v>382</v>
      </c>
      <c r="T2130" s="52">
        <v>43</v>
      </c>
      <c r="U2130" s="52">
        <v>264</v>
      </c>
      <c r="V2130" s="52">
        <v>82</v>
      </c>
      <c r="W2130" s="104">
        <f t="shared" si="321"/>
        <v>85.486322188449847</v>
      </c>
      <c r="X2130" s="105">
        <f t="shared" si="319"/>
        <v>9.7264437689969601</v>
      </c>
      <c r="Y2130" s="105">
        <f t="shared" si="320"/>
        <v>4.1033434650455929</v>
      </c>
      <c r="Z2130" s="105">
        <f t="shared" si="322"/>
        <v>0.68389057750759874</v>
      </c>
      <c r="AA2130" s="105">
        <f t="shared" si="323"/>
        <v>0</v>
      </c>
      <c r="AB2130" s="105">
        <f t="shared" si="324"/>
        <v>14.513677811550153</v>
      </c>
    </row>
    <row r="2131" spans="1:28" s="9" customFormat="1">
      <c r="A2131" s="88">
        <v>2013</v>
      </c>
      <c r="B2131" s="102">
        <v>2</v>
      </c>
      <c r="C2131" s="102" t="s">
        <v>182</v>
      </c>
      <c r="D2131" s="88">
        <v>34</v>
      </c>
      <c r="E2131" s="89" t="s">
        <v>303</v>
      </c>
      <c r="F2131" s="91" t="s">
        <v>364</v>
      </c>
      <c r="G2131" s="52">
        <v>1863</v>
      </c>
      <c r="H2131" s="55">
        <v>1790</v>
      </c>
      <c r="I2131" s="52">
        <v>1277</v>
      </c>
      <c r="J2131" s="71">
        <f t="shared" si="326"/>
        <v>0.71340782122905033</v>
      </c>
      <c r="K2131" s="72">
        <v>20.502793296089386</v>
      </c>
      <c r="L2131" s="52">
        <v>1423</v>
      </c>
      <c r="M2131" s="52">
        <v>250</v>
      </c>
      <c r="N2131" s="52">
        <v>97</v>
      </c>
      <c r="O2131" s="52">
        <v>1</v>
      </c>
      <c r="P2131" s="52">
        <v>19</v>
      </c>
      <c r="Q2131" s="52">
        <f t="shared" si="325"/>
        <v>20</v>
      </c>
      <c r="R2131" s="52">
        <v>0</v>
      </c>
      <c r="S2131" s="55">
        <v>367</v>
      </c>
      <c r="T2131" s="52">
        <v>5</v>
      </c>
      <c r="U2131" s="52">
        <v>196</v>
      </c>
      <c r="V2131" s="52">
        <v>4</v>
      </c>
      <c r="W2131" s="104">
        <f t="shared" si="321"/>
        <v>79.497206703910621</v>
      </c>
      <c r="X2131" s="105">
        <f t="shared" si="319"/>
        <v>13.966480446927374</v>
      </c>
      <c r="Y2131" s="105">
        <f t="shared" si="320"/>
        <v>5.4189944134078214</v>
      </c>
      <c r="Z2131" s="105">
        <f t="shared" si="322"/>
        <v>1.1173184357541899</v>
      </c>
      <c r="AA2131" s="105">
        <f t="shared" si="323"/>
        <v>0</v>
      </c>
      <c r="AB2131" s="105">
        <f t="shared" si="324"/>
        <v>20.502793296089386</v>
      </c>
    </row>
    <row r="2132" spans="1:28" s="9" customFormat="1">
      <c r="A2132" s="88">
        <v>2013</v>
      </c>
      <c r="B2132" s="102">
        <v>2</v>
      </c>
      <c r="C2132" s="102" t="s">
        <v>182</v>
      </c>
      <c r="D2132" s="88">
        <v>40</v>
      </c>
      <c r="E2132" s="89" t="s">
        <v>304</v>
      </c>
      <c r="F2132" s="91" t="s">
        <v>365</v>
      </c>
      <c r="G2132" s="52">
        <v>924</v>
      </c>
      <c r="H2132" s="55">
        <v>748</v>
      </c>
      <c r="I2132" s="52">
        <v>648</v>
      </c>
      <c r="J2132" s="71">
        <f t="shared" si="326"/>
        <v>0.86631016042780751</v>
      </c>
      <c r="K2132" s="72">
        <v>22.593582887700535</v>
      </c>
      <c r="L2132" s="52">
        <v>579</v>
      </c>
      <c r="M2132" s="52">
        <v>114</v>
      </c>
      <c r="N2132" s="52">
        <v>48</v>
      </c>
      <c r="O2132" s="52">
        <v>1</v>
      </c>
      <c r="P2132" s="52">
        <v>6</v>
      </c>
      <c r="Q2132" s="52">
        <f t="shared" si="325"/>
        <v>7</v>
      </c>
      <c r="R2132" s="52">
        <v>0</v>
      </c>
      <c r="S2132" s="55">
        <v>169</v>
      </c>
      <c r="T2132" s="52">
        <v>34</v>
      </c>
      <c r="U2132" s="52">
        <v>228</v>
      </c>
      <c r="V2132" s="52">
        <v>138</v>
      </c>
      <c r="W2132" s="104">
        <f t="shared" si="321"/>
        <v>77.406417112299465</v>
      </c>
      <c r="X2132" s="105">
        <f t="shared" si="319"/>
        <v>15.240641711229946</v>
      </c>
      <c r="Y2132" s="105">
        <f t="shared" si="320"/>
        <v>6.4171122994652414</v>
      </c>
      <c r="Z2132" s="105">
        <f t="shared" si="322"/>
        <v>0.93582887700534756</v>
      </c>
      <c r="AA2132" s="105">
        <f t="shared" si="323"/>
        <v>0</v>
      </c>
      <c r="AB2132" s="105">
        <f t="shared" si="324"/>
        <v>22.593582887700535</v>
      </c>
    </row>
    <row r="2133" spans="1:28" s="9" customFormat="1">
      <c r="A2133" s="88">
        <v>2013</v>
      </c>
      <c r="B2133" s="102">
        <v>2</v>
      </c>
      <c r="C2133" s="102" t="s">
        <v>182</v>
      </c>
      <c r="D2133" s="88">
        <v>42</v>
      </c>
      <c r="E2133" s="89" t="s">
        <v>305</v>
      </c>
      <c r="F2133" s="91" t="s">
        <v>366</v>
      </c>
      <c r="G2133" s="52">
        <v>2351</v>
      </c>
      <c r="H2133" s="55">
        <v>2209</v>
      </c>
      <c r="I2133" s="52">
        <v>1634</v>
      </c>
      <c r="J2133" s="71">
        <f t="shared" si="326"/>
        <v>0.73970122227252155</v>
      </c>
      <c r="K2133" s="72">
        <v>21.140787686736079</v>
      </c>
      <c r="L2133" s="52">
        <v>1742</v>
      </c>
      <c r="M2133" s="52">
        <v>312</v>
      </c>
      <c r="N2133" s="52">
        <v>126</v>
      </c>
      <c r="O2133" s="52">
        <v>2</v>
      </c>
      <c r="P2133" s="52">
        <v>27</v>
      </c>
      <c r="Q2133" s="52">
        <f t="shared" si="325"/>
        <v>29</v>
      </c>
      <c r="R2133" s="52">
        <v>0</v>
      </c>
      <c r="S2133" s="55">
        <v>467</v>
      </c>
      <c r="T2133" s="52">
        <v>75</v>
      </c>
      <c r="U2133" s="52">
        <v>216</v>
      </c>
      <c r="V2133" s="52">
        <v>80</v>
      </c>
      <c r="W2133" s="104">
        <f t="shared" si="321"/>
        <v>78.85921231326391</v>
      </c>
      <c r="X2133" s="105">
        <f t="shared" si="319"/>
        <v>14.124038026256224</v>
      </c>
      <c r="Y2133" s="105">
        <f t="shared" si="320"/>
        <v>5.7039384336803982</v>
      </c>
      <c r="Z2133" s="105">
        <f t="shared" si="322"/>
        <v>1.3128112267994569</v>
      </c>
      <c r="AA2133" s="105">
        <f t="shared" si="323"/>
        <v>0</v>
      </c>
      <c r="AB2133" s="105">
        <f t="shared" si="324"/>
        <v>21.140787686736079</v>
      </c>
    </row>
    <row r="2134" spans="1:28" s="9" customFormat="1">
      <c r="A2134" s="88">
        <v>2013</v>
      </c>
      <c r="B2134" s="102">
        <v>2</v>
      </c>
      <c r="C2134" s="102" t="s">
        <v>182</v>
      </c>
      <c r="D2134" s="88">
        <v>13</v>
      </c>
      <c r="E2134" s="89" t="s">
        <v>306</v>
      </c>
      <c r="F2134" s="91" t="s">
        <v>367</v>
      </c>
      <c r="G2134" s="52">
        <v>465</v>
      </c>
      <c r="H2134" s="55">
        <v>397</v>
      </c>
      <c r="I2134" s="52">
        <v>134</v>
      </c>
      <c r="J2134" s="71">
        <f t="shared" si="326"/>
        <v>0.33753148614609574</v>
      </c>
      <c r="K2134" s="72">
        <v>10.327455919395465</v>
      </c>
      <c r="L2134" s="52">
        <v>356</v>
      </c>
      <c r="M2134" s="52">
        <v>33</v>
      </c>
      <c r="N2134" s="52">
        <v>5</v>
      </c>
      <c r="O2134" s="52">
        <v>0</v>
      </c>
      <c r="P2134" s="52">
        <v>3</v>
      </c>
      <c r="Q2134" s="52">
        <f t="shared" si="325"/>
        <v>3</v>
      </c>
      <c r="R2134" s="52">
        <v>0</v>
      </c>
      <c r="S2134" s="55">
        <v>41</v>
      </c>
      <c r="T2134" s="52">
        <v>2</v>
      </c>
      <c r="U2134" s="52">
        <v>115</v>
      </c>
      <c r="V2134" s="52">
        <v>29</v>
      </c>
      <c r="W2134" s="104">
        <f t="shared" si="321"/>
        <v>89.672544080604538</v>
      </c>
      <c r="X2134" s="105">
        <f t="shared" si="319"/>
        <v>8.3123425692695214</v>
      </c>
      <c r="Y2134" s="105">
        <f t="shared" si="320"/>
        <v>1.2594458438287155</v>
      </c>
      <c r="Z2134" s="105">
        <f t="shared" si="322"/>
        <v>0.75566750629722923</v>
      </c>
      <c r="AA2134" s="105">
        <f t="shared" si="323"/>
        <v>0</v>
      </c>
      <c r="AB2134" s="105">
        <f t="shared" si="324"/>
        <v>10.327455919395465</v>
      </c>
    </row>
    <row r="2135" spans="1:28" s="9" customFormat="1">
      <c r="A2135" s="88">
        <v>2013</v>
      </c>
      <c r="B2135" s="102">
        <v>2</v>
      </c>
      <c r="C2135" s="102" t="s">
        <v>182</v>
      </c>
      <c r="D2135" s="88">
        <v>13</v>
      </c>
      <c r="E2135" s="89" t="s">
        <v>307</v>
      </c>
      <c r="F2135" s="91" t="s">
        <v>368</v>
      </c>
      <c r="G2135" s="52">
        <v>1344</v>
      </c>
      <c r="H2135" s="55">
        <v>1147</v>
      </c>
      <c r="I2135" s="52">
        <v>283</v>
      </c>
      <c r="J2135" s="71">
        <f t="shared" si="326"/>
        <v>0.24673060156931126</v>
      </c>
      <c r="K2135" s="72">
        <v>9.5030514385353086</v>
      </c>
      <c r="L2135" s="52">
        <v>1038</v>
      </c>
      <c r="M2135" s="52">
        <v>88</v>
      </c>
      <c r="N2135" s="52">
        <v>18</v>
      </c>
      <c r="O2135" s="52">
        <v>1</v>
      </c>
      <c r="P2135" s="52">
        <v>2</v>
      </c>
      <c r="Q2135" s="52">
        <f t="shared" si="325"/>
        <v>3</v>
      </c>
      <c r="R2135" s="52">
        <v>0</v>
      </c>
      <c r="S2135" s="55">
        <v>109</v>
      </c>
      <c r="T2135" s="52">
        <v>9</v>
      </c>
      <c r="U2135" s="52">
        <v>86</v>
      </c>
      <c r="V2135" s="52">
        <v>49</v>
      </c>
      <c r="W2135" s="104">
        <f t="shared" si="321"/>
        <v>90.496948561464691</v>
      </c>
      <c r="X2135" s="105">
        <f t="shared" si="319"/>
        <v>7.6721883173496082</v>
      </c>
      <c r="Y2135" s="105">
        <f t="shared" si="320"/>
        <v>1.5693112467306016</v>
      </c>
      <c r="Z2135" s="105">
        <f t="shared" si="322"/>
        <v>0.26155187445510025</v>
      </c>
      <c r="AA2135" s="105">
        <f t="shared" si="323"/>
        <v>0</v>
      </c>
      <c r="AB2135" s="105">
        <f t="shared" si="324"/>
        <v>9.5030514385353086</v>
      </c>
    </row>
    <row r="2136" spans="1:28" s="9" customFormat="1">
      <c r="A2136" s="88">
        <v>2013</v>
      </c>
      <c r="B2136" s="102">
        <v>2</v>
      </c>
      <c r="C2136" s="102" t="s">
        <v>182</v>
      </c>
      <c r="D2136" s="88">
        <v>13</v>
      </c>
      <c r="E2136" s="89" t="s">
        <v>308</v>
      </c>
      <c r="F2136" s="91" t="s">
        <v>369</v>
      </c>
      <c r="G2136" s="52">
        <v>2340</v>
      </c>
      <c r="H2136" s="55">
        <v>1692</v>
      </c>
      <c r="I2136" s="52">
        <v>517</v>
      </c>
      <c r="J2136" s="71">
        <f t="shared" si="326"/>
        <v>0.30555555555555558</v>
      </c>
      <c r="K2136" s="72">
        <v>10.047281323877069</v>
      </c>
      <c r="L2136" s="52">
        <v>1522</v>
      </c>
      <c r="M2136" s="52">
        <v>131</v>
      </c>
      <c r="N2136" s="52">
        <v>33</v>
      </c>
      <c r="O2136" s="52">
        <v>1</v>
      </c>
      <c r="P2136" s="52">
        <v>5</v>
      </c>
      <c r="Q2136" s="52">
        <f t="shared" si="325"/>
        <v>6</v>
      </c>
      <c r="R2136" s="52">
        <v>0</v>
      </c>
      <c r="S2136" s="55">
        <v>170</v>
      </c>
      <c r="T2136" s="52">
        <v>53</v>
      </c>
      <c r="U2136" s="52">
        <v>243</v>
      </c>
      <c r="V2136" s="52">
        <v>225</v>
      </c>
      <c r="W2136" s="104">
        <f t="shared" si="321"/>
        <v>89.952718676122927</v>
      </c>
      <c r="X2136" s="105">
        <f t="shared" si="319"/>
        <v>7.7423167848699768</v>
      </c>
      <c r="Y2136" s="105">
        <f t="shared" si="320"/>
        <v>1.9503546099290781</v>
      </c>
      <c r="Z2136" s="105">
        <f t="shared" si="322"/>
        <v>0.3546099290780142</v>
      </c>
      <c r="AA2136" s="105">
        <f t="shared" si="323"/>
        <v>0</v>
      </c>
      <c r="AB2136" s="105">
        <f t="shared" si="324"/>
        <v>10.047281323877069</v>
      </c>
    </row>
    <row r="2137" spans="1:28" s="9" customFormat="1">
      <c r="A2137" s="88">
        <v>2013</v>
      </c>
      <c r="B2137" s="102">
        <v>2</v>
      </c>
      <c r="C2137" s="102" t="s">
        <v>182</v>
      </c>
      <c r="D2137" s="88">
        <v>13</v>
      </c>
      <c r="E2137" s="89" t="s">
        <v>309</v>
      </c>
      <c r="F2137" s="91" t="s">
        <v>370</v>
      </c>
      <c r="G2137" s="52">
        <v>2076</v>
      </c>
      <c r="H2137" s="52">
        <v>1777</v>
      </c>
      <c r="I2137" s="52">
        <v>804</v>
      </c>
      <c r="J2137" s="71">
        <f t="shared" si="326"/>
        <v>0.45244794597636467</v>
      </c>
      <c r="K2137" s="72">
        <v>15.194147439504782</v>
      </c>
      <c r="L2137" s="52">
        <v>1507</v>
      </c>
      <c r="M2137" s="52">
        <v>197</v>
      </c>
      <c r="N2137" s="52">
        <v>63</v>
      </c>
      <c r="O2137" s="52">
        <v>0</v>
      </c>
      <c r="P2137" s="52">
        <v>10</v>
      </c>
      <c r="Q2137" s="52">
        <f t="shared" si="325"/>
        <v>10</v>
      </c>
      <c r="R2137" s="52">
        <v>0</v>
      </c>
      <c r="S2137" s="52">
        <v>270</v>
      </c>
      <c r="T2137" s="52">
        <v>79</v>
      </c>
      <c r="U2137" s="52">
        <v>264</v>
      </c>
      <c r="V2137" s="52">
        <v>218</v>
      </c>
      <c r="W2137" s="104">
        <f t="shared" si="321"/>
        <v>84.805852560495225</v>
      </c>
      <c r="X2137" s="105">
        <f t="shared" si="319"/>
        <v>11.08610016882386</v>
      </c>
      <c r="Y2137" s="105">
        <f t="shared" si="320"/>
        <v>3.5453010692177829</v>
      </c>
      <c r="Z2137" s="105">
        <f t="shared" si="322"/>
        <v>0.56274620146314014</v>
      </c>
      <c r="AA2137" s="105">
        <f t="shared" si="323"/>
        <v>0</v>
      </c>
      <c r="AB2137" s="105">
        <f t="shared" si="324"/>
        <v>15.194147439504782</v>
      </c>
    </row>
    <row r="2138" spans="1:28" s="9" customFormat="1">
      <c r="A2138" s="88">
        <v>2013</v>
      </c>
      <c r="B2138" s="102">
        <v>2</v>
      </c>
      <c r="C2138" s="102" t="s">
        <v>182</v>
      </c>
      <c r="D2138" s="88">
        <v>13</v>
      </c>
      <c r="E2138" s="89" t="s">
        <v>310</v>
      </c>
      <c r="F2138" s="91" t="s">
        <v>371</v>
      </c>
      <c r="G2138" s="52">
        <v>1678</v>
      </c>
      <c r="H2138" s="55">
        <v>1588</v>
      </c>
      <c r="I2138" s="52">
        <v>438</v>
      </c>
      <c r="J2138" s="71">
        <f t="shared" si="326"/>
        <v>0.27581863979848864</v>
      </c>
      <c r="K2138" s="72">
        <v>10.390428211586903</v>
      </c>
      <c r="L2138" s="52">
        <v>1423</v>
      </c>
      <c r="M2138" s="52">
        <v>134</v>
      </c>
      <c r="N2138" s="52">
        <v>27</v>
      </c>
      <c r="O2138" s="52">
        <v>2</v>
      </c>
      <c r="P2138" s="52">
        <v>2</v>
      </c>
      <c r="Q2138" s="52">
        <f t="shared" si="325"/>
        <v>4</v>
      </c>
      <c r="R2138" s="52">
        <v>0</v>
      </c>
      <c r="S2138" s="55">
        <v>165</v>
      </c>
      <c r="T2138" s="52">
        <v>70</v>
      </c>
      <c r="U2138" s="52">
        <v>208</v>
      </c>
      <c r="V2138" s="52">
        <v>193</v>
      </c>
      <c r="W2138" s="104">
        <f t="shared" si="321"/>
        <v>89.609571788413106</v>
      </c>
      <c r="X2138" s="105">
        <f t="shared" si="319"/>
        <v>8.4382871536523929</v>
      </c>
      <c r="Y2138" s="105">
        <f t="shared" si="320"/>
        <v>1.7002518891687659</v>
      </c>
      <c r="Z2138" s="105">
        <f t="shared" si="322"/>
        <v>0.25188916876574308</v>
      </c>
      <c r="AA2138" s="105">
        <f t="shared" si="323"/>
        <v>0</v>
      </c>
      <c r="AB2138" s="105">
        <f t="shared" si="324"/>
        <v>10.390428211586903</v>
      </c>
    </row>
    <row r="2139" spans="1:28" s="9" customFormat="1">
      <c r="A2139" s="88">
        <v>2013</v>
      </c>
      <c r="B2139" s="102">
        <v>2</v>
      </c>
      <c r="C2139" s="102" t="s">
        <v>182</v>
      </c>
      <c r="D2139" s="88">
        <v>13</v>
      </c>
      <c r="E2139" s="89" t="s">
        <v>311</v>
      </c>
      <c r="F2139" s="91" t="s">
        <v>372</v>
      </c>
      <c r="G2139" s="52">
        <v>1281</v>
      </c>
      <c r="H2139" s="55">
        <v>1133</v>
      </c>
      <c r="I2139" s="52">
        <v>570</v>
      </c>
      <c r="J2139" s="71">
        <f t="shared" si="326"/>
        <v>0.50308914386584291</v>
      </c>
      <c r="K2139" s="72">
        <v>15.26919682259488</v>
      </c>
      <c r="L2139" s="52">
        <v>960</v>
      </c>
      <c r="M2139" s="52">
        <v>116</v>
      </c>
      <c r="N2139" s="52">
        <v>47</v>
      </c>
      <c r="O2139" s="52">
        <v>2</v>
      </c>
      <c r="P2139" s="52">
        <v>8</v>
      </c>
      <c r="Q2139" s="52">
        <f t="shared" si="325"/>
        <v>10</v>
      </c>
      <c r="R2139" s="52">
        <v>0</v>
      </c>
      <c r="S2139" s="55">
        <v>173</v>
      </c>
      <c r="T2139" s="52">
        <v>27</v>
      </c>
      <c r="U2139" s="52">
        <v>190</v>
      </c>
      <c r="V2139" s="52">
        <v>83</v>
      </c>
      <c r="W2139" s="104">
        <f t="shared" si="321"/>
        <v>84.730803177405122</v>
      </c>
      <c r="X2139" s="105">
        <f t="shared" si="319"/>
        <v>10.238305383936453</v>
      </c>
      <c r="Y2139" s="105">
        <f t="shared" si="320"/>
        <v>4.148278905560459</v>
      </c>
      <c r="Z2139" s="105">
        <f t="shared" si="322"/>
        <v>0.88261253309796994</v>
      </c>
      <c r="AA2139" s="105">
        <f t="shared" si="323"/>
        <v>0</v>
      </c>
      <c r="AB2139" s="105">
        <f t="shared" si="324"/>
        <v>15.26919682259488</v>
      </c>
    </row>
    <row r="2140" spans="1:28" s="9" customFormat="1">
      <c r="A2140" s="88">
        <v>2013</v>
      </c>
      <c r="B2140" s="102">
        <v>2</v>
      </c>
      <c r="C2140" s="102" t="s">
        <v>182</v>
      </c>
      <c r="D2140" s="88">
        <v>13</v>
      </c>
      <c r="E2140" s="89" t="s">
        <v>312</v>
      </c>
      <c r="F2140" s="91" t="s">
        <v>373</v>
      </c>
      <c r="G2140" s="52">
        <v>1905</v>
      </c>
      <c r="H2140" s="55">
        <v>1796</v>
      </c>
      <c r="I2140" s="52">
        <v>662</v>
      </c>
      <c r="J2140" s="71">
        <f t="shared" si="326"/>
        <v>0.36859688195991092</v>
      </c>
      <c r="K2140" s="72">
        <v>10.634743875278396</v>
      </c>
      <c r="L2140" s="52">
        <v>1605</v>
      </c>
      <c r="M2140" s="52">
        <v>139</v>
      </c>
      <c r="N2140" s="52">
        <v>49</v>
      </c>
      <c r="O2140" s="52">
        <v>1</v>
      </c>
      <c r="P2140" s="52">
        <v>2</v>
      </c>
      <c r="Q2140" s="52">
        <f t="shared" si="325"/>
        <v>3</v>
      </c>
      <c r="R2140" s="52">
        <v>0</v>
      </c>
      <c r="S2140" s="55">
        <v>191</v>
      </c>
      <c r="T2140" s="52">
        <v>17</v>
      </c>
      <c r="U2140" s="52">
        <v>158</v>
      </c>
      <c r="V2140" s="52">
        <v>114</v>
      </c>
      <c r="W2140" s="104">
        <f t="shared" si="321"/>
        <v>89.365256124721597</v>
      </c>
      <c r="X2140" s="105">
        <f t="shared" si="319"/>
        <v>7.7394209354120269</v>
      </c>
      <c r="Y2140" s="105">
        <f t="shared" si="320"/>
        <v>2.7282850779510022</v>
      </c>
      <c r="Z2140" s="105">
        <f t="shared" si="322"/>
        <v>0.16703786191536749</v>
      </c>
      <c r="AA2140" s="105">
        <f t="shared" si="323"/>
        <v>0</v>
      </c>
      <c r="AB2140" s="105">
        <f t="shared" si="324"/>
        <v>10.634743875278396</v>
      </c>
    </row>
    <row r="2141" spans="1:28" s="9" customFormat="1">
      <c r="A2141" s="88">
        <v>2013</v>
      </c>
      <c r="B2141" s="102">
        <v>2</v>
      </c>
      <c r="C2141" s="102" t="s">
        <v>182</v>
      </c>
      <c r="D2141" s="88">
        <v>13</v>
      </c>
      <c r="E2141" s="89" t="s">
        <v>313</v>
      </c>
      <c r="F2141" s="91" t="s">
        <v>374</v>
      </c>
      <c r="G2141" s="52">
        <v>4639</v>
      </c>
      <c r="H2141" s="55">
        <v>4224</v>
      </c>
      <c r="I2141" s="52">
        <v>1367</v>
      </c>
      <c r="J2141" s="71">
        <f t="shared" si="326"/>
        <v>0.32362689393939392</v>
      </c>
      <c r="K2141" s="72">
        <v>10.582386363636363</v>
      </c>
      <c r="L2141" s="52">
        <v>3777</v>
      </c>
      <c r="M2141" s="52">
        <v>337</v>
      </c>
      <c r="N2141" s="52">
        <v>92</v>
      </c>
      <c r="O2141" s="52">
        <v>3</v>
      </c>
      <c r="P2141" s="52">
        <v>15</v>
      </c>
      <c r="Q2141" s="52">
        <f t="shared" si="325"/>
        <v>18</v>
      </c>
      <c r="R2141" s="52">
        <v>0</v>
      </c>
      <c r="S2141" s="55">
        <v>447</v>
      </c>
      <c r="T2141" s="52">
        <v>135</v>
      </c>
      <c r="U2141" s="52">
        <v>429</v>
      </c>
      <c r="V2141" s="52">
        <v>342</v>
      </c>
      <c r="W2141" s="104">
        <f t="shared" si="321"/>
        <v>89.41761363636364</v>
      </c>
      <c r="X2141" s="105">
        <f t="shared" si="319"/>
        <v>7.9782196969696972</v>
      </c>
      <c r="Y2141" s="105">
        <f t="shared" si="320"/>
        <v>2.1780303030303032</v>
      </c>
      <c r="Z2141" s="105">
        <f t="shared" si="322"/>
        <v>0.42613636363636359</v>
      </c>
      <c r="AA2141" s="105">
        <f t="shared" si="323"/>
        <v>0</v>
      </c>
      <c r="AB2141" s="105">
        <f t="shared" si="324"/>
        <v>10.582386363636363</v>
      </c>
    </row>
    <row r="2142" spans="1:28" s="9" customFormat="1">
      <c r="A2142" s="88">
        <v>2013</v>
      </c>
      <c r="B2142" s="102">
        <v>2</v>
      </c>
      <c r="C2142" s="102" t="s">
        <v>182</v>
      </c>
      <c r="D2142" s="88">
        <v>13</v>
      </c>
      <c r="E2142" s="89" t="s">
        <v>314</v>
      </c>
      <c r="F2142" s="91" t="s">
        <v>375</v>
      </c>
      <c r="G2142" s="52">
        <v>2951</v>
      </c>
      <c r="H2142" s="52">
        <v>2710</v>
      </c>
      <c r="I2142" s="52">
        <v>753</v>
      </c>
      <c r="J2142" s="71">
        <f t="shared" si="326"/>
        <v>0.27785977859778599</v>
      </c>
      <c r="K2142" s="72">
        <v>9.0405904059040587</v>
      </c>
      <c r="L2142" s="52">
        <v>2465</v>
      </c>
      <c r="M2142" s="52">
        <v>182</v>
      </c>
      <c r="N2142" s="52">
        <v>52</v>
      </c>
      <c r="O2142" s="52">
        <v>2</v>
      </c>
      <c r="P2142" s="52">
        <v>9</v>
      </c>
      <c r="Q2142" s="52">
        <f t="shared" si="325"/>
        <v>11</v>
      </c>
      <c r="R2142" s="52">
        <v>0</v>
      </c>
      <c r="S2142" s="52">
        <v>245</v>
      </c>
      <c r="T2142" s="52">
        <v>93</v>
      </c>
      <c r="U2142" s="52">
        <v>341</v>
      </c>
      <c r="V2142" s="52">
        <v>268</v>
      </c>
      <c r="W2142" s="104">
        <f t="shared" si="321"/>
        <v>90.959409594095945</v>
      </c>
      <c r="X2142" s="105">
        <f t="shared" ref="X2142:X2205" si="327">M2142/$H2142*100</f>
        <v>6.7158671586715872</v>
      </c>
      <c r="Y2142" s="105">
        <f t="shared" ref="Y2142:Y2205" si="328">N2142/$H2142*100</f>
        <v>1.9188191881918819</v>
      </c>
      <c r="Z2142" s="105">
        <f t="shared" si="322"/>
        <v>0.40590405904059035</v>
      </c>
      <c r="AA2142" s="105">
        <f t="shared" si="323"/>
        <v>0</v>
      </c>
      <c r="AB2142" s="105">
        <f t="shared" si="324"/>
        <v>9.0405904059040587</v>
      </c>
    </row>
    <row r="2143" spans="1:28" s="9" customFormat="1">
      <c r="A2143" s="88">
        <v>2013</v>
      </c>
      <c r="B2143" s="102">
        <v>2</v>
      </c>
      <c r="C2143" s="102" t="s">
        <v>182</v>
      </c>
      <c r="D2143" s="88">
        <v>13</v>
      </c>
      <c r="E2143" s="89" t="s">
        <v>331</v>
      </c>
      <c r="F2143" s="91" t="s">
        <v>376</v>
      </c>
      <c r="G2143" s="52">
        <v>2073</v>
      </c>
      <c r="H2143" s="55">
        <v>1748</v>
      </c>
      <c r="I2143" s="52">
        <v>559</v>
      </c>
      <c r="J2143" s="71">
        <f t="shared" si="326"/>
        <v>0.31979405034324943</v>
      </c>
      <c r="K2143" s="72">
        <v>11.727688787185354</v>
      </c>
      <c r="L2143" s="52">
        <v>1543</v>
      </c>
      <c r="M2143" s="52">
        <v>165</v>
      </c>
      <c r="N2143" s="52">
        <v>35</v>
      </c>
      <c r="O2143" s="52">
        <v>1</v>
      </c>
      <c r="P2143" s="52">
        <v>4</v>
      </c>
      <c r="Q2143" s="52">
        <f t="shared" si="325"/>
        <v>5</v>
      </c>
      <c r="R2143" s="52">
        <v>0</v>
      </c>
      <c r="S2143" s="55">
        <v>205</v>
      </c>
      <c r="T2143" s="52">
        <v>50</v>
      </c>
      <c r="U2143" s="52">
        <v>399</v>
      </c>
      <c r="V2143" s="52">
        <v>438</v>
      </c>
      <c r="W2143" s="104">
        <f t="shared" si="321"/>
        <v>88.272311212814643</v>
      </c>
      <c r="X2143" s="105">
        <f t="shared" si="327"/>
        <v>9.4393592677345541</v>
      </c>
      <c r="Y2143" s="105">
        <f t="shared" si="328"/>
        <v>2.0022883295194509</v>
      </c>
      <c r="Z2143" s="105">
        <f t="shared" si="322"/>
        <v>0.28604118993135008</v>
      </c>
      <c r="AA2143" s="105">
        <f t="shared" si="323"/>
        <v>0</v>
      </c>
      <c r="AB2143" s="105">
        <f t="shared" si="324"/>
        <v>11.727688787185354</v>
      </c>
    </row>
    <row r="2144" spans="1:28" s="9" customFormat="1">
      <c r="A2144" s="88">
        <v>2013</v>
      </c>
      <c r="B2144" s="102">
        <v>2</v>
      </c>
      <c r="C2144" s="102" t="s">
        <v>182</v>
      </c>
      <c r="D2144" s="88">
        <v>13</v>
      </c>
      <c r="E2144" s="89" t="s">
        <v>333</v>
      </c>
      <c r="F2144" s="91" t="s">
        <v>377</v>
      </c>
      <c r="G2144" s="52">
        <v>5449</v>
      </c>
      <c r="H2144" s="55">
        <v>5101</v>
      </c>
      <c r="I2144" s="52">
        <v>2529</v>
      </c>
      <c r="J2144" s="71">
        <f t="shared" si="326"/>
        <v>0.49578514016859437</v>
      </c>
      <c r="K2144" s="72">
        <v>14.840227406390905</v>
      </c>
      <c r="L2144" s="52">
        <v>4344</v>
      </c>
      <c r="M2144" s="52">
        <v>549</v>
      </c>
      <c r="N2144" s="52">
        <v>158</v>
      </c>
      <c r="O2144" s="52">
        <v>13</v>
      </c>
      <c r="P2144" s="52">
        <v>37</v>
      </c>
      <c r="Q2144" s="52">
        <f t="shared" si="325"/>
        <v>50</v>
      </c>
      <c r="R2144" s="52">
        <v>0</v>
      </c>
      <c r="S2144" s="55">
        <v>757</v>
      </c>
      <c r="T2144" s="52">
        <v>208</v>
      </c>
      <c r="U2144" s="52">
        <v>905</v>
      </c>
      <c r="V2144" s="52">
        <v>1006</v>
      </c>
      <c r="W2144" s="104">
        <f t="shared" si="321"/>
        <v>85.159772593609091</v>
      </c>
      <c r="X2144" s="105">
        <f t="shared" si="327"/>
        <v>10.762595569496177</v>
      </c>
      <c r="Y2144" s="105">
        <f t="shared" si="328"/>
        <v>3.0974318761027249</v>
      </c>
      <c r="Z2144" s="105">
        <f t="shared" si="322"/>
        <v>0.98019996079200156</v>
      </c>
      <c r="AA2144" s="105">
        <f t="shared" si="323"/>
        <v>0</v>
      </c>
      <c r="AB2144" s="105">
        <f t="shared" si="324"/>
        <v>14.840227406390905</v>
      </c>
    </row>
    <row r="2145" spans="1:28" s="9" customFormat="1">
      <c r="A2145" s="88">
        <v>2013</v>
      </c>
      <c r="B2145" s="102">
        <v>2</v>
      </c>
      <c r="C2145" s="102" t="s">
        <v>182</v>
      </c>
      <c r="D2145" s="88">
        <v>13</v>
      </c>
      <c r="E2145" s="89" t="s">
        <v>340</v>
      </c>
      <c r="F2145" s="91" t="s">
        <v>378</v>
      </c>
      <c r="G2145" s="52">
        <v>7184</v>
      </c>
      <c r="H2145" s="55">
        <v>6403</v>
      </c>
      <c r="I2145" s="52">
        <v>1751</v>
      </c>
      <c r="J2145" s="71">
        <f t="shared" si="326"/>
        <v>0.2734655630173356</v>
      </c>
      <c r="K2145" s="72">
        <v>9.526784319850071</v>
      </c>
      <c r="L2145" s="52">
        <v>5793</v>
      </c>
      <c r="M2145" s="52">
        <v>493</v>
      </c>
      <c r="N2145" s="52">
        <v>95</v>
      </c>
      <c r="O2145" s="52">
        <v>4</v>
      </c>
      <c r="P2145" s="52">
        <v>18</v>
      </c>
      <c r="Q2145" s="52">
        <f t="shared" si="325"/>
        <v>22</v>
      </c>
      <c r="R2145" s="52">
        <v>0</v>
      </c>
      <c r="S2145" s="55">
        <v>610</v>
      </c>
      <c r="T2145" s="52">
        <v>261</v>
      </c>
      <c r="U2145" s="52">
        <v>908</v>
      </c>
      <c r="V2145" s="52">
        <v>147</v>
      </c>
      <c r="W2145" s="104">
        <f t="shared" si="321"/>
        <v>90.473215680149934</v>
      </c>
      <c r="X2145" s="105">
        <f t="shared" si="327"/>
        <v>7.6995158519444011</v>
      </c>
      <c r="Y2145" s="105">
        <f t="shared" si="328"/>
        <v>1.4836795252225521</v>
      </c>
      <c r="Z2145" s="105">
        <f t="shared" si="322"/>
        <v>0.34358894268311729</v>
      </c>
      <c r="AA2145" s="105">
        <f t="shared" si="323"/>
        <v>0</v>
      </c>
      <c r="AB2145" s="105">
        <f t="shared" si="324"/>
        <v>9.526784319850071</v>
      </c>
    </row>
    <row r="2146" spans="1:28" s="9" customFormat="1">
      <c r="A2146" s="88">
        <v>2013</v>
      </c>
      <c r="B2146" s="102">
        <v>2</v>
      </c>
      <c r="C2146" s="102" t="s">
        <v>182</v>
      </c>
      <c r="D2146" s="88">
        <v>13</v>
      </c>
      <c r="E2146" s="89" t="s">
        <v>341</v>
      </c>
      <c r="F2146" s="91" t="s">
        <v>379</v>
      </c>
      <c r="G2146" s="52">
        <v>1503</v>
      </c>
      <c r="H2146" s="55">
        <v>1267</v>
      </c>
      <c r="I2146" s="52">
        <v>450</v>
      </c>
      <c r="J2146" s="71">
        <f t="shared" si="326"/>
        <v>0.35516969218626676</v>
      </c>
      <c r="K2146" s="72">
        <v>12.154696132596685</v>
      </c>
      <c r="L2146" s="52">
        <v>1113</v>
      </c>
      <c r="M2146" s="52">
        <v>112</v>
      </c>
      <c r="N2146" s="52">
        <v>29</v>
      </c>
      <c r="O2146" s="52">
        <v>3</v>
      </c>
      <c r="P2146" s="52">
        <v>10</v>
      </c>
      <c r="Q2146" s="52">
        <f t="shared" si="325"/>
        <v>13</v>
      </c>
      <c r="R2146" s="52">
        <v>0</v>
      </c>
      <c r="S2146" s="55">
        <v>154</v>
      </c>
      <c r="T2146" s="52">
        <v>209</v>
      </c>
      <c r="U2146" s="52">
        <v>351</v>
      </c>
      <c r="V2146" s="52">
        <v>502</v>
      </c>
      <c r="W2146" s="104">
        <f t="shared" si="321"/>
        <v>87.845303867403317</v>
      </c>
      <c r="X2146" s="105">
        <f t="shared" si="327"/>
        <v>8.8397790055248606</v>
      </c>
      <c r="Y2146" s="105">
        <f t="shared" si="328"/>
        <v>2.2888713496448303</v>
      </c>
      <c r="Z2146" s="105">
        <f t="shared" si="322"/>
        <v>1.0260457774269929</v>
      </c>
      <c r="AA2146" s="105">
        <f t="shared" si="323"/>
        <v>0</v>
      </c>
      <c r="AB2146" s="105">
        <f t="shared" si="324"/>
        <v>12.154696132596685</v>
      </c>
    </row>
    <row r="2147" spans="1:28" s="9" customFormat="1">
      <c r="A2147" s="88">
        <v>2013</v>
      </c>
      <c r="B2147" s="102">
        <v>2</v>
      </c>
      <c r="C2147" s="102" t="s">
        <v>182</v>
      </c>
      <c r="D2147" s="88">
        <v>13</v>
      </c>
      <c r="E2147" s="89" t="s">
        <v>342</v>
      </c>
      <c r="F2147" s="91" t="s">
        <v>380</v>
      </c>
      <c r="G2147" s="52">
        <v>1940</v>
      </c>
      <c r="H2147" s="52">
        <v>1826</v>
      </c>
      <c r="I2147" s="52">
        <v>791</v>
      </c>
      <c r="J2147" s="71">
        <f t="shared" si="326"/>
        <v>0.43318729463307776</v>
      </c>
      <c r="K2147" s="72">
        <v>14.56736035049288</v>
      </c>
      <c r="L2147" s="52">
        <v>1560</v>
      </c>
      <c r="M2147" s="52">
        <v>205</v>
      </c>
      <c r="N2147" s="52">
        <v>51</v>
      </c>
      <c r="O2147" s="52">
        <v>4</v>
      </c>
      <c r="P2147" s="52">
        <v>6</v>
      </c>
      <c r="Q2147" s="52">
        <f t="shared" si="325"/>
        <v>10</v>
      </c>
      <c r="R2147" s="52">
        <v>0</v>
      </c>
      <c r="S2147" s="52">
        <v>266</v>
      </c>
      <c r="T2147" s="52">
        <v>19</v>
      </c>
      <c r="U2147" s="52">
        <v>246</v>
      </c>
      <c r="V2147" s="52">
        <v>181</v>
      </c>
      <c r="W2147" s="104">
        <f t="shared" si="321"/>
        <v>85.432639649507109</v>
      </c>
      <c r="X2147" s="105">
        <f t="shared" si="327"/>
        <v>11.226725082146768</v>
      </c>
      <c r="Y2147" s="105">
        <f t="shared" si="328"/>
        <v>2.7929901423877328</v>
      </c>
      <c r="Z2147" s="105">
        <f t="shared" si="322"/>
        <v>0.547645125958379</v>
      </c>
      <c r="AA2147" s="105">
        <f t="shared" si="323"/>
        <v>0</v>
      </c>
      <c r="AB2147" s="105">
        <f t="shared" si="324"/>
        <v>14.56736035049288</v>
      </c>
    </row>
    <row r="2148" spans="1:28" s="9" customFormat="1">
      <c r="A2148" s="88">
        <v>2013</v>
      </c>
      <c r="B2148" s="102">
        <v>2</v>
      </c>
      <c r="C2148" s="102" t="s">
        <v>182</v>
      </c>
      <c r="D2148" s="88">
        <v>13</v>
      </c>
      <c r="E2148" s="89" t="s">
        <v>343</v>
      </c>
      <c r="F2148" s="91" t="s">
        <v>381</v>
      </c>
      <c r="G2148" s="52">
        <v>3821</v>
      </c>
      <c r="H2148" s="55">
        <v>3679</v>
      </c>
      <c r="I2148" s="52">
        <v>1224</v>
      </c>
      <c r="J2148" s="71">
        <f t="shared" si="326"/>
        <v>0.33269910301712424</v>
      </c>
      <c r="K2148" s="72">
        <v>11.334601793965751</v>
      </c>
      <c r="L2148" s="52">
        <v>3262</v>
      </c>
      <c r="M2148" s="52">
        <v>315</v>
      </c>
      <c r="N2148" s="52">
        <v>88</v>
      </c>
      <c r="O2148" s="52">
        <v>1</v>
      </c>
      <c r="P2148" s="52">
        <v>13</v>
      </c>
      <c r="Q2148" s="52">
        <f t="shared" si="325"/>
        <v>14</v>
      </c>
      <c r="R2148" s="52">
        <v>0</v>
      </c>
      <c r="S2148" s="55">
        <v>417</v>
      </c>
      <c r="T2148" s="52">
        <v>70</v>
      </c>
      <c r="U2148" s="52">
        <v>429</v>
      </c>
      <c r="V2148" s="52">
        <v>385</v>
      </c>
      <c r="W2148" s="104">
        <f t="shared" si="321"/>
        <v>88.665398206034254</v>
      </c>
      <c r="X2148" s="105">
        <f t="shared" si="327"/>
        <v>8.5621092688230505</v>
      </c>
      <c r="Y2148" s="105">
        <f t="shared" si="328"/>
        <v>2.3919543354172328</v>
      </c>
      <c r="Z2148" s="105">
        <f t="shared" si="322"/>
        <v>0.38053818972546888</v>
      </c>
      <c r="AA2148" s="105">
        <f t="shared" si="323"/>
        <v>0</v>
      </c>
      <c r="AB2148" s="105">
        <f t="shared" si="324"/>
        <v>11.334601793965751</v>
      </c>
    </row>
    <row r="2149" spans="1:28" s="9" customFormat="1">
      <c r="A2149" s="88">
        <v>2013</v>
      </c>
      <c r="B2149" s="102">
        <v>2</v>
      </c>
      <c r="C2149" s="102" t="s">
        <v>182</v>
      </c>
      <c r="D2149" s="88">
        <v>13</v>
      </c>
      <c r="E2149" s="89" t="s">
        <v>344</v>
      </c>
      <c r="F2149" s="91" t="s">
        <v>382</v>
      </c>
      <c r="G2149" s="52">
        <v>1698</v>
      </c>
      <c r="H2149" s="55">
        <v>1507</v>
      </c>
      <c r="I2149" s="52">
        <v>519</v>
      </c>
      <c r="J2149" s="71">
        <f t="shared" si="326"/>
        <v>0.34439283344392835</v>
      </c>
      <c r="K2149" s="72">
        <v>11.413404114134043</v>
      </c>
      <c r="L2149" s="52">
        <v>1335</v>
      </c>
      <c r="M2149" s="52">
        <v>125</v>
      </c>
      <c r="N2149" s="52">
        <v>41</v>
      </c>
      <c r="O2149" s="52">
        <v>0</v>
      </c>
      <c r="P2149" s="52">
        <v>6</v>
      </c>
      <c r="Q2149" s="52">
        <f t="shared" si="325"/>
        <v>6</v>
      </c>
      <c r="R2149" s="52">
        <v>0</v>
      </c>
      <c r="S2149" s="55">
        <v>172</v>
      </c>
      <c r="T2149" s="52">
        <v>16</v>
      </c>
      <c r="U2149" s="52">
        <v>110</v>
      </c>
      <c r="V2149" s="52">
        <v>103</v>
      </c>
      <c r="W2149" s="104">
        <f t="shared" si="321"/>
        <v>88.586595885865961</v>
      </c>
      <c r="X2149" s="105">
        <f t="shared" si="327"/>
        <v>8.2946250829462507</v>
      </c>
      <c r="Y2149" s="105">
        <f t="shared" si="328"/>
        <v>2.72063702720637</v>
      </c>
      <c r="Z2149" s="105">
        <f t="shared" si="322"/>
        <v>0.39814200398142008</v>
      </c>
      <c r="AA2149" s="105">
        <f t="shared" si="323"/>
        <v>0</v>
      </c>
      <c r="AB2149" s="105">
        <f t="shared" si="324"/>
        <v>11.413404114134043</v>
      </c>
    </row>
    <row r="2150" spans="1:28" s="9" customFormat="1">
      <c r="A2150" s="88">
        <v>2013</v>
      </c>
      <c r="B2150" s="102">
        <v>2</v>
      </c>
      <c r="C2150" s="102" t="s">
        <v>182</v>
      </c>
      <c r="D2150" s="88">
        <v>13</v>
      </c>
      <c r="E2150" s="89" t="s">
        <v>358</v>
      </c>
      <c r="F2150" s="91" t="s">
        <v>383</v>
      </c>
      <c r="G2150" s="52">
        <v>2410</v>
      </c>
      <c r="H2150" s="55">
        <v>2255</v>
      </c>
      <c r="I2150" s="52">
        <v>724</v>
      </c>
      <c r="J2150" s="71">
        <f t="shared" si="326"/>
        <v>0.32106430155210641</v>
      </c>
      <c r="K2150" s="72">
        <v>10.332594235033261</v>
      </c>
      <c r="L2150" s="52">
        <v>2022</v>
      </c>
      <c r="M2150" s="52">
        <v>184</v>
      </c>
      <c r="N2150" s="52">
        <v>41</v>
      </c>
      <c r="O2150" s="52">
        <v>2</v>
      </c>
      <c r="P2150" s="52">
        <v>6</v>
      </c>
      <c r="Q2150" s="52">
        <f t="shared" si="325"/>
        <v>8</v>
      </c>
      <c r="R2150" s="52">
        <v>0</v>
      </c>
      <c r="S2150" s="55">
        <v>233</v>
      </c>
      <c r="T2150" s="52">
        <v>14</v>
      </c>
      <c r="U2150" s="52">
        <v>228</v>
      </c>
      <c r="V2150" s="52">
        <v>199</v>
      </c>
      <c r="W2150" s="104">
        <f t="shared" si="321"/>
        <v>89.667405764966745</v>
      </c>
      <c r="X2150" s="105">
        <f t="shared" si="327"/>
        <v>8.159645232815965</v>
      </c>
      <c r="Y2150" s="105">
        <f t="shared" si="328"/>
        <v>1.8181818181818181</v>
      </c>
      <c r="Z2150" s="105">
        <f t="shared" si="322"/>
        <v>0.35476718403547669</v>
      </c>
      <c r="AA2150" s="105">
        <f t="shared" si="323"/>
        <v>0</v>
      </c>
      <c r="AB2150" s="105">
        <f t="shared" si="324"/>
        <v>10.332594235033261</v>
      </c>
    </row>
    <row r="2151" spans="1:28" s="9" customFormat="1">
      <c r="A2151" s="88">
        <v>2013</v>
      </c>
      <c r="B2151" s="102">
        <v>2</v>
      </c>
      <c r="C2151" s="102" t="s">
        <v>182</v>
      </c>
      <c r="D2151" s="88">
        <v>13</v>
      </c>
      <c r="E2151" s="89" t="s">
        <v>359</v>
      </c>
      <c r="F2151" s="91" t="s">
        <v>384</v>
      </c>
      <c r="G2151" s="52">
        <v>1749</v>
      </c>
      <c r="H2151" s="55">
        <v>1663</v>
      </c>
      <c r="I2151" s="52">
        <v>590</v>
      </c>
      <c r="J2151" s="71">
        <f t="shared" si="326"/>
        <v>0.35478051713770292</v>
      </c>
      <c r="K2151" s="72">
        <v>11.184606133493686</v>
      </c>
      <c r="L2151" s="52">
        <v>1477</v>
      </c>
      <c r="M2151" s="52">
        <v>132</v>
      </c>
      <c r="N2151" s="52">
        <v>50</v>
      </c>
      <c r="O2151" s="52">
        <v>0</v>
      </c>
      <c r="P2151" s="52">
        <v>4</v>
      </c>
      <c r="Q2151" s="52">
        <f t="shared" si="325"/>
        <v>4</v>
      </c>
      <c r="R2151" s="52">
        <v>0</v>
      </c>
      <c r="S2151" s="55">
        <v>186</v>
      </c>
      <c r="T2151" s="52">
        <v>40</v>
      </c>
      <c r="U2151" s="52">
        <v>138</v>
      </c>
      <c r="V2151" s="52">
        <v>96</v>
      </c>
      <c r="W2151" s="104">
        <f t="shared" si="321"/>
        <v>88.815393866506312</v>
      </c>
      <c r="X2151" s="105">
        <f t="shared" si="327"/>
        <v>7.9374624173181001</v>
      </c>
      <c r="Y2151" s="105">
        <f t="shared" si="328"/>
        <v>3.0066145520144318</v>
      </c>
      <c r="Z2151" s="105">
        <f t="shared" si="322"/>
        <v>0.24052916416115455</v>
      </c>
      <c r="AA2151" s="105">
        <f t="shared" si="323"/>
        <v>0</v>
      </c>
      <c r="AB2151" s="105">
        <f t="shared" si="324"/>
        <v>11.184606133493686</v>
      </c>
    </row>
    <row r="2152" spans="1:28" s="9" customFormat="1">
      <c r="A2152" s="88">
        <v>2013</v>
      </c>
      <c r="B2152" s="102">
        <v>2</v>
      </c>
      <c r="C2152" s="102" t="s">
        <v>182</v>
      </c>
      <c r="D2152" s="88">
        <v>13</v>
      </c>
      <c r="E2152" s="89" t="s">
        <v>401</v>
      </c>
      <c r="F2152" s="91" t="s">
        <v>385</v>
      </c>
      <c r="G2152" s="52">
        <v>4246</v>
      </c>
      <c r="H2152" s="52">
        <v>4014</v>
      </c>
      <c r="I2152" s="52">
        <v>1787</v>
      </c>
      <c r="J2152" s="71">
        <f t="shared" si="326"/>
        <v>0.44519182859990036</v>
      </c>
      <c r="K2152" s="72">
        <v>13.203786746387644</v>
      </c>
      <c r="L2152" s="52">
        <v>3484</v>
      </c>
      <c r="M2152" s="52">
        <v>385</v>
      </c>
      <c r="N2152" s="52">
        <v>122</v>
      </c>
      <c r="O2152" s="52">
        <v>1</v>
      </c>
      <c r="P2152" s="52">
        <v>22</v>
      </c>
      <c r="Q2152" s="52">
        <f t="shared" si="325"/>
        <v>23</v>
      </c>
      <c r="R2152" s="52">
        <v>0</v>
      </c>
      <c r="S2152" s="52">
        <v>530</v>
      </c>
      <c r="T2152" s="52">
        <v>29</v>
      </c>
      <c r="U2152" s="52">
        <v>237</v>
      </c>
      <c r="V2152" s="52">
        <v>239</v>
      </c>
      <c r="W2152" s="104">
        <f t="shared" si="321"/>
        <v>86.796213253612351</v>
      </c>
      <c r="X2152" s="105">
        <f t="shared" si="327"/>
        <v>9.5914299950174389</v>
      </c>
      <c r="Y2152" s="105">
        <f t="shared" si="328"/>
        <v>3.0393622321873441</v>
      </c>
      <c r="Z2152" s="105">
        <f t="shared" si="322"/>
        <v>0.57299451918286004</v>
      </c>
      <c r="AA2152" s="105">
        <f t="shared" si="323"/>
        <v>0</v>
      </c>
      <c r="AB2152" s="105">
        <f t="shared" si="324"/>
        <v>13.203786746387644</v>
      </c>
    </row>
    <row r="2153" spans="1:28" s="9" customFormat="1">
      <c r="A2153" s="88">
        <v>2013</v>
      </c>
      <c r="B2153" s="102">
        <v>2</v>
      </c>
      <c r="C2153" s="102" t="s">
        <v>182</v>
      </c>
      <c r="D2153" s="88">
        <v>13</v>
      </c>
      <c r="E2153" s="89" t="s">
        <v>402</v>
      </c>
      <c r="F2153" s="91" t="s">
        <v>386</v>
      </c>
      <c r="G2153" s="52">
        <v>6137</v>
      </c>
      <c r="H2153" s="55">
        <v>5566</v>
      </c>
      <c r="I2153" s="52">
        <v>2187</v>
      </c>
      <c r="J2153" s="71">
        <f t="shared" si="326"/>
        <v>0.39292130794107077</v>
      </c>
      <c r="K2153" s="72">
        <v>12.666187567373338</v>
      </c>
      <c r="L2153" s="52">
        <v>4861</v>
      </c>
      <c r="M2153" s="52">
        <v>525</v>
      </c>
      <c r="N2153" s="52">
        <v>151</v>
      </c>
      <c r="O2153" s="52">
        <v>5</v>
      </c>
      <c r="P2153" s="52">
        <v>24</v>
      </c>
      <c r="Q2153" s="52">
        <f t="shared" si="325"/>
        <v>29</v>
      </c>
      <c r="R2153" s="52">
        <v>0</v>
      </c>
      <c r="S2153" s="55">
        <v>705</v>
      </c>
      <c r="T2153" s="52">
        <v>58</v>
      </c>
      <c r="U2153" s="52">
        <v>465</v>
      </c>
      <c r="V2153" s="52">
        <v>410</v>
      </c>
      <c r="W2153" s="104">
        <f t="shared" si="321"/>
        <v>87.333812432626672</v>
      </c>
      <c r="X2153" s="105">
        <f t="shared" si="327"/>
        <v>9.4322673374056762</v>
      </c>
      <c r="Y2153" s="105">
        <f t="shared" si="328"/>
        <v>2.712899748472871</v>
      </c>
      <c r="Z2153" s="105">
        <f t="shared" si="322"/>
        <v>0.52102048149478974</v>
      </c>
      <c r="AA2153" s="105">
        <f t="shared" si="323"/>
        <v>0</v>
      </c>
      <c r="AB2153" s="105">
        <f t="shared" si="324"/>
        <v>12.666187567373338</v>
      </c>
    </row>
    <row r="2154" spans="1:28" s="9" customFormat="1">
      <c r="A2154" s="88">
        <v>2013</v>
      </c>
      <c r="B2154" s="102">
        <v>2</v>
      </c>
      <c r="C2154" s="102" t="s">
        <v>182</v>
      </c>
      <c r="D2154" s="88">
        <v>13</v>
      </c>
      <c r="E2154" s="89" t="s">
        <v>394</v>
      </c>
      <c r="F2154" s="91" t="s">
        <v>387</v>
      </c>
      <c r="G2154" s="52">
        <v>5583</v>
      </c>
      <c r="H2154" s="55">
        <v>5212</v>
      </c>
      <c r="I2154" s="52">
        <v>3198</v>
      </c>
      <c r="J2154" s="71">
        <f t="shared" si="326"/>
        <v>0.61358403683806595</v>
      </c>
      <c r="K2154" s="72">
        <v>16.423637759017652</v>
      </c>
      <c r="L2154" s="52">
        <v>4356</v>
      </c>
      <c r="M2154" s="52">
        <v>554</v>
      </c>
      <c r="N2154" s="52">
        <v>253</v>
      </c>
      <c r="O2154" s="52">
        <v>7</v>
      </c>
      <c r="P2154" s="52">
        <v>42</v>
      </c>
      <c r="Q2154" s="52">
        <f t="shared" si="325"/>
        <v>49</v>
      </c>
      <c r="R2154" s="52">
        <v>0</v>
      </c>
      <c r="S2154" s="55">
        <v>856</v>
      </c>
      <c r="T2154" s="52">
        <v>165</v>
      </c>
      <c r="U2154" s="52">
        <v>471</v>
      </c>
      <c r="V2154" s="52">
        <v>674</v>
      </c>
      <c r="W2154" s="104">
        <f t="shared" si="321"/>
        <v>83.576362240982348</v>
      </c>
      <c r="X2154" s="105">
        <f t="shared" si="327"/>
        <v>10.629316960859555</v>
      </c>
      <c r="Y2154" s="105">
        <f t="shared" si="328"/>
        <v>4.8541826554105914</v>
      </c>
      <c r="Z2154" s="105">
        <f t="shared" si="322"/>
        <v>0.94013814274750573</v>
      </c>
      <c r="AA2154" s="105">
        <f t="shared" si="323"/>
        <v>0</v>
      </c>
      <c r="AB2154" s="105">
        <f t="shared" si="324"/>
        <v>16.423637759017652</v>
      </c>
    </row>
    <row r="2155" spans="1:28" s="9" customFormat="1">
      <c r="A2155" s="88">
        <v>2013</v>
      </c>
      <c r="B2155" s="102">
        <v>2</v>
      </c>
      <c r="C2155" s="102" t="s">
        <v>182</v>
      </c>
      <c r="D2155" s="88">
        <v>13</v>
      </c>
      <c r="E2155" s="89" t="s">
        <v>403</v>
      </c>
      <c r="F2155" s="91" t="s">
        <v>388</v>
      </c>
      <c r="G2155" s="52">
        <v>3621</v>
      </c>
      <c r="H2155" s="55">
        <v>3298</v>
      </c>
      <c r="I2155" s="52">
        <v>1666</v>
      </c>
      <c r="J2155" s="71">
        <f t="shared" si="326"/>
        <v>0.50515463917525771</v>
      </c>
      <c r="K2155" s="72">
        <v>15.403274711946635</v>
      </c>
      <c r="L2155" s="52">
        <v>2790</v>
      </c>
      <c r="M2155" s="52">
        <v>369</v>
      </c>
      <c r="N2155" s="52">
        <v>108</v>
      </c>
      <c r="O2155" s="52">
        <v>0</v>
      </c>
      <c r="P2155" s="52">
        <v>31</v>
      </c>
      <c r="Q2155" s="52">
        <f t="shared" si="325"/>
        <v>31</v>
      </c>
      <c r="R2155" s="52">
        <v>0</v>
      </c>
      <c r="S2155" s="55">
        <v>508</v>
      </c>
      <c r="T2155" s="52">
        <v>65</v>
      </c>
      <c r="U2155" s="52">
        <v>303</v>
      </c>
      <c r="V2155" s="52">
        <v>184</v>
      </c>
      <c r="W2155" s="104">
        <f t="shared" si="321"/>
        <v>84.596725288053364</v>
      </c>
      <c r="X2155" s="105">
        <f t="shared" si="327"/>
        <v>11.188599151000608</v>
      </c>
      <c r="Y2155" s="105">
        <f t="shared" si="328"/>
        <v>3.2747119466343242</v>
      </c>
      <c r="Z2155" s="105">
        <f t="shared" si="322"/>
        <v>0.93996361431170405</v>
      </c>
      <c r="AA2155" s="105">
        <f t="shared" si="323"/>
        <v>0</v>
      </c>
      <c r="AB2155" s="105">
        <f t="shared" si="324"/>
        <v>15.403274711946635</v>
      </c>
    </row>
    <row r="2156" spans="1:28" s="9" customFormat="1">
      <c r="A2156" s="88">
        <v>2013</v>
      </c>
      <c r="B2156" s="102">
        <v>2</v>
      </c>
      <c r="C2156" s="102" t="s">
        <v>182</v>
      </c>
      <c r="D2156" s="88">
        <v>13</v>
      </c>
      <c r="E2156" s="89" t="s">
        <v>404</v>
      </c>
      <c r="F2156" s="91" t="s">
        <v>389</v>
      </c>
      <c r="G2156" s="52">
        <v>6112</v>
      </c>
      <c r="H2156" s="55">
        <v>5547</v>
      </c>
      <c r="I2156" s="52">
        <v>2564</v>
      </c>
      <c r="J2156" s="71">
        <f t="shared" si="326"/>
        <v>0.46223183702902471</v>
      </c>
      <c r="K2156" s="72">
        <v>14.710654407787993</v>
      </c>
      <c r="L2156" s="52">
        <v>4731</v>
      </c>
      <c r="M2156" s="52">
        <v>587</v>
      </c>
      <c r="N2156" s="52">
        <v>181</v>
      </c>
      <c r="O2156" s="52">
        <v>6</v>
      </c>
      <c r="P2156" s="52">
        <v>42</v>
      </c>
      <c r="Q2156" s="52">
        <f t="shared" si="325"/>
        <v>48</v>
      </c>
      <c r="R2156" s="52">
        <v>0</v>
      </c>
      <c r="S2156" s="55">
        <v>816</v>
      </c>
      <c r="T2156" s="52">
        <v>249</v>
      </c>
      <c r="U2156" s="52">
        <v>1054</v>
      </c>
      <c r="V2156" s="52">
        <v>462</v>
      </c>
      <c r="W2156" s="104">
        <f t="shared" si="321"/>
        <v>85.289345592212001</v>
      </c>
      <c r="X2156" s="105">
        <f t="shared" si="327"/>
        <v>10.582296736974941</v>
      </c>
      <c r="Y2156" s="105">
        <f t="shared" si="328"/>
        <v>3.263025058590229</v>
      </c>
      <c r="Z2156" s="105">
        <f t="shared" si="322"/>
        <v>0.86533261222282321</v>
      </c>
      <c r="AA2156" s="105">
        <f t="shared" si="323"/>
        <v>0</v>
      </c>
      <c r="AB2156" s="105">
        <f t="shared" si="324"/>
        <v>14.710654407787993</v>
      </c>
    </row>
    <row r="2157" spans="1:28" s="9" customFormat="1">
      <c r="A2157" s="88">
        <v>2013</v>
      </c>
      <c r="B2157" s="102">
        <v>2</v>
      </c>
      <c r="C2157" s="102" t="s">
        <v>182</v>
      </c>
      <c r="D2157" s="88"/>
      <c r="E2157" s="88"/>
      <c r="F2157" s="90" t="s">
        <v>155</v>
      </c>
      <c r="G2157" s="70">
        <f>SUM(G2063:G2156)</f>
        <v>483997</v>
      </c>
      <c r="H2157" s="70">
        <f>SUM(H2063:H2156)</f>
        <v>437745</v>
      </c>
      <c r="I2157" s="70">
        <f>SUM(I2063:I2156)</f>
        <v>241000</v>
      </c>
      <c r="J2157" s="81">
        <f>I2157/H2157</f>
        <v>0.55054883550925771</v>
      </c>
      <c r="K2157" s="72">
        <v>16.084021519377721</v>
      </c>
      <c r="L2157" s="70">
        <f t="shared" ref="L2157:V2157" si="329">SUM(L2063:L2156)</f>
        <v>367338</v>
      </c>
      <c r="M2157" s="70">
        <f t="shared" si="329"/>
        <v>49406</v>
      </c>
      <c r="N2157" s="70">
        <f t="shared" si="329"/>
        <v>17486</v>
      </c>
      <c r="O2157" s="70">
        <f t="shared" si="329"/>
        <v>554</v>
      </c>
      <c r="P2157" s="70">
        <f t="shared" si="329"/>
        <v>2949</v>
      </c>
      <c r="Q2157" s="70">
        <f t="shared" si="329"/>
        <v>3503</v>
      </c>
      <c r="R2157" s="70">
        <f t="shared" si="329"/>
        <v>12</v>
      </c>
      <c r="S2157" s="70">
        <f t="shared" si="329"/>
        <v>70407</v>
      </c>
      <c r="T2157" s="70">
        <f t="shared" si="329"/>
        <v>14500</v>
      </c>
      <c r="U2157" s="70">
        <f t="shared" si="329"/>
        <v>60519</v>
      </c>
      <c r="V2157" s="70">
        <f t="shared" si="329"/>
        <v>30677</v>
      </c>
      <c r="W2157" s="104">
        <f t="shared" si="321"/>
        <v>83.915978480622272</v>
      </c>
      <c r="X2157" s="105">
        <f t="shared" si="327"/>
        <v>11.286479571439994</v>
      </c>
      <c r="Y2157" s="105">
        <f t="shared" si="328"/>
        <v>3.9945630446949707</v>
      </c>
      <c r="Z2157" s="105">
        <f t="shared" si="322"/>
        <v>0.80023758124021982</v>
      </c>
      <c r="AA2157" s="105">
        <f t="shared" si="323"/>
        <v>2.7413220025357225E-3</v>
      </c>
      <c r="AB2157" s="105">
        <f t="shared" si="324"/>
        <v>16.084021519377721</v>
      </c>
    </row>
    <row r="2158" spans="1:28" s="9" customFormat="1">
      <c r="A2158" s="88">
        <v>2013</v>
      </c>
      <c r="B2158" s="102">
        <v>1</v>
      </c>
      <c r="C2158" s="102" t="s">
        <v>181</v>
      </c>
      <c r="D2158" s="88">
        <v>1</v>
      </c>
      <c r="E2158" s="89" t="s">
        <v>485</v>
      </c>
      <c r="F2158" s="90" t="s">
        <v>20</v>
      </c>
      <c r="G2158" s="93">
        <v>40255</v>
      </c>
      <c r="H2158" s="94">
        <v>37259</v>
      </c>
      <c r="I2158" s="95">
        <v>28344</v>
      </c>
      <c r="J2158" s="96">
        <v>0.76072895139429397</v>
      </c>
      <c r="K2158" s="97">
        <v>19.683834778174401</v>
      </c>
      <c r="L2158" s="98">
        <v>29925</v>
      </c>
      <c r="M2158" s="95">
        <v>4702</v>
      </c>
      <c r="N2158" s="95">
        <v>2089</v>
      </c>
      <c r="O2158" s="95">
        <v>113</v>
      </c>
      <c r="P2158" s="95">
        <v>374</v>
      </c>
      <c r="Q2158" s="95">
        <v>487</v>
      </c>
      <c r="R2158" s="95">
        <v>56</v>
      </c>
      <c r="S2158" s="95">
        <v>7334</v>
      </c>
      <c r="T2158" s="95">
        <v>886</v>
      </c>
      <c r="U2158" s="95">
        <v>4444</v>
      </c>
      <c r="V2158" s="95">
        <v>1484</v>
      </c>
      <c r="W2158" s="104">
        <f t="shared" si="321"/>
        <v>80.316165221825599</v>
      </c>
      <c r="X2158" s="105">
        <f t="shared" si="327"/>
        <v>12.619769720067634</v>
      </c>
      <c r="Y2158" s="105">
        <f t="shared" si="328"/>
        <v>5.606699052577901</v>
      </c>
      <c r="Z2158" s="105">
        <f t="shared" si="322"/>
        <v>1.3070667489734022</v>
      </c>
      <c r="AA2158" s="105">
        <f t="shared" si="323"/>
        <v>0.15029925655546311</v>
      </c>
      <c r="AB2158" s="105">
        <f t="shared" si="324"/>
        <v>19.683834778174401</v>
      </c>
    </row>
    <row r="2159" spans="1:28" s="9" customFormat="1">
      <c r="A2159" s="88">
        <v>2013</v>
      </c>
      <c r="B2159" s="102">
        <v>1</v>
      </c>
      <c r="C2159" s="102" t="s">
        <v>181</v>
      </c>
      <c r="D2159" s="88">
        <v>2</v>
      </c>
      <c r="E2159" s="89" t="s">
        <v>486</v>
      </c>
      <c r="F2159" s="90" t="s">
        <v>21</v>
      </c>
      <c r="G2159" s="95">
        <v>9751</v>
      </c>
      <c r="H2159" s="94">
        <v>9404</v>
      </c>
      <c r="I2159" s="95">
        <v>10191</v>
      </c>
      <c r="J2159" s="96">
        <v>1.0836877924287538</v>
      </c>
      <c r="K2159" s="97">
        <v>30.370055295618887</v>
      </c>
      <c r="L2159" s="95">
        <v>6548</v>
      </c>
      <c r="M2159" s="95">
        <v>1702</v>
      </c>
      <c r="N2159" s="95">
        <v>839</v>
      </c>
      <c r="O2159" s="95">
        <v>124</v>
      </c>
      <c r="P2159" s="95">
        <v>189</v>
      </c>
      <c r="Q2159" s="95">
        <v>313</v>
      </c>
      <c r="R2159" s="95">
        <v>2</v>
      </c>
      <c r="S2159" s="94">
        <v>2856</v>
      </c>
      <c r="T2159" s="95">
        <v>93</v>
      </c>
      <c r="U2159" s="95">
        <v>906</v>
      </c>
      <c r="V2159" s="95">
        <v>1170</v>
      </c>
      <c r="W2159" s="104">
        <f t="shared" si="321"/>
        <v>69.629944704381117</v>
      </c>
      <c r="X2159" s="105">
        <f t="shared" si="327"/>
        <v>18.098681412165035</v>
      </c>
      <c r="Y2159" s="105">
        <f t="shared" si="328"/>
        <v>8.9217354317311788</v>
      </c>
      <c r="Z2159" s="105">
        <f t="shared" si="322"/>
        <v>3.3283709059974478</v>
      </c>
      <c r="AA2159" s="105">
        <f t="shared" si="323"/>
        <v>2.1267545725223311E-2</v>
      </c>
      <c r="AB2159" s="105">
        <f t="shared" si="324"/>
        <v>30.370055295618887</v>
      </c>
    </row>
    <row r="2160" spans="1:28" s="9" customFormat="1">
      <c r="A2160" s="88">
        <v>2013</v>
      </c>
      <c r="B2160" s="102">
        <v>1</v>
      </c>
      <c r="C2160" s="102" t="s">
        <v>181</v>
      </c>
      <c r="D2160" s="88">
        <v>3</v>
      </c>
      <c r="E2160" s="89" t="s">
        <v>487</v>
      </c>
      <c r="F2160" s="90" t="s">
        <v>22</v>
      </c>
      <c r="G2160" s="95">
        <v>9892</v>
      </c>
      <c r="H2160" s="94">
        <v>9639</v>
      </c>
      <c r="I2160" s="95">
        <v>9099</v>
      </c>
      <c r="J2160" s="96">
        <v>0.94397759103641454</v>
      </c>
      <c r="K2160" s="97">
        <v>24.307500778089015</v>
      </c>
      <c r="L2160" s="95">
        <v>7296</v>
      </c>
      <c r="M2160" s="95">
        <v>1523</v>
      </c>
      <c r="N2160" s="95">
        <v>668</v>
      </c>
      <c r="O2160" s="95">
        <v>45</v>
      </c>
      <c r="P2160" s="95">
        <v>107</v>
      </c>
      <c r="Q2160" s="95">
        <v>152</v>
      </c>
      <c r="R2160" s="95">
        <v>0</v>
      </c>
      <c r="S2160" s="94">
        <v>2343</v>
      </c>
      <c r="T2160" s="95">
        <v>135</v>
      </c>
      <c r="U2160" s="95">
        <v>1013</v>
      </c>
      <c r="V2160" s="95">
        <v>321</v>
      </c>
      <c r="W2160" s="104">
        <f t="shared" si="321"/>
        <v>75.692499221910992</v>
      </c>
      <c r="X2160" s="105">
        <f t="shared" si="327"/>
        <v>15.800394231766782</v>
      </c>
      <c r="Y2160" s="105">
        <f t="shared" si="328"/>
        <v>6.9301794791990874</v>
      </c>
      <c r="Z2160" s="105">
        <f t="shared" si="322"/>
        <v>1.5769270671231455</v>
      </c>
      <c r="AA2160" s="105">
        <f t="shared" si="323"/>
        <v>0</v>
      </c>
      <c r="AB2160" s="105">
        <f t="shared" si="324"/>
        <v>24.307500778089015</v>
      </c>
    </row>
    <row r="2161" spans="1:28" s="9" customFormat="1">
      <c r="A2161" s="88">
        <v>2013</v>
      </c>
      <c r="B2161" s="102">
        <v>1</v>
      </c>
      <c r="C2161" s="102" t="s">
        <v>181</v>
      </c>
      <c r="D2161" s="88">
        <v>4</v>
      </c>
      <c r="E2161" s="89" t="s">
        <v>190</v>
      </c>
      <c r="F2161" s="90" t="s">
        <v>488</v>
      </c>
      <c r="G2161" s="95">
        <v>19432</v>
      </c>
      <c r="H2161" s="95">
        <v>18152</v>
      </c>
      <c r="I2161" s="95">
        <v>17996</v>
      </c>
      <c r="J2161" s="96">
        <v>0.99140590568532394</v>
      </c>
      <c r="K2161" s="97">
        <v>25.561921551344202</v>
      </c>
      <c r="L2161" s="95">
        <v>13512</v>
      </c>
      <c r="M2161" s="95">
        <v>3005</v>
      </c>
      <c r="N2161" s="95">
        <v>1338</v>
      </c>
      <c r="O2161" s="95">
        <v>32</v>
      </c>
      <c r="P2161" s="95">
        <v>255</v>
      </c>
      <c r="Q2161" s="95">
        <v>287</v>
      </c>
      <c r="R2161" s="95">
        <v>10</v>
      </c>
      <c r="S2161" s="95">
        <v>4640</v>
      </c>
      <c r="T2161" s="95">
        <v>320</v>
      </c>
      <c r="U2161" s="95">
        <v>1934</v>
      </c>
      <c r="V2161" s="99">
        <v>1096</v>
      </c>
      <c r="W2161" s="104">
        <f t="shared" si="321"/>
        <v>74.438078448655801</v>
      </c>
      <c r="X2161" s="105">
        <f t="shared" si="327"/>
        <v>16.554649625385633</v>
      </c>
      <c r="Y2161" s="105">
        <f t="shared" si="328"/>
        <v>7.3710885852798587</v>
      </c>
      <c r="Z2161" s="105">
        <f t="shared" si="322"/>
        <v>1.5810929925077128</v>
      </c>
      <c r="AA2161" s="105">
        <f t="shared" si="323"/>
        <v>5.509034817100044E-2</v>
      </c>
      <c r="AB2161" s="105">
        <f t="shared" si="324"/>
        <v>25.561921551344202</v>
      </c>
    </row>
    <row r="2162" spans="1:28" s="9" customFormat="1">
      <c r="A2162" s="88">
        <v>2013</v>
      </c>
      <c r="B2162" s="102">
        <v>1</v>
      </c>
      <c r="C2162" s="102" t="s">
        <v>181</v>
      </c>
      <c r="D2162" s="88">
        <v>5</v>
      </c>
      <c r="E2162" s="89" t="s">
        <v>191</v>
      </c>
      <c r="F2162" s="90" t="s">
        <v>24</v>
      </c>
      <c r="G2162" s="95">
        <v>7058</v>
      </c>
      <c r="H2162" s="94">
        <v>6855</v>
      </c>
      <c r="I2162" s="95">
        <v>6515</v>
      </c>
      <c r="J2162" s="96">
        <v>0.95040116703136401</v>
      </c>
      <c r="K2162" s="97">
        <v>25.908096280087527</v>
      </c>
      <c r="L2162" s="95">
        <v>5079</v>
      </c>
      <c r="M2162" s="95">
        <v>1160</v>
      </c>
      <c r="N2162" s="95">
        <v>496</v>
      </c>
      <c r="O2162" s="95">
        <v>27</v>
      </c>
      <c r="P2162" s="95">
        <v>92</v>
      </c>
      <c r="Q2162" s="95">
        <v>119</v>
      </c>
      <c r="R2162" s="95">
        <v>1</v>
      </c>
      <c r="S2162" s="94">
        <v>1776</v>
      </c>
      <c r="T2162" s="95">
        <v>117</v>
      </c>
      <c r="U2162" s="95">
        <v>743</v>
      </c>
      <c r="V2162" s="95">
        <v>280</v>
      </c>
      <c r="W2162" s="104">
        <f t="shared" si="321"/>
        <v>74.09190371991248</v>
      </c>
      <c r="X2162" s="105">
        <f t="shared" si="327"/>
        <v>16.921954777534644</v>
      </c>
      <c r="Y2162" s="105">
        <f t="shared" si="328"/>
        <v>7.2355944566010217</v>
      </c>
      <c r="Z2162" s="105">
        <f t="shared" si="322"/>
        <v>1.7359591539022612</v>
      </c>
      <c r="AA2162" s="105">
        <f t="shared" si="323"/>
        <v>1.4587892049598832E-2</v>
      </c>
      <c r="AB2162" s="105">
        <f t="shared" si="324"/>
        <v>25.908096280087527</v>
      </c>
    </row>
    <row r="2163" spans="1:28" s="9" customFormat="1">
      <c r="A2163" s="88">
        <v>2013</v>
      </c>
      <c r="B2163" s="102">
        <v>1</v>
      </c>
      <c r="C2163" s="102" t="s">
        <v>181</v>
      </c>
      <c r="D2163" s="88">
        <v>6</v>
      </c>
      <c r="E2163" s="89" t="s">
        <v>192</v>
      </c>
      <c r="F2163" s="90" t="s">
        <v>25</v>
      </c>
      <c r="G2163" s="95">
        <v>8912</v>
      </c>
      <c r="H2163" s="94">
        <v>8770</v>
      </c>
      <c r="I2163" s="95">
        <v>7773</v>
      </c>
      <c r="J2163" s="96">
        <v>0.88631698973774231</v>
      </c>
      <c r="K2163" s="97">
        <v>22.576966932725199</v>
      </c>
      <c r="L2163" s="95">
        <v>6790</v>
      </c>
      <c r="M2163" s="95">
        <v>1248</v>
      </c>
      <c r="N2163" s="95">
        <v>581</v>
      </c>
      <c r="O2163" s="95">
        <v>57</v>
      </c>
      <c r="P2163" s="95">
        <v>87</v>
      </c>
      <c r="Q2163" s="95">
        <v>144</v>
      </c>
      <c r="R2163" s="95">
        <v>7</v>
      </c>
      <c r="S2163" s="94">
        <v>1980</v>
      </c>
      <c r="T2163" s="95">
        <v>114</v>
      </c>
      <c r="U2163" s="95">
        <v>872</v>
      </c>
      <c r="V2163" s="95">
        <v>242</v>
      </c>
      <c r="W2163" s="104">
        <f t="shared" si="321"/>
        <v>77.423033067274801</v>
      </c>
      <c r="X2163" s="105">
        <f t="shared" si="327"/>
        <v>14.230330672748003</v>
      </c>
      <c r="Y2163" s="105">
        <f t="shared" si="328"/>
        <v>6.6248574686431017</v>
      </c>
      <c r="Z2163" s="105">
        <f t="shared" si="322"/>
        <v>1.6419612314709235</v>
      </c>
      <c r="AA2163" s="105">
        <f t="shared" si="323"/>
        <v>7.9817559863169893E-2</v>
      </c>
      <c r="AB2163" s="105">
        <f t="shared" si="324"/>
        <v>22.576966932725199</v>
      </c>
    </row>
    <row r="2164" spans="1:28" s="9" customFormat="1">
      <c r="A2164" s="88">
        <v>2013</v>
      </c>
      <c r="B2164" s="102">
        <v>1</v>
      </c>
      <c r="C2164" s="102" t="s">
        <v>181</v>
      </c>
      <c r="D2164" s="88">
        <v>7</v>
      </c>
      <c r="E2164" s="89" t="s">
        <v>489</v>
      </c>
      <c r="F2164" s="90" t="s">
        <v>26</v>
      </c>
      <c r="G2164" s="95">
        <v>14765</v>
      </c>
      <c r="H2164" s="95">
        <v>13787</v>
      </c>
      <c r="I2164" s="95">
        <v>15734</v>
      </c>
      <c r="J2164" s="96">
        <v>1.1412199898455067</v>
      </c>
      <c r="K2164" s="97">
        <v>27.43889170958149</v>
      </c>
      <c r="L2164" s="95">
        <v>10003</v>
      </c>
      <c r="M2164" s="95">
        <v>2366</v>
      </c>
      <c r="N2164" s="95">
        <v>1166</v>
      </c>
      <c r="O2164" s="95">
        <v>22</v>
      </c>
      <c r="P2164" s="95">
        <v>212</v>
      </c>
      <c r="Q2164" s="95">
        <v>234</v>
      </c>
      <c r="R2164" s="95">
        <v>17</v>
      </c>
      <c r="S2164" s="95">
        <v>3783</v>
      </c>
      <c r="T2164" s="95">
        <v>472</v>
      </c>
      <c r="U2164" s="95">
        <v>1392</v>
      </c>
      <c r="V2164" s="88">
        <v>322</v>
      </c>
      <c r="W2164" s="104">
        <f t="shared" si="321"/>
        <v>72.553855080873291</v>
      </c>
      <c r="X2164" s="105">
        <f t="shared" si="327"/>
        <v>17.161093783999419</v>
      </c>
      <c r="Y2164" s="105">
        <f t="shared" si="328"/>
        <v>8.4572423297309065</v>
      </c>
      <c r="Z2164" s="105">
        <f t="shared" si="322"/>
        <v>1.6972510335823601</v>
      </c>
      <c r="AA2164" s="105">
        <f t="shared" si="323"/>
        <v>0.12330456226880394</v>
      </c>
      <c r="AB2164" s="105">
        <f t="shared" si="324"/>
        <v>27.43889170958149</v>
      </c>
    </row>
    <row r="2165" spans="1:28" s="9" customFormat="1">
      <c r="A2165" s="88">
        <v>2013</v>
      </c>
      <c r="B2165" s="102">
        <v>1</v>
      </c>
      <c r="C2165" s="102" t="s">
        <v>181</v>
      </c>
      <c r="D2165" s="88">
        <v>8</v>
      </c>
      <c r="E2165" s="89" t="s">
        <v>194</v>
      </c>
      <c r="F2165" s="90" t="s">
        <v>27</v>
      </c>
      <c r="G2165" s="95">
        <v>24295</v>
      </c>
      <c r="H2165" s="94">
        <v>22431</v>
      </c>
      <c r="I2165" s="95">
        <v>17629</v>
      </c>
      <c r="J2165" s="96">
        <v>0.78592126967143683</v>
      </c>
      <c r="K2165" s="97">
        <v>20.213097944808524</v>
      </c>
      <c r="L2165" s="95">
        <v>17897</v>
      </c>
      <c r="M2165" s="95">
        <v>3015</v>
      </c>
      <c r="N2165" s="95">
        <v>1246</v>
      </c>
      <c r="O2165" s="95">
        <v>81</v>
      </c>
      <c r="P2165" s="95">
        <v>178</v>
      </c>
      <c r="Q2165" s="95">
        <v>259</v>
      </c>
      <c r="R2165" s="95">
        <v>14</v>
      </c>
      <c r="S2165" s="94">
        <v>4534</v>
      </c>
      <c r="T2165" s="95">
        <v>388</v>
      </c>
      <c r="U2165" s="95">
        <v>2335</v>
      </c>
      <c r="V2165" s="95">
        <v>415</v>
      </c>
      <c r="W2165" s="104">
        <f t="shared" ref="W2165:W2205" si="330">L2165/$H2165*100</f>
        <v>79.786902055191476</v>
      </c>
      <c r="X2165" s="105">
        <f t="shared" si="327"/>
        <v>13.441219740537649</v>
      </c>
      <c r="Y2165" s="105">
        <f t="shared" si="328"/>
        <v>5.5548125362221921</v>
      </c>
      <c r="Z2165" s="105">
        <f t="shared" ref="Z2165:Z2205" si="331">Q2165/$H2165*100</f>
        <v>1.154652044046186</v>
      </c>
      <c r="AA2165" s="105">
        <f t="shared" ref="AA2165:AA2205" si="332">R2165/$H2165*100</f>
        <v>6.2413624002496546E-2</v>
      </c>
      <c r="AB2165" s="105">
        <f t="shared" ref="AB2165:AB2205" si="333">S2165/$H2165*100</f>
        <v>20.213097944808524</v>
      </c>
    </row>
    <row r="2166" spans="1:28" s="9" customFormat="1">
      <c r="A2166" s="88">
        <v>2013</v>
      </c>
      <c r="B2166" s="102">
        <v>1</v>
      </c>
      <c r="C2166" s="102" t="s">
        <v>181</v>
      </c>
      <c r="D2166" s="88">
        <v>9</v>
      </c>
      <c r="E2166" s="89" t="s">
        <v>195</v>
      </c>
      <c r="F2166" s="90" t="s">
        <v>28</v>
      </c>
      <c r="G2166" s="95">
        <v>16758</v>
      </c>
      <c r="H2166" s="94">
        <v>16060</v>
      </c>
      <c r="I2166" s="95">
        <v>11854</v>
      </c>
      <c r="J2166" s="96">
        <v>0.73810709838107103</v>
      </c>
      <c r="K2166" s="97">
        <v>19.838107098381073</v>
      </c>
      <c r="L2166" s="95">
        <v>12874</v>
      </c>
      <c r="M2166" s="95">
        <v>2174</v>
      </c>
      <c r="N2166" s="95">
        <v>859</v>
      </c>
      <c r="O2166" s="95">
        <v>33</v>
      </c>
      <c r="P2166" s="95">
        <v>114</v>
      </c>
      <c r="Q2166" s="95">
        <v>147</v>
      </c>
      <c r="R2166" s="95">
        <v>6</v>
      </c>
      <c r="S2166" s="94">
        <v>3186</v>
      </c>
      <c r="T2166" s="95">
        <v>420</v>
      </c>
      <c r="U2166" s="95">
        <v>1835</v>
      </c>
      <c r="V2166" s="95">
        <v>494</v>
      </c>
      <c r="W2166" s="104">
        <f t="shared" si="330"/>
        <v>80.161892901618927</v>
      </c>
      <c r="X2166" s="105">
        <f t="shared" si="327"/>
        <v>13.536737235367372</v>
      </c>
      <c r="Y2166" s="105">
        <f t="shared" si="328"/>
        <v>5.3486924034869237</v>
      </c>
      <c r="Z2166" s="105">
        <f t="shared" si="331"/>
        <v>0.91531755915317559</v>
      </c>
      <c r="AA2166" s="105">
        <f t="shared" si="332"/>
        <v>3.7359900373599007E-2</v>
      </c>
      <c r="AB2166" s="105">
        <f t="shared" si="333"/>
        <v>19.838107098381073</v>
      </c>
    </row>
    <row r="2167" spans="1:28" s="9" customFormat="1">
      <c r="A2167" s="88">
        <v>2013</v>
      </c>
      <c r="B2167" s="102">
        <v>1</v>
      </c>
      <c r="C2167" s="102" t="s">
        <v>181</v>
      </c>
      <c r="D2167" s="88">
        <v>10</v>
      </c>
      <c r="E2167" s="89" t="s">
        <v>196</v>
      </c>
      <c r="F2167" s="90" t="s">
        <v>29</v>
      </c>
      <c r="G2167" s="95">
        <v>16449</v>
      </c>
      <c r="H2167" s="94">
        <v>15579</v>
      </c>
      <c r="I2167" s="95">
        <v>10144</v>
      </c>
      <c r="J2167" s="96">
        <v>0.65113293536170491</v>
      </c>
      <c r="K2167" s="97">
        <v>18.178316965145388</v>
      </c>
      <c r="L2167" s="95">
        <v>12747</v>
      </c>
      <c r="M2167" s="95">
        <v>1951</v>
      </c>
      <c r="N2167" s="95">
        <v>741</v>
      </c>
      <c r="O2167" s="95">
        <v>33</v>
      </c>
      <c r="P2167" s="95">
        <v>104</v>
      </c>
      <c r="Q2167" s="95">
        <v>137</v>
      </c>
      <c r="R2167" s="95">
        <v>3</v>
      </c>
      <c r="S2167" s="94">
        <v>2832</v>
      </c>
      <c r="T2167" s="95">
        <v>140</v>
      </c>
      <c r="U2167" s="95">
        <v>1690</v>
      </c>
      <c r="V2167" s="95">
        <v>517</v>
      </c>
      <c r="W2167" s="104">
        <f t="shared" si="330"/>
        <v>81.821683034854615</v>
      </c>
      <c r="X2167" s="105">
        <f t="shared" si="327"/>
        <v>12.523268502471275</v>
      </c>
      <c r="Y2167" s="105">
        <f t="shared" si="328"/>
        <v>4.7564028499903719</v>
      </c>
      <c r="Z2167" s="105">
        <f t="shared" si="331"/>
        <v>0.87938892098337507</v>
      </c>
      <c r="AA2167" s="105">
        <f t="shared" si="332"/>
        <v>1.9256691700365876E-2</v>
      </c>
      <c r="AB2167" s="105">
        <f t="shared" si="333"/>
        <v>18.178316965145388</v>
      </c>
    </row>
    <row r="2168" spans="1:28" s="9" customFormat="1">
      <c r="A2168" s="88">
        <v>2013</v>
      </c>
      <c r="B2168" s="102">
        <v>1</v>
      </c>
      <c r="C2168" s="102" t="s">
        <v>181</v>
      </c>
      <c r="D2168" s="88">
        <v>11</v>
      </c>
      <c r="E2168" s="89" t="s">
        <v>197</v>
      </c>
      <c r="F2168" s="90" t="s">
        <v>30</v>
      </c>
      <c r="G2168" s="95">
        <v>62174</v>
      </c>
      <c r="H2168" s="94">
        <v>54895</v>
      </c>
      <c r="I2168" s="95">
        <v>31451</v>
      </c>
      <c r="J2168" s="96">
        <v>0.57293013935695414</v>
      </c>
      <c r="K2168" s="97">
        <v>16.88678386009655</v>
      </c>
      <c r="L2168" s="95">
        <v>45625</v>
      </c>
      <c r="M2168" s="95">
        <v>6443</v>
      </c>
      <c r="N2168" s="95">
        <v>2433</v>
      </c>
      <c r="O2168" s="95">
        <v>79</v>
      </c>
      <c r="P2168" s="95">
        <v>289</v>
      </c>
      <c r="Q2168" s="95">
        <v>368</v>
      </c>
      <c r="R2168" s="95">
        <v>26</v>
      </c>
      <c r="S2168" s="94">
        <v>9270</v>
      </c>
      <c r="T2168" s="95">
        <v>1061</v>
      </c>
      <c r="U2168" s="95">
        <v>5822</v>
      </c>
      <c r="V2168" s="95">
        <v>1821</v>
      </c>
      <c r="W2168" s="104">
        <f t="shared" si="330"/>
        <v>83.113216139903457</v>
      </c>
      <c r="X2168" s="105">
        <f t="shared" si="327"/>
        <v>11.736952363603242</v>
      </c>
      <c r="Y2168" s="105">
        <f t="shared" si="328"/>
        <v>4.4320976409509063</v>
      </c>
      <c r="Z2168" s="105">
        <f t="shared" si="331"/>
        <v>0.67037070771472818</v>
      </c>
      <c r="AA2168" s="105">
        <f t="shared" si="332"/>
        <v>4.7363147827671009E-2</v>
      </c>
      <c r="AB2168" s="105">
        <f t="shared" si="333"/>
        <v>16.88678386009655</v>
      </c>
    </row>
    <row r="2169" spans="1:28" s="9" customFormat="1">
      <c r="A2169" s="88">
        <v>2013</v>
      </c>
      <c r="B2169" s="102">
        <v>1</v>
      </c>
      <c r="C2169" s="102" t="s">
        <v>181</v>
      </c>
      <c r="D2169" s="88">
        <v>12</v>
      </c>
      <c r="E2169" s="89" t="s">
        <v>198</v>
      </c>
      <c r="F2169" s="90" t="s">
        <v>31</v>
      </c>
      <c r="G2169" s="95">
        <v>63012</v>
      </c>
      <c r="H2169" s="94">
        <v>56099</v>
      </c>
      <c r="I2169" s="95">
        <v>33628</v>
      </c>
      <c r="J2169" s="96">
        <v>0.59944027522772247</v>
      </c>
      <c r="K2169" s="97">
        <v>17.431683274211661</v>
      </c>
      <c r="L2169" s="95">
        <v>46320</v>
      </c>
      <c r="M2169" s="95">
        <v>6848</v>
      </c>
      <c r="N2169" s="95">
        <v>2474</v>
      </c>
      <c r="O2169" s="95">
        <v>74</v>
      </c>
      <c r="P2169" s="95">
        <v>383</v>
      </c>
      <c r="Q2169" s="95">
        <v>457</v>
      </c>
      <c r="R2169" s="95">
        <v>0</v>
      </c>
      <c r="S2169" s="94">
        <v>9779</v>
      </c>
      <c r="T2169" s="95">
        <v>1008</v>
      </c>
      <c r="U2169" s="95">
        <v>6647</v>
      </c>
      <c r="V2169" s="95">
        <v>3310</v>
      </c>
      <c r="W2169" s="104">
        <f t="shared" si="330"/>
        <v>82.568316725788335</v>
      </c>
      <c r="X2169" s="105">
        <f t="shared" si="327"/>
        <v>12.206991211964564</v>
      </c>
      <c r="Y2169" s="105">
        <f t="shared" si="328"/>
        <v>4.4100607853972438</v>
      </c>
      <c r="Z2169" s="105">
        <f t="shared" si="331"/>
        <v>0.8146312768498547</v>
      </c>
      <c r="AA2169" s="105">
        <f t="shared" si="332"/>
        <v>0</v>
      </c>
      <c r="AB2169" s="105">
        <f t="shared" si="333"/>
        <v>17.431683274211661</v>
      </c>
    </row>
    <row r="2170" spans="1:28" s="9" customFormat="1">
      <c r="A2170" s="88">
        <v>2013</v>
      </c>
      <c r="B2170" s="102">
        <v>1</v>
      </c>
      <c r="C2170" s="102" t="s">
        <v>181</v>
      </c>
      <c r="D2170" s="88">
        <v>13</v>
      </c>
      <c r="E2170" s="89" t="s">
        <v>199</v>
      </c>
      <c r="F2170" s="90" t="s">
        <v>32</v>
      </c>
      <c r="G2170" s="95">
        <v>107627</v>
      </c>
      <c r="H2170" s="95">
        <v>98400</v>
      </c>
      <c r="I2170" s="95">
        <v>39547</v>
      </c>
      <c r="J2170" s="96">
        <v>0.40190040650406506</v>
      </c>
      <c r="K2170" s="97">
        <v>12.589430894308942</v>
      </c>
      <c r="L2170" s="95">
        <v>86012</v>
      </c>
      <c r="M2170" s="95">
        <v>9153</v>
      </c>
      <c r="N2170" s="95">
        <v>2679</v>
      </c>
      <c r="O2170" s="95">
        <v>96</v>
      </c>
      <c r="P2170" s="95">
        <v>460</v>
      </c>
      <c r="Q2170" s="95">
        <v>556</v>
      </c>
      <c r="R2170" s="95">
        <v>0</v>
      </c>
      <c r="S2170" s="95">
        <v>12388</v>
      </c>
      <c r="T2170" s="95">
        <v>2673</v>
      </c>
      <c r="U2170" s="95">
        <v>11961</v>
      </c>
      <c r="V2170" s="95">
        <v>9820</v>
      </c>
      <c r="W2170" s="104">
        <f t="shared" si="330"/>
        <v>87.410569105691067</v>
      </c>
      <c r="X2170" s="105">
        <f t="shared" si="327"/>
        <v>9.301829268292682</v>
      </c>
      <c r="Y2170" s="105">
        <f t="shared" si="328"/>
        <v>2.7225609756097562</v>
      </c>
      <c r="Z2170" s="105">
        <f t="shared" si="331"/>
        <v>0.56504065040650409</v>
      </c>
      <c r="AA2170" s="105">
        <f t="shared" si="332"/>
        <v>0</v>
      </c>
      <c r="AB2170" s="105">
        <f t="shared" si="333"/>
        <v>12.589430894308942</v>
      </c>
    </row>
    <row r="2171" spans="1:28" s="9" customFormat="1">
      <c r="A2171" s="88">
        <v>2013</v>
      </c>
      <c r="B2171" s="102">
        <v>1</v>
      </c>
      <c r="C2171" s="102" t="s">
        <v>181</v>
      </c>
      <c r="D2171" s="88">
        <v>14</v>
      </c>
      <c r="E2171" s="89" t="s">
        <v>200</v>
      </c>
      <c r="F2171" s="90" t="s">
        <v>2</v>
      </c>
      <c r="G2171" s="95">
        <v>79090</v>
      </c>
      <c r="H2171" s="94">
        <v>73666</v>
      </c>
      <c r="I2171" s="95">
        <v>34716</v>
      </c>
      <c r="J2171" s="96">
        <v>0.47126218336817527</v>
      </c>
      <c r="K2171" s="97">
        <v>14.21415578421524</v>
      </c>
      <c r="L2171" s="95">
        <v>63195</v>
      </c>
      <c r="M2171" s="95">
        <v>7715</v>
      </c>
      <c r="N2171" s="95">
        <v>2478</v>
      </c>
      <c r="O2171" s="95">
        <v>70</v>
      </c>
      <c r="P2171" s="95">
        <v>370</v>
      </c>
      <c r="Q2171" s="95">
        <v>440</v>
      </c>
      <c r="R2171" s="95">
        <v>0</v>
      </c>
      <c r="S2171" s="94">
        <v>10471</v>
      </c>
      <c r="T2171" s="95">
        <v>2609</v>
      </c>
      <c r="U2171" s="95">
        <v>9668</v>
      </c>
      <c r="V2171" s="95">
        <v>4897</v>
      </c>
      <c r="W2171" s="104">
        <f t="shared" si="330"/>
        <v>85.785844215784763</v>
      </c>
      <c r="X2171" s="105">
        <f t="shared" si="327"/>
        <v>10.472945456519968</v>
      </c>
      <c r="Y2171" s="105">
        <f t="shared" si="328"/>
        <v>3.3638313468900174</v>
      </c>
      <c r="Z2171" s="105">
        <f t="shared" si="331"/>
        <v>0.59729047321695228</v>
      </c>
      <c r="AA2171" s="105">
        <f t="shared" si="332"/>
        <v>0</v>
      </c>
      <c r="AB2171" s="105">
        <f t="shared" si="333"/>
        <v>14.21415578421524</v>
      </c>
    </row>
    <row r="2172" spans="1:28" s="9" customFormat="1">
      <c r="A2172" s="88">
        <v>2013</v>
      </c>
      <c r="B2172" s="102">
        <v>1</v>
      </c>
      <c r="C2172" s="102" t="s">
        <v>181</v>
      </c>
      <c r="D2172" s="88">
        <v>15</v>
      </c>
      <c r="E2172" s="89" t="s">
        <v>201</v>
      </c>
      <c r="F2172" s="90" t="s">
        <v>33</v>
      </c>
      <c r="G2172" s="95">
        <v>18305</v>
      </c>
      <c r="H2172" s="94">
        <v>17737</v>
      </c>
      <c r="I2172" s="95">
        <v>8782</v>
      </c>
      <c r="J2172" s="96">
        <v>0.49512318881434292</v>
      </c>
      <c r="K2172" s="97">
        <v>14.551502508879743</v>
      </c>
      <c r="L2172" s="95">
        <v>15156</v>
      </c>
      <c r="M2172" s="95">
        <v>1839</v>
      </c>
      <c r="N2172" s="95">
        <v>593</v>
      </c>
      <c r="O2172" s="95">
        <v>33</v>
      </c>
      <c r="P2172" s="95">
        <v>116</v>
      </c>
      <c r="Q2172" s="95">
        <v>149</v>
      </c>
      <c r="R2172" s="95">
        <v>0</v>
      </c>
      <c r="S2172" s="94">
        <v>2581</v>
      </c>
      <c r="T2172" s="95">
        <v>91</v>
      </c>
      <c r="U2172" s="95">
        <v>1028</v>
      </c>
      <c r="V2172" s="95">
        <v>746</v>
      </c>
      <c r="W2172" s="104">
        <f t="shared" si="330"/>
        <v>85.44849749112025</v>
      </c>
      <c r="X2172" s="105">
        <f t="shared" si="327"/>
        <v>10.368156960027063</v>
      </c>
      <c r="Y2172" s="105">
        <f t="shared" si="328"/>
        <v>3.3432936798782205</v>
      </c>
      <c r="Z2172" s="105">
        <f t="shared" si="331"/>
        <v>0.84005186897446005</v>
      </c>
      <c r="AA2172" s="105">
        <f t="shared" si="332"/>
        <v>0</v>
      </c>
      <c r="AB2172" s="105">
        <f t="shared" si="333"/>
        <v>14.551502508879743</v>
      </c>
    </row>
    <row r="2173" spans="1:28" s="9" customFormat="1">
      <c r="A2173" s="88">
        <v>2013</v>
      </c>
      <c r="B2173" s="102">
        <v>1</v>
      </c>
      <c r="C2173" s="102" t="s">
        <v>181</v>
      </c>
      <c r="D2173" s="88">
        <v>16</v>
      </c>
      <c r="E2173" s="89" t="s">
        <v>203</v>
      </c>
      <c r="F2173" s="90" t="s">
        <v>34</v>
      </c>
      <c r="G2173" s="95">
        <v>8438</v>
      </c>
      <c r="H2173" s="94">
        <v>8179</v>
      </c>
      <c r="I2173" s="95">
        <v>5191</v>
      </c>
      <c r="J2173" s="96">
        <v>0.63467416554591027</v>
      </c>
      <c r="K2173" s="97">
        <v>18.095121653013816</v>
      </c>
      <c r="L2173" s="95">
        <v>6699</v>
      </c>
      <c r="M2173" s="95">
        <v>1036</v>
      </c>
      <c r="N2173" s="95">
        <v>383</v>
      </c>
      <c r="O2173" s="95">
        <v>13</v>
      </c>
      <c r="P2173" s="95">
        <v>48</v>
      </c>
      <c r="Q2173" s="95">
        <v>61</v>
      </c>
      <c r="R2173" s="95">
        <v>0</v>
      </c>
      <c r="S2173" s="94">
        <v>1480</v>
      </c>
      <c r="T2173" s="95">
        <v>155</v>
      </c>
      <c r="U2173" s="95">
        <v>942</v>
      </c>
      <c r="V2173" s="95">
        <v>559</v>
      </c>
      <c r="W2173" s="104">
        <f t="shared" si="330"/>
        <v>81.90487834698618</v>
      </c>
      <c r="X2173" s="105">
        <f t="shared" si="327"/>
        <v>12.666585157109672</v>
      </c>
      <c r="Y2173" s="105">
        <f t="shared" si="328"/>
        <v>4.6827240493947917</v>
      </c>
      <c r="Z2173" s="105">
        <f t="shared" si="331"/>
        <v>0.74581244650935319</v>
      </c>
      <c r="AA2173" s="105">
        <f t="shared" si="332"/>
        <v>0</v>
      </c>
      <c r="AB2173" s="105">
        <f t="shared" si="333"/>
        <v>18.095121653013816</v>
      </c>
    </row>
    <row r="2174" spans="1:28" s="9" customFormat="1">
      <c r="A2174" s="88">
        <v>2013</v>
      </c>
      <c r="B2174" s="102">
        <v>1</v>
      </c>
      <c r="C2174" s="102" t="s">
        <v>181</v>
      </c>
      <c r="D2174" s="88">
        <v>17</v>
      </c>
      <c r="E2174" s="89" t="s">
        <v>204</v>
      </c>
      <c r="F2174" s="90" t="s">
        <v>35</v>
      </c>
      <c r="G2174" s="95">
        <v>9667</v>
      </c>
      <c r="H2174" s="94">
        <v>9341</v>
      </c>
      <c r="I2174" s="95">
        <v>4907</v>
      </c>
      <c r="J2174" s="96">
        <v>0.52531848838454132</v>
      </c>
      <c r="K2174" s="97">
        <v>16.218820254790707</v>
      </c>
      <c r="L2174" s="95">
        <v>7826</v>
      </c>
      <c r="M2174" s="95">
        <v>1099</v>
      </c>
      <c r="N2174" s="95">
        <v>360</v>
      </c>
      <c r="O2174" s="95">
        <v>23</v>
      </c>
      <c r="P2174" s="95">
        <v>30</v>
      </c>
      <c r="Q2174" s="95">
        <v>53</v>
      </c>
      <c r="R2174" s="95">
        <v>3</v>
      </c>
      <c r="S2174" s="94">
        <v>1515</v>
      </c>
      <c r="T2174" s="95">
        <v>134</v>
      </c>
      <c r="U2174" s="95">
        <v>1171</v>
      </c>
      <c r="V2174" s="95">
        <v>239</v>
      </c>
      <c r="W2174" s="104">
        <f t="shared" si="330"/>
        <v>83.781179745209286</v>
      </c>
      <c r="X2174" s="105">
        <f t="shared" si="327"/>
        <v>11.765335617171608</v>
      </c>
      <c r="Y2174" s="105">
        <f t="shared" si="328"/>
        <v>3.8539770902472967</v>
      </c>
      <c r="Z2174" s="105">
        <f t="shared" si="331"/>
        <v>0.56739107161974089</v>
      </c>
      <c r="AA2174" s="105">
        <f t="shared" si="332"/>
        <v>3.2116475752060808E-2</v>
      </c>
      <c r="AB2174" s="105">
        <f t="shared" si="333"/>
        <v>16.218820254790707</v>
      </c>
    </row>
    <row r="2175" spans="1:28" s="9" customFormat="1">
      <c r="A2175" s="88">
        <v>2013</v>
      </c>
      <c r="B2175" s="102">
        <v>1</v>
      </c>
      <c r="C2175" s="102" t="s">
        <v>181</v>
      </c>
      <c r="D2175" s="88">
        <v>18</v>
      </c>
      <c r="E2175" s="89" t="s">
        <v>205</v>
      </c>
      <c r="F2175" s="90" t="s">
        <v>36</v>
      </c>
      <c r="G2175" s="95">
        <v>6978</v>
      </c>
      <c r="H2175" s="94">
        <v>6622</v>
      </c>
      <c r="I2175" s="95">
        <v>3350</v>
      </c>
      <c r="J2175" s="96">
        <v>0.50588945937783147</v>
      </c>
      <c r="K2175" s="97">
        <v>17.049229839927516</v>
      </c>
      <c r="L2175" s="95">
        <v>5493</v>
      </c>
      <c r="M2175" s="95">
        <v>801</v>
      </c>
      <c r="N2175" s="95">
        <v>246</v>
      </c>
      <c r="O2175" s="95">
        <v>54</v>
      </c>
      <c r="P2175" s="95">
        <v>27</v>
      </c>
      <c r="Q2175" s="95">
        <v>81</v>
      </c>
      <c r="R2175" s="95">
        <v>1</v>
      </c>
      <c r="S2175" s="94">
        <v>1129</v>
      </c>
      <c r="T2175" s="95">
        <v>26</v>
      </c>
      <c r="U2175" s="95">
        <v>432</v>
      </c>
      <c r="V2175" s="95">
        <v>295</v>
      </c>
      <c r="W2175" s="104">
        <f t="shared" si="330"/>
        <v>82.95077016007248</v>
      </c>
      <c r="X2175" s="105">
        <f t="shared" si="327"/>
        <v>12.096043491392329</v>
      </c>
      <c r="Y2175" s="105">
        <f t="shared" si="328"/>
        <v>3.7148897614013894</v>
      </c>
      <c r="Z2175" s="105">
        <f t="shared" si="331"/>
        <v>1.2231954092419208</v>
      </c>
      <c r="AA2175" s="105">
        <f t="shared" si="332"/>
        <v>1.5101177891875567E-2</v>
      </c>
      <c r="AB2175" s="105">
        <f t="shared" si="333"/>
        <v>17.049229839927516</v>
      </c>
    </row>
    <row r="2176" spans="1:28" s="9" customFormat="1">
      <c r="A2176" s="88">
        <v>2013</v>
      </c>
      <c r="B2176" s="102">
        <v>1</v>
      </c>
      <c r="C2176" s="102" t="s">
        <v>181</v>
      </c>
      <c r="D2176" s="88">
        <v>19</v>
      </c>
      <c r="E2176" s="89" t="s">
        <v>206</v>
      </c>
      <c r="F2176" s="90" t="s">
        <v>37</v>
      </c>
      <c r="G2176" s="95">
        <v>6794</v>
      </c>
      <c r="H2176" s="94">
        <v>6274</v>
      </c>
      <c r="I2176" s="95">
        <v>5255</v>
      </c>
      <c r="J2176" s="96">
        <v>0.83758367867389227</v>
      </c>
      <c r="K2176" s="97">
        <v>23.095313994262035</v>
      </c>
      <c r="L2176" s="95">
        <v>4825</v>
      </c>
      <c r="M2176" s="95">
        <v>936</v>
      </c>
      <c r="N2176" s="95">
        <v>422</v>
      </c>
      <c r="O2176" s="95">
        <v>24</v>
      </c>
      <c r="P2176" s="95">
        <v>49</v>
      </c>
      <c r="Q2176" s="95">
        <v>73</v>
      </c>
      <c r="R2176" s="95">
        <v>18</v>
      </c>
      <c r="S2176" s="94">
        <v>1449</v>
      </c>
      <c r="T2176" s="95">
        <v>311</v>
      </c>
      <c r="U2176" s="95">
        <v>718</v>
      </c>
      <c r="V2176" s="95">
        <v>215</v>
      </c>
      <c r="W2176" s="104">
        <f t="shared" si="330"/>
        <v>76.904686005737972</v>
      </c>
      <c r="X2176" s="105">
        <f t="shared" si="327"/>
        <v>14.918712145361809</v>
      </c>
      <c r="Y2176" s="105">
        <f t="shared" si="328"/>
        <v>6.7261715014344912</v>
      </c>
      <c r="Z2176" s="105">
        <f t="shared" si="331"/>
        <v>1.1635320369780044</v>
      </c>
      <c r="AA2176" s="105">
        <f t="shared" si="332"/>
        <v>0.28689831048772713</v>
      </c>
      <c r="AB2176" s="105">
        <f t="shared" si="333"/>
        <v>23.095313994262035</v>
      </c>
    </row>
    <row r="2177" spans="1:28" s="9" customFormat="1">
      <c r="A2177" s="88">
        <v>2013</v>
      </c>
      <c r="B2177" s="102">
        <v>1</v>
      </c>
      <c r="C2177" s="102" t="s">
        <v>181</v>
      </c>
      <c r="D2177" s="88">
        <v>20</v>
      </c>
      <c r="E2177" s="89" t="s">
        <v>207</v>
      </c>
      <c r="F2177" s="90" t="s">
        <v>38</v>
      </c>
      <c r="G2177" s="95">
        <v>21290</v>
      </c>
      <c r="H2177" s="94">
        <v>20249</v>
      </c>
      <c r="I2177" s="95">
        <v>10784</v>
      </c>
      <c r="J2177" s="96">
        <v>0.53256950960541261</v>
      </c>
      <c r="K2177" s="97">
        <v>16.321793668823151</v>
      </c>
      <c r="L2177" s="95">
        <v>16944</v>
      </c>
      <c r="M2177" s="95">
        <v>2372</v>
      </c>
      <c r="N2177" s="95">
        <v>777</v>
      </c>
      <c r="O2177" s="95">
        <v>42</v>
      </c>
      <c r="P2177" s="95">
        <v>114</v>
      </c>
      <c r="Q2177" s="95">
        <v>156</v>
      </c>
      <c r="R2177" s="95">
        <v>0</v>
      </c>
      <c r="S2177" s="94">
        <v>3305</v>
      </c>
      <c r="T2177" s="95">
        <v>470</v>
      </c>
      <c r="U2177" s="95">
        <v>2360</v>
      </c>
      <c r="V2177" s="95">
        <v>128</v>
      </c>
      <c r="W2177" s="104">
        <f t="shared" si="330"/>
        <v>83.678206331176852</v>
      </c>
      <c r="X2177" s="105">
        <f t="shared" si="327"/>
        <v>11.7141587238876</v>
      </c>
      <c r="Y2177" s="105">
        <f t="shared" si="328"/>
        <v>3.8372265297051706</v>
      </c>
      <c r="Z2177" s="105">
        <f t="shared" si="331"/>
        <v>0.77040841523038173</v>
      </c>
      <c r="AA2177" s="105">
        <f t="shared" si="332"/>
        <v>0</v>
      </c>
      <c r="AB2177" s="105">
        <f t="shared" si="333"/>
        <v>16.321793668823151</v>
      </c>
    </row>
    <row r="2178" spans="1:28" s="9" customFormat="1">
      <c r="A2178" s="88">
        <v>2013</v>
      </c>
      <c r="B2178" s="102">
        <v>1</v>
      </c>
      <c r="C2178" s="102" t="s">
        <v>181</v>
      </c>
      <c r="D2178" s="88">
        <v>21</v>
      </c>
      <c r="E2178" s="89" t="s">
        <v>208</v>
      </c>
      <c r="F2178" s="90" t="s">
        <v>39</v>
      </c>
      <c r="G2178" s="95">
        <v>17683</v>
      </c>
      <c r="H2178" s="94">
        <v>16776</v>
      </c>
      <c r="I2178" s="95">
        <v>7252</v>
      </c>
      <c r="J2178" s="96">
        <v>0.43228421554601815</v>
      </c>
      <c r="K2178" s="97">
        <v>12.780162136385313</v>
      </c>
      <c r="L2178" s="95">
        <v>14632</v>
      </c>
      <c r="M2178" s="95">
        <v>1535</v>
      </c>
      <c r="N2178" s="95">
        <v>504</v>
      </c>
      <c r="O2178" s="95">
        <v>19</v>
      </c>
      <c r="P2178" s="95">
        <v>86</v>
      </c>
      <c r="Q2178" s="95">
        <v>105</v>
      </c>
      <c r="R2178" s="95">
        <v>0</v>
      </c>
      <c r="S2178" s="94">
        <v>2144</v>
      </c>
      <c r="T2178" s="95">
        <v>376</v>
      </c>
      <c r="U2178" s="95">
        <v>1813</v>
      </c>
      <c r="V2178" s="95">
        <v>723</v>
      </c>
      <c r="W2178" s="104">
        <f t="shared" si="330"/>
        <v>87.219837863614686</v>
      </c>
      <c r="X2178" s="105">
        <f t="shared" si="327"/>
        <v>9.1499761564139241</v>
      </c>
      <c r="Y2178" s="105">
        <f t="shared" si="328"/>
        <v>3.0042918454935621</v>
      </c>
      <c r="Z2178" s="105">
        <f t="shared" si="331"/>
        <v>0.62589413447782549</v>
      </c>
      <c r="AA2178" s="105">
        <f t="shared" si="332"/>
        <v>0</v>
      </c>
      <c r="AB2178" s="105">
        <f t="shared" si="333"/>
        <v>12.780162136385313</v>
      </c>
    </row>
    <row r="2179" spans="1:28" s="9" customFormat="1">
      <c r="A2179" s="88">
        <v>2013</v>
      </c>
      <c r="B2179" s="102">
        <v>1</v>
      </c>
      <c r="C2179" s="102" t="s">
        <v>181</v>
      </c>
      <c r="D2179" s="88">
        <v>22</v>
      </c>
      <c r="E2179" s="89" t="s">
        <v>209</v>
      </c>
      <c r="F2179" s="90" t="s">
        <v>40</v>
      </c>
      <c r="G2179" s="95">
        <v>32551</v>
      </c>
      <c r="H2179" s="94">
        <v>29028</v>
      </c>
      <c r="I2179" s="95">
        <v>12516</v>
      </c>
      <c r="J2179" s="96">
        <v>0.43116990491938817</v>
      </c>
      <c r="K2179" s="97">
        <v>13.235496761747278</v>
      </c>
      <c r="L2179" s="95">
        <v>25186</v>
      </c>
      <c r="M2179" s="95">
        <v>2824</v>
      </c>
      <c r="N2179" s="95">
        <v>843</v>
      </c>
      <c r="O2179" s="95">
        <v>27</v>
      </c>
      <c r="P2179" s="95">
        <v>148</v>
      </c>
      <c r="Q2179" s="95">
        <v>175</v>
      </c>
      <c r="R2179" s="95">
        <v>0</v>
      </c>
      <c r="S2179" s="94">
        <v>3842</v>
      </c>
      <c r="T2179" s="95">
        <v>301</v>
      </c>
      <c r="U2179" s="95">
        <v>3630</v>
      </c>
      <c r="V2179" s="95">
        <v>1535</v>
      </c>
      <c r="W2179" s="104">
        <f t="shared" si="330"/>
        <v>86.764503238252715</v>
      </c>
      <c r="X2179" s="105">
        <f t="shared" si="327"/>
        <v>9.728537963345735</v>
      </c>
      <c r="Y2179" s="105">
        <f t="shared" si="328"/>
        <v>2.9040926002480365</v>
      </c>
      <c r="Z2179" s="105">
        <f t="shared" si="331"/>
        <v>0.60286619815350695</v>
      </c>
      <c r="AA2179" s="105">
        <f t="shared" si="332"/>
        <v>0</v>
      </c>
      <c r="AB2179" s="105">
        <f t="shared" si="333"/>
        <v>13.235496761747278</v>
      </c>
    </row>
    <row r="2180" spans="1:28" s="9" customFormat="1">
      <c r="A2180" s="88">
        <v>2013</v>
      </c>
      <c r="B2180" s="102">
        <v>1</v>
      </c>
      <c r="C2180" s="102" t="s">
        <v>181</v>
      </c>
      <c r="D2180" s="88">
        <v>23</v>
      </c>
      <c r="E2180" s="89" t="s">
        <v>210</v>
      </c>
      <c r="F2180" s="90" t="s">
        <v>41</v>
      </c>
      <c r="G2180" s="95">
        <v>70361</v>
      </c>
      <c r="H2180" s="94">
        <v>67562</v>
      </c>
      <c r="I2180" s="95">
        <v>28161</v>
      </c>
      <c r="J2180" s="96">
        <v>0.41681714573280837</v>
      </c>
      <c r="K2180" s="97">
        <v>11.925342648234215</v>
      </c>
      <c r="L2180" s="95">
        <v>59505</v>
      </c>
      <c r="M2180" s="95">
        <v>5626</v>
      </c>
      <c r="N2180" s="95">
        <v>1986</v>
      </c>
      <c r="O2180" s="95">
        <v>66</v>
      </c>
      <c r="P2180" s="95">
        <v>379</v>
      </c>
      <c r="Q2180" s="95">
        <v>445</v>
      </c>
      <c r="R2180" s="95">
        <v>0</v>
      </c>
      <c r="S2180" s="94">
        <v>8057</v>
      </c>
      <c r="T2180" s="95">
        <v>2958</v>
      </c>
      <c r="U2180" s="95">
        <v>10397</v>
      </c>
      <c r="V2180" s="95">
        <v>2052</v>
      </c>
      <c r="W2180" s="104">
        <f t="shared" si="330"/>
        <v>88.074657351765779</v>
      </c>
      <c r="X2180" s="105">
        <f t="shared" si="327"/>
        <v>8.32716615849146</v>
      </c>
      <c r="Y2180" s="105">
        <f t="shared" si="328"/>
        <v>2.9395222166306501</v>
      </c>
      <c r="Z2180" s="105">
        <f t="shared" si="331"/>
        <v>0.65865427311210445</v>
      </c>
      <c r="AA2180" s="105">
        <f t="shared" si="332"/>
        <v>0</v>
      </c>
      <c r="AB2180" s="105">
        <f t="shared" si="333"/>
        <v>11.925342648234215</v>
      </c>
    </row>
    <row r="2181" spans="1:28" s="9" customFormat="1">
      <c r="A2181" s="88">
        <v>2013</v>
      </c>
      <c r="B2181" s="102">
        <v>1</v>
      </c>
      <c r="C2181" s="102" t="s">
        <v>181</v>
      </c>
      <c r="D2181" s="88">
        <v>24</v>
      </c>
      <c r="E2181" s="89" t="s">
        <v>211</v>
      </c>
      <c r="F2181" s="90" t="s">
        <v>42</v>
      </c>
      <c r="G2181" s="95">
        <v>15955</v>
      </c>
      <c r="H2181" s="94">
        <v>15274</v>
      </c>
      <c r="I2181" s="95">
        <v>10574</v>
      </c>
      <c r="J2181" s="96">
        <v>0.69228754746628263</v>
      </c>
      <c r="K2181" s="97">
        <v>19.006154249050674</v>
      </c>
      <c r="L2181" s="95">
        <v>12371</v>
      </c>
      <c r="M2181" s="95">
        <v>1951</v>
      </c>
      <c r="N2181" s="95">
        <v>784</v>
      </c>
      <c r="O2181" s="95">
        <v>25</v>
      </c>
      <c r="P2181" s="95">
        <v>132</v>
      </c>
      <c r="Q2181" s="95">
        <v>157</v>
      </c>
      <c r="R2181" s="95">
        <v>11</v>
      </c>
      <c r="S2181" s="94">
        <v>2903</v>
      </c>
      <c r="T2181" s="95">
        <v>339</v>
      </c>
      <c r="U2181" s="95">
        <v>1977</v>
      </c>
      <c r="V2181" s="95">
        <v>391</v>
      </c>
      <c r="W2181" s="104">
        <f t="shared" si="330"/>
        <v>80.993845750949319</v>
      </c>
      <c r="X2181" s="105">
        <f t="shared" si="327"/>
        <v>12.773340316878357</v>
      </c>
      <c r="Y2181" s="105">
        <f t="shared" si="328"/>
        <v>5.1329055912007338</v>
      </c>
      <c r="Z2181" s="105">
        <f t="shared" si="331"/>
        <v>1.0278905329317796</v>
      </c>
      <c r="AA2181" s="105">
        <f t="shared" si="332"/>
        <v>7.2017808039806203E-2</v>
      </c>
      <c r="AB2181" s="105">
        <f t="shared" si="333"/>
        <v>19.006154249050674</v>
      </c>
    </row>
    <row r="2182" spans="1:28" s="9" customFormat="1">
      <c r="A2182" s="88">
        <v>2013</v>
      </c>
      <c r="B2182" s="102">
        <v>1</v>
      </c>
      <c r="C2182" s="102" t="s">
        <v>181</v>
      </c>
      <c r="D2182" s="88">
        <v>25</v>
      </c>
      <c r="E2182" s="89" t="s">
        <v>212</v>
      </c>
      <c r="F2182" s="90" t="s">
        <v>43</v>
      </c>
      <c r="G2182" s="95">
        <v>13705</v>
      </c>
      <c r="H2182" s="94">
        <v>12629</v>
      </c>
      <c r="I2182" s="95">
        <v>8200</v>
      </c>
      <c r="J2182" s="96">
        <v>0.64929923192651828</v>
      </c>
      <c r="K2182" s="97">
        <v>18.520864676538125</v>
      </c>
      <c r="L2182" s="95">
        <v>10290</v>
      </c>
      <c r="M2182" s="95">
        <v>1568</v>
      </c>
      <c r="N2182" s="95">
        <v>647</v>
      </c>
      <c r="O2182" s="95">
        <v>17</v>
      </c>
      <c r="P2182" s="95">
        <v>96</v>
      </c>
      <c r="Q2182" s="95">
        <v>113</v>
      </c>
      <c r="R2182" s="95">
        <v>11</v>
      </c>
      <c r="S2182" s="94">
        <v>2339</v>
      </c>
      <c r="T2182" s="95">
        <v>49</v>
      </c>
      <c r="U2182" s="95">
        <v>2001</v>
      </c>
      <c r="V2182" s="95">
        <v>0</v>
      </c>
      <c r="W2182" s="104">
        <f t="shared" si="330"/>
        <v>81.479135323461875</v>
      </c>
      <c r="X2182" s="105">
        <f t="shared" si="327"/>
        <v>12.415868239765619</v>
      </c>
      <c r="Y2182" s="105">
        <f t="shared" si="328"/>
        <v>5.123129305566553</v>
      </c>
      <c r="Z2182" s="105">
        <f t="shared" si="331"/>
        <v>0.89476601472800699</v>
      </c>
      <c r="AA2182" s="105">
        <f t="shared" si="332"/>
        <v>8.710111647794759E-2</v>
      </c>
      <c r="AB2182" s="105">
        <f t="shared" si="333"/>
        <v>18.520864676538125</v>
      </c>
    </row>
    <row r="2183" spans="1:28" s="9" customFormat="1">
      <c r="A2183" s="88">
        <v>2013</v>
      </c>
      <c r="B2183" s="102">
        <v>1</v>
      </c>
      <c r="C2183" s="102" t="s">
        <v>181</v>
      </c>
      <c r="D2183" s="88">
        <v>26</v>
      </c>
      <c r="E2183" s="89" t="s">
        <v>213</v>
      </c>
      <c r="F2183" s="90" t="s">
        <v>44</v>
      </c>
      <c r="G2183" s="95">
        <v>21359</v>
      </c>
      <c r="H2183" s="94">
        <v>19983</v>
      </c>
      <c r="I2183" s="95">
        <v>11181</v>
      </c>
      <c r="J2183" s="96">
        <v>0.55952559675724367</v>
      </c>
      <c r="K2183" s="97">
        <v>16.949406995946553</v>
      </c>
      <c r="L2183" s="95">
        <v>16596</v>
      </c>
      <c r="M2183" s="95">
        <v>2330</v>
      </c>
      <c r="N2183" s="95">
        <v>845</v>
      </c>
      <c r="O2183" s="95">
        <v>25</v>
      </c>
      <c r="P2183" s="95">
        <v>156</v>
      </c>
      <c r="Q2183" s="95">
        <v>181</v>
      </c>
      <c r="R2183" s="95">
        <v>31</v>
      </c>
      <c r="S2183" s="94">
        <v>3387</v>
      </c>
      <c r="T2183" s="95">
        <v>733</v>
      </c>
      <c r="U2183" s="95">
        <v>2762</v>
      </c>
      <c r="V2183" s="95">
        <v>1317</v>
      </c>
      <c r="W2183" s="104">
        <f t="shared" si="330"/>
        <v>83.050593004053439</v>
      </c>
      <c r="X2183" s="105">
        <f t="shared" si="327"/>
        <v>11.659910924285642</v>
      </c>
      <c r="Y2183" s="105">
        <f t="shared" si="328"/>
        <v>4.2285943051593851</v>
      </c>
      <c r="Z2183" s="105">
        <f t="shared" si="331"/>
        <v>0.90576990441875593</v>
      </c>
      <c r="AA2183" s="105">
        <f t="shared" si="332"/>
        <v>0.15513186208277036</v>
      </c>
      <c r="AB2183" s="105">
        <f t="shared" si="333"/>
        <v>16.949406995946553</v>
      </c>
    </row>
    <row r="2184" spans="1:28" s="9" customFormat="1">
      <c r="A2184" s="88">
        <v>2013</v>
      </c>
      <c r="B2184" s="102">
        <v>1</v>
      </c>
      <c r="C2184" s="102" t="s">
        <v>181</v>
      </c>
      <c r="D2184" s="88">
        <v>27</v>
      </c>
      <c r="E2184" s="89" t="s">
        <v>214</v>
      </c>
      <c r="F2184" s="90" t="s">
        <v>45</v>
      </c>
      <c r="G2184" s="95">
        <v>74985</v>
      </c>
      <c r="H2184" s="94">
        <v>66937</v>
      </c>
      <c r="I2184" s="95">
        <v>42866</v>
      </c>
      <c r="J2184" s="96">
        <v>0.64039320555148871</v>
      </c>
      <c r="K2184" s="97">
        <v>18.278381164378445</v>
      </c>
      <c r="L2184" s="95">
        <v>54702</v>
      </c>
      <c r="M2184" s="95">
        <v>8366</v>
      </c>
      <c r="N2184" s="95">
        <v>3246</v>
      </c>
      <c r="O2184" s="95">
        <v>92</v>
      </c>
      <c r="P2184" s="95">
        <v>508</v>
      </c>
      <c r="Q2184" s="95">
        <v>600</v>
      </c>
      <c r="R2184" s="95">
        <v>23</v>
      </c>
      <c r="S2184" s="94">
        <v>12235</v>
      </c>
      <c r="T2184" s="95">
        <v>2552</v>
      </c>
      <c r="U2184" s="95">
        <v>7887</v>
      </c>
      <c r="V2184" s="95">
        <v>3445</v>
      </c>
      <c r="W2184" s="104">
        <f t="shared" si="330"/>
        <v>81.721618835621555</v>
      </c>
      <c r="X2184" s="105">
        <f t="shared" si="327"/>
        <v>12.498319315176957</v>
      </c>
      <c r="Y2184" s="105">
        <f t="shared" si="328"/>
        <v>4.8493359427521403</v>
      </c>
      <c r="Z2184" s="105">
        <f t="shared" si="331"/>
        <v>0.89636523895603326</v>
      </c>
      <c r="AA2184" s="105">
        <f t="shared" si="332"/>
        <v>3.4360667493314609E-2</v>
      </c>
      <c r="AB2184" s="105">
        <f t="shared" si="333"/>
        <v>18.278381164378445</v>
      </c>
    </row>
    <row r="2185" spans="1:28" s="9" customFormat="1">
      <c r="A2185" s="88">
        <v>2013</v>
      </c>
      <c r="B2185" s="102">
        <v>1</v>
      </c>
      <c r="C2185" s="102" t="s">
        <v>181</v>
      </c>
      <c r="D2185" s="88">
        <v>28</v>
      </c>
      <c r="E2185" s="89" t="s">
        <v>215</v>
      </c>
      <c r="F2185" s="90" t="s">
        <v>46</v>
      </c>
      <c r="G2185" s="95">
        <v>48660</v>
      </c>
      <c r="H2185" s="94">
        <v>46102</v>
      </c>
      <c r="I2185" s="95">
        <v>24018</v>
      </c>
      <c r="J2185" s="96">
        <v>0.52097522884039738</v>
      </c>
      <c r="K2185" s="97">
        <v>14.938614376816625</v>
      </c>
      <c r="L2185" s="95">
        <v>39215</v>
      </c>
      <c r="M2185" s="95">
        <v>4834</v>
      </c>
      <c r="N2185" s="95">
        <v>1716</v>
      </c>
      <c r="O2185" s="95">
        <v>63</v>
      </c>
      <c r="P2185" s="95">
        <v>274</v>
      </c>
      <c r="Q2185" s="95">
        <v>337</v>
      </c>
      <c r="R2185" s="95">
        <v>0</v>
      </c>
      <c r="S2185" s="94">
        <v>6887</v>
      </c>
      <c r="T2185" s="95">
        <v>1455</v>
      </c>
      <c r="U2185" s="95">
        <v>6665</v>
      </c>
      <c r="V2185" s="95">
        <v>3140</v>
      </c>
      <c r="W2185" s="104">
        <f t="shared" si="330"/>
        <v>85.061385623183369</v>
      </c>
      <c r="X2185" s="105">
        <f t="shared" si="327"/>
        <v>10.48544531690599</v>
      </c>
      <c r="Y2185" s="105">
        <f t="shared" si="328"/>
        <v>3.722181250271138</v>
      </c>
      <c r="Z2185" s="105">
        <f t="shared" si="331"/>
        <v>0.73098780963949506</v>
      </c>
      <c r="AA2185" s="105">
        <f t="shared" si="332"/>
        <v>0</v>
      </c>
      <c r="AB2185" s="105">
        <f t="shared" si="333"/>
        <v>14.938614376816625</v>
      </c>
    </row>
    <row r="2186" spans="1:28" s="9" customFormat="1">
      <c r="A2186" s="88">
        <v>2013</v>
      </c>
      <c r="B2186" s="102">
        <v>1</v>
      </c>
      <c r="C2186" s="102" t="s">
        <v>181</v>
      </c>
      <c r="D2186" s="88">
        <v>29</v>
      </c>
      <c r="E2186" s="89" t="s">
        <v>216</v>
      </c>
      <c r="F2186" s="90" t="s">
        <v>47</v>
      </c>
      <c r="G2186" s="95">
        <v>11046</v>
      </c>
      <c r="H2186" s="95">
        <v>9198</v>
      </c>
      <c r="I2186" s="95">
        <v>6660</v>
      </c>
      <c r="J2186" s="96">
        <v>0.72407045009784732</v>
      </c>
      <c r="K2186" s="97">
        <v>19.819525983909543</v>
      </c>
      <c r="L2186" s="95">
        <v>7375</v>
      </c>
      <c r="M2186" s="95">
        <v>1204</v>
      </c>
      <c r="N2186" s="95">
        <v>457</v>
      </c>
      <c r="O2186" s="95">
        <v>59</v>
      </c>
      <c r="P2186" s="95">
        <v>103</v>
      </c>
      <c r="Q2186" s="95">
        <v>162</v>
      </c>
      <c r="R2186" s="95">
        <v>0</v>
      </c>
      <c r="S2186" s="95">
        <v>1823</v>
      </c>
      <c r="T2186" s="95">
        <v>141</v>
      </c>
      <c r="U2186" s="95">
        <v>1125</v>
      </c>
      <c r="V2186" s="95">
        <v>464</v>
      </c>
      <c r="W2186" s="104">
        <f t="shared" si="330"/>
        <v>80.180474016090457</v>
      </c>
      <c r="X2186" s="105">
        <f t="shared" si="327"/>
        <v>13.08980213089802</v>
      </c>
      <c r="Y2186" s="105">
        <f t="shared" si="328"/>
        <v>4.9684714068275708</v>
      </c>
      <c r="Z2186" s="105">
        <f t="shared" si="331"/>
        <v>1.7612524461839529</v>
      </c>
      <c r="AA2186" s="105">
        <f t="shared" si="332"/>
        <v>0</v>
      </c>
      <c r="AB2186" s="105">
        <f t="shared" si="333"/>
        <v>19.819525983909543</v>
      </c>
    </row>
    <row r="2187" spans="1:28" s="9" customFormat="1">
      <c r="A2187" s="88">
        <v>2013</v>
      </c>
      <c r="B2187" s="102">
        <v>1</v>
      </c>
      <c r="C2187" s="102" t="s">
        <v>181</v>
      </c>
      <c r="D2187" s="88">
        <v>30</v>
      </c>
      <c r="E2187" s="89" t="s">
        <v>217</v>
      </c>
      <c r="F2187" s="90" t="s">
        <v>3</v>
      </c>
      <c r="G2187" s="95">
        <v>7730</v>
      </c>
      <c r="H2187" s="94">
        <v>7473</v>
      </c>
      <c r="I2187" s="95">
        <v>6241</v>
      </c>
      <c r="J2187" s="96">
        <v>0.83513983674561754</v>
      </c>
      <c r="K2187" s="97">
        <v>21.276595744680851</v>
      </c>
      <c r="L2187" s="95">
        <v>5883</v>
      </c>
      <c r="M2187" s="95">
        <v>1018</v>
      </c>
      <c r="N2187" s="95">
        <v>465</v>
      </c>
      <c r="O2187" s="95">
        <v>27</v>
      </c>
      <c r="P2187" s="95">
        <v>80</v>
      </c>
      <c r="Q2187" s="95">
        <v>107</v>
      </c>
      <c r="R2187" s="95">
        <v>0</v>
      </c>
      <c r="S2187" s="94">
        <v>1590</v>
      </c>
      <c r="T2187" s="95">
        <v>82</v>
      </c>
      <c r="U2187" s="95">
        <v>787</v>
      </c>
      <c r="V2187" s="95">
        <v>30</v>
      </c>
      <c r="W2187" s="104">
        <f t="shared" si="330"/>
        <v>78.723404255319153</v>
      </c>
      <c r="X2187" s="105">
        <f t="shared" si="327"/>
        <v>13.622373879298809</v>
      </c>
      <c r="Y2187" s="105">
        <f t="shared" si="328"/>
        <v>6.2224006423123246</v>
      </c>
      <c r="Z2187" s="105">
        <f t="shared" si="331"/>
        <v>1.4318212230697176</v>
      </c>
      <c r="AA2187" s="105">
        <f t="shared" si="332"/>
        <v>0</v>
      </c>
      <c r="AB2187" s="105">
        <f t="shared" si="333"/>
        <v>21.276595744680851</v>
      </c>
    </row>
    <row r="2188" spans="1:28" s="9" customFormat="1">
      <c r="A2188" s="88">
        <v>2013</v>
      </c>
      <c r="B2188" s="102">
        <v>1</v>
      </c>
      <c r="C2188" s="102" t="s">
        <v>181</v>
      </c>
      <c r="D2188" s="88">
        <v>31</v>
      </c>
      <c r="E2188" s="89" t="s">
        <v>218</v>
      </c>
      <c r="F2188" s="90" t="s">
        <v>48</v>
      </c>
      <c r="G2188" s="95">
        <v>4808</v>
      </c>
      <c r="H2188" s="94">
        <v>4656</v>
      </c>
      <c r="I2188" s="95">
        <v>2868</v>
      </c>
      <c r="J2188" s="96">
        <v>0.615979381443299</v>
      </c>
      <c r="K2188" s="97">
        <v>15.63573883161512</v>
      </c>
      <c r="L2188" s="95">
        <v>3928</v>
      </c>
      <c r="M2188" s="95">
        <v>502</v>
      </c>
      <c r="N2188" s="95">
        <v>189</v>
      </c>
      <c r="O2188" s="95">
        <v>10</v>
      </c>
      <c r="P2188" s="95">
        <v>27</v>
      </c>
      <c r="Q2188" s="95">
        <v>37</v>
      </c>
      <c r="R2188" s="95">
        <v>0</v>
      </c>
      <c r="S2188" s="94">
        <v>728</v>
      </c>
      <c r="T2188" s="95">
        <v>169</v>
      </c>
      <c r="U2188" s="95">
        <v>470</v>
      </c>
      <c r="V2188" s="95">
        <v>1064</v>
      </c>
      <c r="W2188" s="104">
        <f t="shared" si="330"/>
        <v>84.364261168384886</v>
      </c>
      <c r="X2188" s="105">
        <f t="shared" si="327"/>
        <v>10.781786941580757</v>
      </c>
      <c r="Y2188" s="105">
        <f t="shared" si="328"/>
        <v>4.0592783505154637</v>
      </c>
      <c r="Z2188" s="105">
        <f t="shared" si="331"/>
        <v>0.7946735395189003</v>
      </c>
      <c r="AA2188" s="105">
        <f t="shared" si="332"/>
        <v>0</v>
      </c>
      <c r="AB2188" s="105">
        <f t="shared" si="333"/>
        <v>15.63573883161512</v>
      </c>
    </row>
    <row r="2189" spans="1:28" s="9" customFormat="1">
      <c r="A2189" s="88">
        <v>2013</v>
      </c>
      <c r="B2189" s="102">
        <v>1</v>
      </c>
      <c r="C2189" s="102" t="s">
        <v>181</v>
      </c>
      <c r="D2189" s="88">
        <v>32</v>
      </c>
      <c r="E2189" s="89" t="s">
        <v>219</v>
      </c>
      <c r="F2189" s="90" t="s">
        <v>49</v>
      </c>
      <c r="G2189" s="95">
        <v>5856</v>
      </c>
      <c r="H2189" s="94">
        <v>5645</v>
      </c>
      <c r="I2189" s="95">
        <v>4129</v>
      </c>
      <c r="J2189" s="96">
        <v>0.73144375553587249</v>
      </c>
      <c r="K2189" s="97">
        <v>21.169176262178919</v>
      </c>
      <c r="L2189" s="95">
        <v>4450</v>
      </c>
      <c r="M2189" s="95">
        <v>834</v>
      </c>
      <c r="N2189" s="95">
        <v>274</v>
      </c>
      <c r="O2189" s="95">
        <v>15</v>
      </c>
      <c r="P2189" s="95">
        <v>38</v>
      </c>
      <c r="Q2189" s="95">
        <v>53</v>
      </c>
      <c r="R2189" s="95">
        <v>34</v>
      </c>
      <c r="S2189" s="94">
        <v>1195</v>
      </c>
      <c r="T2189" s="95">
        <v>114</v>
      </c>
      <c r="U2189" s="95">
        <v>1066</v>
      </c>
      <c r="V2189" s="95">
        <v>570</v>
      </c>
      <c r="W2189" s="104">
        <f t="shared" si="330"/>
        <v>78.830823737821078</v>
      </c>
      <c r="X2189" s="105">
        <f t="shared" si="327"/>
        <v>14.774136403897254</v>
      </c>
      <c r="Y2189" s="105">
        <f t="shared" si="328"/>
        <v>4.8538529672276347</v>
      </c>
      <c r="Z2189" s="105">
        <f t="shared" si="331"/>
        <v>0.9388839681133746</v>
      </c>
      <c r="AA2189" s="105">
        <f t="shared" si="332"/>
        <v>0.60230292294065546</v>
      </c>
      <c r="AB2189" s="105">
        <f t="shared" si="333"/>
        <v>21.169176262178919</v>
      </c>
    </row>
    <row r="2190" spans="1:28" s="9" customFormat="1">
      <c r="A2190" s="88">
        <v>2013</v>
      </c>
      <c r="B2190" s="102">
        <v>1</v>
      </c>
      <c r="C2190" s="102" t="s">
        <v>181</v>
      </c>
      <c r="D2190" s="88">
        <v>33</v>
      </c>
      <c r="E2190" s="89" t="s">
        <v>220</v>
      </c>
      <c r="F2190" s="90" t="s">
        <v>50</v>
      </c>
      <c r="G2190" s="95">
        <v>16871</v>
      </c>
      <c r="H2190" s="94">
        <v>15192</v>
      </c>
      <c r="I2190" s="95">
        <v>9837</v>
      </c>
      <c r="J2190" s="96">
        <v>0.64751184834123221</v>
      </c>
      <c r="K2190" s="97">
        <v>19.451026856240127</v>
      </c>
      <c r="L2190" s="95">
        <v>12237</v>
      </c>
      <c r="M2190" s="95">
        <v>2072</v>
      </c>
      <c r="N2190" s="95">
        <v>715</v>
      </c>
      <c r="O2190" s="95">
        <v>35</v>
      </c>
      <c r="P2190" s="95">
        <v>128</v>
      </c>
      <c r="Q2190" s="95">
        <v>163</v>
      </c>
      <c r="R2190" s="95">
        <v>5</v>
      </c>
      <c r="S2190" s="94">
        <v>2955</v>
      </c>
      <c r="T2190" s="95">
        <v>415</v>
      </c>
      <c r="U2190" s="95">
        <v>3049</v>
      </c>
      <c r="V2190" s="95">
        <v>398</v>
      </c>
      <c r="W2190" s="104">
        <f t="shared" si="330"/>
        <v>80.548973143759866</v>
      </c>
      <c r="X2190" s="105">
        <f t="shared" si="327"/>
        <v>13.638757240652973</v>
      </c>
      <c r="Y2190" s="105">
        <f t="shared" si="328"/>
        <v>4.706424433912586</v>
      </c>
      <c r="Z2190" s="105">
        <f t="shared" si="331"/>
        <v>1.0729331226961558</v>
      </c>
      <c r="AA2190" s="105">
        <f t="shared" si="332"/>
        <v>3.2912058978409688E-2</v>
      </c>
      <c r="AB2190" s="105">
        <f t="shared" si="333"/>
        <v>19.451026856240127</v>
      </c>
    </row>
    <row r="2191" spans="1:28" s="9" customFormat="1">
      <c r="A2191" s="88">
        <v>2013</v>
      </c>
      <c r="B2191" s="102">
        <v>1</v>
      </c>
      <c r="C2191" s="102" t="s">
        <v>181</v>
      </c>
      <c r="D2191" s="88">
        <v>34</v>
      </c>
      <c r="E2191" s="89" t="s">
        <v>221</v>
      </c>
      <c r="F2191" s="90" t="s">
        <v>51</v>
      </c>
      <c r="G2191" s="95">
        <v>25961</v>
      </c>
      <c r="H2191" s="94">
        <v>23429</v>
      </c>
      <c r="I2191" s="95">
        <v>10844</v>
      </c>
      <c r="J2191" s="96">
        <v>0.46284519185624651</v>
      </c>
      <c r="K2191" s="97">
        <v>14.981433266464638</v>
      </c>
      <c r="L2191" s="95">
        <v>19919</v>
      </c>
      <c r="M2191" s="95">
        <v>2524</v>
      </c>
      <c r="N2191" s="95">
        <v>783</v>
      </c>
      <c r="O2191" s="95">
        <v>102</v>
      </c>
      <c r="P2191" s="95">
        <v>100</v>
      </c>
      <c r="Q2191" s="95">
        <v>202</v>
      </c>
      <c r="R2191" s="95">
        <v>1</v>
      </c>
      <c r="S2191" s="94">
        <v>3510</v>
      </c>
      <c r="T2191" s="95">
        <v>205</v>
      </c>
      <c r="U2191" s="95">
        <v>2214</v>
      </c>
      <c r="V2191" s="95">
        <v>346</v>
      </c>
      <c r="W2191" s="104">
        <f t="shared" si="330"/>
        <v>85.018566733535366</v>
      </c>
      <c r="X2191" s="105">
        <f t="shared" si="327"/>
        <v>10.772973665115881</v>
      </c>
      <c r="Y2191" s="105">
        <f t="shared" si="328"/>
        <v>3.3420120363651886</v>
      </c>
      <c r="Z2191" s="105">
        <f t="shared" si="331"/>
        <v>0.86217935037773696</v>
      </c>
      <c r="AA2191" s="105">
        <f t="shared" si="332"/>
        <v>4.2682146058303817E-3</v>
      </c>
      <c r="AB2191" s="105">
        <f t="shared" si="333"/>
        <v>14.981433266464638</v>
      </c>
    </row>
    <row r="2192" spans="1:28" s="9" customFormat="1">
      <c r="A2192" s="88">
        <v>2013</v>
      </c>
      <c r="B2192" s="102">
        <v>1</v>
      </c>
      <c r="C2192" s="102" t="s">
        <v>181</v>
      </c>
      <c r="D2192" s="88">
        <v>35</v>
      </c>
      <c r="E2192" s="89" t="s">
        <v>222</v>
      </c>
      <c r="F2192" s="90" t="s">
        <v>52</v>
      </c>
      <c r="G2192" s="95">
        <v>11397</v>
      </c>
      <c r="H2192" s="94">
        <v>9963</v>
      </c>
      <c r="I2192" s="95">
        <v>8489</v>
      </c>
      <c r="J2192" s="96">
        <v>0.85205259460002003</v>
      </c>
      <c r="K2192" s="97">
        <v>23.818127070159591</v>
      </c>
      <c r="L2192" s="95">
        <v>7590</v>
      </c>
      <c r="M2192" s="95">
        <v>1583</v>
      </c>
      <c r="N2192" s="95">
        <v>616</v>
      </c>
      <c r="O2192" s="95">
        <v>24</v>
      </c>
      <c r="P2192" s="95">
        <v>150</v>
      </c>
      <c r="Q2192" s="95">
        <v>174</v>
      </c>
      <c r="R2192" s="95">
        <v>0</v>
      </c>
      <c r="S2192" s="94">
        <v>2373</v>
      </c>
      <c r="T2192" s="95">
        <v>92</v>
      </c>
      <c r="U2192" s="95">
        <v>1210</v>
      </c>
      <c r="V2192" s="95">
        <v>470</v>
      </c>
      <c r="W2192" s="104">
        <f t="shared" si="330"/>
        <v>76.181872929840409</v>
      </c>
      <c r="X2192" s="105">
        <f t="shared" si="327"/>
        <v>15.888788517514804</v>
      </c>
      <c r="Y2192" s="105">
        <f t="shared" si="328"/>
        <v>6.1828766435812508</v>
      </c>
      <c r="Z2192" s="105">
        <f t="shared" si="331"/>
        <v>1.7464619090635352</v>
      </c>
      <c r="AA2192" s="105">
        <f t="shared" si="332"/>
        <v>0</v>
      </c>
      <c r="AB2192" s="105">
        <f t="shared" si="333"/>
        <v>23.818127070159591</v>
      </c>
    </row>
    <row r="2193" spans="1:28" s="9" customFormat="1">
      <c r="A2193" s="88">
        <v>2013</v>
      </c>
      <c r="B2193" s="102">
        <v>1</v>
      </c>
      <c r="C2193" s="102" t="s">
        <v>181</v>
      </c>
      <c r="D2193" s="88">
        <v>36</v>
      </c>
      <c r="E2193" s="89" t="s">
        <v>223</v>
      </c>
      <c r="F2193" s="90" t="s">
        <v>53</v>
      </c>
      <c r="G2193" s="95">
        <v>5914</v>
      </c>
      <c r="H2193" s="94">
        <v>5493</v>
      </c>
      <c r="I2193" s="95">
        <v>4192</v>
      </c>
      <c r="J2193" s="96">
        <v>0.76315310395048241</v>
      </c>
      <c r="K2193" s="97">
        <v>24.68596395412343</v>
      </c>
      <c r="L2193" s="95">
        <v>4137</v>
      </c>
      <c r="M2193" s="95">
        <v>900</v>
      </c>
      <c r="N2193" s="95">
        <v>363</v>
      </c>
      <c r="O2193" s="95">
        <v>17</v>
      </c>
      <c r="P2193" s="95">
        <v>74</v>
      </c>
      <c r="Q2193" s="95">
        <v>91</v>
      </c>
      <c r="R2193" s="95">
        <v>2</v>
      </c>
      <c r="S2193" s="94">
        <v>1356</v>
      </c>
      <c r="T2193" s="95">
        <v>306</v>
      </c>
      <c r="U2193" s="95">
        <v>1173</v>
      </c>
      <c r="V2193" s="95">
        <v>564</v>
      </c>
      <c r="W2193" s="104">
        <f t="shared" si="330"/>
        <v>75.314036045876577</v>
      </c>
      <c r="X2193" s="105">
        <f t="shared" si="327"/>
        <v>16.384489350081921</v>
      </c>
      <c r="Y2193" s="105">
        <f t="shared" si="328"/>
        <v>6.6084107045330427</v>
      </c>
      <c r="Z2193" s="105">
        <f t="shared" si="331"/>
        <v>1.65665392317495</v>
      </c>
      <c r="AA2193" s="105">
        <f t="shared" si="332"/>
        <v>3.6409976333515379E-2</v>
      </c>
      <c r="AB2193" s="105">
        <f t="shared" si="333"/>
        <v>24.68596395412343</v>
      </c>
    </row>
    <row r="2194" spans="1:28" s="9" customFormat="1">
      <c r="A2194" s="88">
        <v>2013</v>
      </c>
      <c r="B2194" s="102">
        <v>1</v>
      </c>
      <c r="C2194" s="102" t="s">
        <v>181</v>
      </c>
      <c r="D2194" s="88">
        <v>37</v>
      </c>
      <c r="E2194" s="89" t="s">
        <v>224</v>
      </c>
      <c r="F2194" s="90" t="s">
        <v>54</v>
      </c>
      <c r="G2194" s="95">
        <v>8684</v>
      </c>
      <c r="H2194" s="94">
        <v>7849</v>
      </c>
      <c r="I2194" s="95">
        <v>6703</v>
      </c>
      <c r="J2194" s="96">
        <v>0.85399413938081281</v>
      </c>
      <c r="K2194" s="97">
        <v>23.748248184482097</v>
      </c>
      <c r="L2194" s="95">
        <v>5985</v>
      </c>
      <c r="M2194" s="95">
        <v>1253</v>
      </c>
      <c r="N2194" s="95">
        <v>498</v>
      </c>
      <c r="O2194" s="95">
        <v>19</v>
      </c>
      <c r="P2194" s="95">
        <v>89</v>
      </c>
      <c r="Q2194" s="95">
        <v>108</v>
      </c>
      <c r="R2194" s="95">
        <v>5</v>
      </c>
      <c r="S2194" s="94">
        <v>1864</v>
      </c>
      <c r="T2194" s="95">
        <v>79</v>
      </c>
      <c r="U2194" s="95">
        <v>842</v>
      </c>
      <c r="V2194" s="95">
        <v>247</v>
      </c>
      <c r="W2194" s="104">
        <f t="shared" si="330"/>
        <v>76.251751815517892</v>
      </c>
      <c r="X2194" s="105">
        <f t="shared" si="327"/>
        <v>15.963817046757548</v>
      </c>
      <c r="Y2194" s="105">
        <f t="shared" si="328"/>
        <v>6.3447572939227923</v>
      </c>
      <c r="Z2194" s="105">
        <f t="shared" si="331"/>
        <v>1.3759714613326539</v>
      </c>
      <c r="AA2194" s="105">
        <f t="shared" si="332"/>
        <v>6.3702382469104341E-2</v>
      </c>
      <c r="AB2194" s="105">
        <f t="shared" si="333"/>
        <v>23.748248184482097</v>
      </c>
    </row>
    <row r="2195" spans="1:28" s="9" customFormat="1">
      <c r="A2195" s="88">
        <v>2013</v>
      </c>
      <c r="B2195" s="102">
        <v>1</v>
      </c>
      <c r="C2195" s="102" t="s">
        <v>181</v>
      </c>
      <c r="D2195" s="88">
        <v>38</v>
      </c>
      <c r="E2195" s="89" t="s">
        <v>225</v>
      </c>
      <c r="F2195" s="90" t="s">
        <v>55</v>
      </c>
      <c r="G2195" s="95">
        <v>11565</v>
      </c>
      <c r="H2195" s="94">
        <v>10559</v>
      </c>
      <c r="I2195" s="95">
        <v>8099</v>
      </c>
      <c r="J2195" s="96">
        <v>0.76702339236670136</v>
      </c>
      <c r="K2195" s="97">
        <v>21.772895160526566</v>
      </c>
      <c r="L2195" s="95">
        <v>8260</v>
      </c>
      <c r="M2195" s="95">
        <v>1555</v>
      </c>
      <c r="N2195" s="95">
        <v>580</v>
      </c>
      <c r="O2195" s="95">
        <v>35</v>
      </c>
      <c r="P2195" s="95">
        <v>126</v>
      </c>
      <c r="Q2195" s="95">
        <v>161</v>
      </c>
      <c r="R2195" s="95">
        <v>3</v>
      </c>
      <c r="S2195" s="94">
        <v>2299</v>
      </c>
      <c r="T2195" s="95">
        <v>104</v>
      </c>
      <c r="U2195" s="95">
        <v>1743</v>
      </c>
      <c r="V2195" s="95">
        <v>484</v>
      </c>
      <c r="W2195" s="104">
        <f t="shared" si="330"/>
        <v>78.227104839473441</v>
      </c>
      <c r="X2195" s="105">
        <f t="shared" si="327"/>
        <v>14.726773368690216</v>
      </c>
      <c r="Y2195" s="105">
        <f t="shared" si="328"/>
        <v>5.492944407614357</v>
      </c>
      <c r="Z2195" s="105">
        <f t="shared" si="331"/>
        <v>1.5247656028032959</v>
      </c>
      <c r="AA2195" s="105">
        <f t="shared" si="332"/>
        <v>2.8411781418694954E-2</v>
      </c>
      <c r="AB2195" s="105">
        <f t="shared" si="333"/>
        <v>21.772895160526566</v>
      </c>
    </row>
    <row r="2196" spans="1:28" s="9" customFormat="1">
      <c r="A2196" s="88">
        <v>2013</v>
      </c>
      <c r="B2196" s="102">
        <v>1</v>
      </c>
      <c r="C2196" s="102" t="s">
        <v>181</v>
      </c>
      <c r="D2196" s="88">
        <v>39</v>
      </c>
      <c r="E2196" s="89" t="s">
        <v>226</v>
      </c>
      <c r="F2196" s="90" t="s">
        <v>56</v>
      </c>
      <c r="G2196" s="95">
        <v>5586</v>
      </c>
      <c r="H2196" s="94">
        <v>4691</v>
      </c>
      <c r="I2196" s="95">
        <v>3039</v>
      </c>
      <c r="J2196" s="96">
        <v>0.64783628224259215</v>
      </c>
      <c r="K2196" s="97">
        <v>18.567469622681731</v>
      </c>
      <c r="L2196" s="95">
        <v>3820</v>
      </c>
      <c r="M2196" s="95">
        <v>571</v>
      </c>
      <c r="N2196" s="95">
        <v>251</v>
      </c>
      <c r="O2196" s="95">
        <v>8</v>
      </c>
      <c r="P2196" s="95">
        <v>41</v>
      </c>
      <c r="Q2196" s="95">
        <v>49</v>
      </c>
      <c r="R2196" s="95">
        <v>0</v>
      </c>
      <c r="S2196" s="94">
        <v>871</v>
      </c>
      <c r="T2196" s="95">
        <v>164</v>
      </c>
      <c r="U2196" s="95">
        <v>780</v>
      </c>
      <c r="V2196" s="95">
        <v>732</v>
      </c>
      <c r="W2196" s="104">
        <f t="shared" si="330"/>
        <v>81.432530377318272</v>
      </c>
      <c r="X2196" s="105">
        <f t="shared" si="327"/>
        <v>12.172244723939459</v>
      </c>
      <c r="Y2196" s="105">
        <f t="shared" si="328"/>
        <v>5.3506714986143677</v>
      </c>
      <c r="Z2196" s="105">
        <f t="shared" si="331"/>
        <v>1.0445534001279047</v>
      </c>
      <c r="AA2196" s="105">
        <f t="shared" si="332"/>
        <v>0</v>
      </c>
      <c r="AB2196" s="105">
        <f t="shared" si="333"/>
        <v>18.567469622681731</v>
      </c>
    </row>
    <row r="2197" spans="1:28" s="9" customFormat="1">
      <c r="A2197" s="88">
        <v>2013</v>
      </c>
      <c r="B2197" s="102">
        <v>1</v>
      </c>
      <c r="C2197" s="102" t="s">
        <v>181</v>
      </c>
      <c r="D2197" s="88">
        <v>40</v>
      </c>
      <c r="E2197" s="89" t="s">
        <v>227</v>
      </c>
      <c r="F2197" s="90" t="s">
        <v>57</v>
      </c>
      <c r="G2197" s="95">
        <v>47507</v>
      </c>
      <c r="H2197" s="94">
        <v>40850</v>
      </c>
      <c r="I2197" s="95">
        <v>26234</v>
      </c>
      <c r="J2197" s="96">
        <v>0.64220318237454099</v>
      </c>
      <c r="K2197" s="97">
        <v>19.150550795593634</v>
      </c>
      <c r="L2197" s="95">
        <v>33027</v>
      </c>
      <c r="M2197" s="95">
        <v>5354</v>
      </c>
      <c r="N2197" s="95">
        <v>1859</v>
      </c>
      <c r="O2197" s="95">
        <v>180</v>
      </c>
      <c r="P2197" s="95">
        <v>348</v>
      </c>
      <c r="Q2197" s="95">
        <v>528</v>
      </c>
      <c r="R2197" s="95">
        <v>82</v>
      </c>
      <c r="S2197" s="94">
        <v>7823</v>
      </c>
      <c r="T2197" s="95">
        <v>817</v>
      </c>
      <c r="U2197" s="95">
        <v>4338</v>
      </c>
      <c r="V2197" s="95">
        <v>770</v>
      </c>
      <c r="W2197" s="104">
        <f t="shared" si="330"/>
        <v>80.849449204406369</v>
      </c>
      <c r="X2197" s="105">
        <f t="shared" si="327"/>
        <v>13.106487148102817</v>
      </c>
      <c r="Y2197" s="105">
        <f t="shared" si="328"/>
        <v>4.5507955936352511</v>
      </c>
      <c r="Z2197" s="105">
        <f t="shared" si="331"/>
        <v>1.2925336597307222</v>
      </c>
      <c r="AA2197" s="105">
        <f t="shared" si="332"/>
        <v>0.20073439412484703</v>
      </c>
      <c r="AB2197" s="105">
        <f t="shared" si="333"/>
        <v>19.150550795593634</v>
      </c>
    </row>
    <row r="2198" spans="1:28" s="9" customFormat="1">
      <c r="A2198" s="88">
        <v>2013</v>
      </c>
      <c r="B2198" s="102">
        <v>1</v>
      </c>
      <c r="C2198" s="102" t="s">
        <v>181</v>
      </c>
      <c r="D2198" s="88">
        <v>41</v>
      </c>
      <c r="E2198" s="89" t="s">
        <v>228</v>
      </c>
      <c r="F2198" s="90" t="s">
        <v>58</v>
      </c>
      <c r="G2198" s="95">
        <v>7710</v>
      </c>
      <c r="H2198" s="94">
        <v>7357</v>
      </c>
      <c r="I2198" s="95">
        <v>7149</v>
      </c>
      <c r="J2198" s="96">
        <v>0.97172760636128852</v>
      </c>
      <c r="K2198" s="97">
        <v>25.798559195324184</v>
      </c>
      <c r="L2198" s="95">
        <v>5459</v>
      </c>
      <c r="M2198" s="95">
        <v>1237</v>
      </c>
      <c r="N2198" s="95">
        <v>533</v>
      </c>
      <c r="O2198" s="95">
        <v>25</v>
      </c>
      <c r="P2198" s="95">
        <v>103</v>
      </c>
      <c r="Q2198" s="95">
        <v>128</v>
      </c>
      <c r="R2198" s="95">
        <v>0</v>
      </c>
      <c r="S2198" s="94">
        <v>1898</v>
      </c>
      <c r="T2198" s="95">
        <v>62</v>
      </c>
      <c r="U2198" s="95">
        <v>765</v>
      </c>
      <c r="V2198" s="95">
        <v>183</v>
      </c>
      <c r="W2198" s="104">
        <f t="shared" si="330"/>
        <v>74.201440804675826</v>
      </c>
      <c r="X2198" s="105">
        <f t="shared" si="327"/>
        <v>16.81391871686829</v>
      </c>
      <c r="Y2198" s="105">
        <f t="shared" si="328"/>
        <v>7.2448008699198043</v>
      </c>
      <c r="Z2198" s="105">
        <f t="shared" si="331"/>
        <v>1.7398396085360881</v>
      </c>
      <c r="AA2198" s="105">
        <f t="shared" si="332"/>
        <v>0</v>
      </c>
      <c r="AB2198" s="105">
        <f t="shared" si="333"/>
        <v>25.798559195324184</v>
      </c>
    </row>
    <row r="2199" spans="1:28" s="9" customFormat="1">
      <c r="A2199" s="88">
        <v>2013</v>
      </c>
      <c r="B2199" s="102">
        <v>1</v>
      </c>
      <c r="C2199" s="102" t="s">
        <v>181</v>
      </c>
      <c r="D2199" s="88">
        <v>42</v>
      </c>
      <c r="E2199" s="89" t="s">
        <v>229</v>
      </c>
      <c r="F2199" s="90" t="s">
        <v>59</v>
      </c>
      <c r="G2199" s="95">
        <v>12006</v>
      </c>
      <c r="H2199" s="94">
        <v>11306</v>
      </c>
      <c r="I2199" s="95">
        <v>11174</v>
      </c>
      <c r="J2199" s="96">
        <v>0.98832478330090212</v>
      </c>
      <c r="K2199" s="97">
        <v>26.233858128427386</v>
      </c>
      <c r="L2199" s="95">
        <v>8340</v>
      </c>
      <c r="M2199" s="95">
        <v>1882</v>
      </c>
      <c r="N2199" s="95">
        <v>861</v>
      </c>
      <c r="O2199" s="95">
        <v>20</v>
      </c>
      <c r="P2199" s="95">
        <v>203</v>
      </c>
      <c r="Q2199" s="95">
        <v>223</v>
      </c>
      <c r="R2199" s="95">
        <v>0</v>
      </c>
      <c r="S2199" s="94">
        <v>2966</v>
      </c>
      <c r="T2199" s="95">
        <v>230</v>
      </c>
      <c r="U2199" s="95">
        <v>1572</v>
      </c>
      <c r="V2199" s="95">
        <v>578</v>
      </c>
      <c r="W2199" s="104">
        <f t="shared" si="330"/>
        <v>73.766141871572614</v>
      </c>
      <c r="X2199" s="105">
        <f t="shared" si="327"/>
        <v>16.64602865735008</v>
      </c>
      <c r="Y2199" s="105">
        <f t="shared" si="328"/>
        <v>7.6154254378206261</v>
      </c>
      <c r="Z2199" s="105">
        <f t="shared" si="331"/>
        <v>1.9724040332566779</v>
      </c>
      <c r="AA2199" s="105">
        <f t="shared" si="332"/>
        <v>0</v>
      </c>
      <c r="AB2199" s="105">
        <f t="shared" si="333"/>
        <v>26.233858128427386</v>
      </c>
    </row>
    <row r="2200" spans="1:28" s="9" customFormat="1">
      <c r="A2200" s="88">
        <v>2013</v>
      </c>
      <c r="B2200" s="102">
        <v>1</v>
      </c>
      <c r="C2200" s="102" t="s">
        <v>181</v>
      </c>
      <c r="D2200" s="88">
        <v>43</v>
      </c>
      <c r="E2200" s="89" t="s">
        <v>230</v>
      </c>
      <c r="F2200" s="90" t="s">
        <v>60</v>
      </c>
      <c r="G2200" s="95">
        <v>16511</v>
      </c>
      <c r="H2200" s="94">
        <v>15775</v>
      </c>
      <c r="I2200" s="95">
        <v>15261</v>
      </c>
      <c r="J2200" s="96">
        <v>0.96741679873217112</v>
      </c>
      <c r="K2200" s="97">
        <v>26.142630744849445</v>
      </c>
      <c r="L2200" s="95">
        <v>11651</v>
      </c>
      <c r="M2200" s="95">
        <v>2708</v>
      </c>
      <c r="N2200" s="95">
        <v>1166</v>
      </c>
      <c r="O2200" s="95">
        <v>44</v>
      </c>
      <c r="P2200" s="95">
        <v>187</v>
      </c>
      <c r="Q2200" s="95">
        <v>231</v>
      </c>
      <c r="R2200" s="95">
        <v>19</v>
      </c>
      <c r="S2200" s="94">
        <v>4124</v>
      </c>
      <c r="T2200" s="95">
        <v>1492</v>
      </c>
      <c r="U2200" s="95">
        <v>2666</v>
      </c>
      <c r="V2200" s="95">
        <v>750</v>
      </c>
      <c r="W2200" s="104">
        <f t="shared" si="330"/>
        <v>73.857369255150545</v>
      </c>
      <c r="X2200" s="105">
        <f t="shared" si="327"/>
        <v>17.166402535657685</v>
      </c>
      <c r="Y2200" s="105">
        <f t="shared" si="328"/>
        <v>7.3914421553090328</v>
      </c>
      <c r="Z2200" s="105">
        <f t="shared" si="331"/>
        <v>1.4643423137876386</v>
      </c>
      <c r="AA2200" s="105">
        <f t="shared" si="332"/>
        <v>0.12044374009508717</v>
      </c>
      <c r="AB2200" s="105">
        <f t="shared" si="333"/>
        <v>26.142630744849445</v>
      </c>
    </row>
    <row r="2201" spans="1:28" s="9" customFormat="1">
      <c r="A2201" s="88">
        <v>2013</v>
      </c>
      <c r="B2201" s="102">
        <v>1</v>
      </c>
      <c r="C2201" s="102" t="s">
        <v>181</v>
      </c>
      <c r="D2201" s="88">
        <v>44</v>
      </c>
      <c r="E2201" s="89" t="s">
        <v>231</v>
      </c>
      <c r="F2201" s="90" t="s">
        <v>61</v>
      </c>
      <c r="G2201" s="95">
        <v>10104</v>
      </c>
      <c r="H2201" s="94">
        <v>9398</v>
      </c>
      <c r="I2201" s="95">
        <v>9294</v>
      </c>
      <c r="J2201" s="96">
        <v>0.98893381570546923</v>
      </c>
      <c r="K2201" s="97">
        <v>25.30325601191743</v>
      </c>
      <c r="L2201" s="95">
        <v>7020</v>
      </c>
      <c r="M2201" s="95">
        <v>1558</v>
      </c>
      <c r="N2201" s="95">
        <v>687</v>
      </c>
      <c r="O2201" s="95">
        <v>16</v>
      </c>
      <c r="P2201" s="95">
        <v>117</v>
      </c>
      <c r="Q2201" s="95">
        <v>133</v>
      </c>
      <c r="R2201" s="95">
        <v>0</v>
      </c>
      <c r="S2201" s="94">
        <v>2378</v>
      </c>
      <c r="T2201" s="95">
        <v>255</v>
      </c>
      <c r="U2201" s="95">
        <v>898</v>
      </c>
      <c r="V2201" s="95">
        <v>351</v>
      </c>
      <c r="W2201" s="104">
        <f t="shared" si="330"/>
        <v>74.696743988082574</v>
      </c>
      <c r="X2201" s="105">
        <f t="shared" si="327"/>
        <v>16.577995318152798</v>
      </c>
      <c r="Y2201" s="105">
        <f t="shared" si="328"/>
        <v>7.3100659714832945</v>
      </c>
      <c r="Z2201" s="105">
        <f t="shared" si="331"/>
        <v>1.4151947222813366</v>
      </c>
      <c r="AA2201" s="105">
        <f t="shared" si="332"/>
        <v>0</v>
      </c>
      <c r="AB2201" s="105">
        <f t="shared" si="333"/>
        <v>25.30325601191743</v>
      </c>
    </row>
    <row r="2202" spans="1:28" s="9" customFormat="1">
      <c r="A2202" s="88">
        <v>2013</v>
      </c>
      <c r="B2202" s="102">
        <v>1</v>
      </c>
      <c r="C2202" s="102" t="s">
        <v>181</v>
      </c>
      <c r="D2202" s="88">
        <v>45</v>
      </c>
      <c r="E2202" s="89" t="s">
        <v>232</v>
      </c>
      <c r="F2202" s="90" t="s">
        <v>62</v>
      </c>
      <c r="G2202" s="95">
        <v>10507</v>
      </c>
      <c r="H2202" s="94">
        <v>9595</v>
      </c>
      <c r="I2202" s="95">
        <v>10265</v>
      </c>
      <c r="J2202" s="96">
        <v>1.0698280354351224</v>
      </c>
      <c r="K2202" s="97">
        <v>26.79520583637311</v>
      </c>
      <c r="L2202" s="95">
        <v>7024</v>
      </c>
      <c r="M2202" s="95">
        <v>1628</v>
      </c>
      <c r="N2202" s="95">
        <v>773</v>
      </c>
      <c r="O2202" s="95">
        <v>24</v>
      </c>
      <c r="P2202" s="95">
        <v>146</v>
      </c>
      <c r="Q2202" s="95">
        <v>170</v>
      </c>
      <c r="R2202" s="95">
        <v>0</v>
      </c>
      <c r="S2202" s="94">
        <v>2571</v>
      </c>
      <c r="T2202" s="95">
        <v>149</v>
      </c>
      <c r="U2202" s="95">
        <v>858</v>
      </c>
      <c r="V2202" s="95">
        <v>1127</v>
      </c>
      <c r="W2202" s="104">
        <f t="shared" si="330"/>
        <v>73.204794163626886</v>
      </c>
      <c r="X2202" s="105">
        <f t="shared" si="327"/>
        <v>16.967170401250652</v>
      </c>
      <c r="Y2202" s="105">
        <f t="shared" si="328"/>
        <v>8.0562793121417418</v>
      </c>
      <c r="Z2202" s="105">
        <f t="shared" si="331"/>
        <v>1.7717561229807191</v>
      </c>
      <c r="AA2202" s="105">
        <f t="shared" si="332"/>
        <v>0</v>
      </c>
      <c r="AB2202" s="105">
        <f t="shared" si="333"/>
        <v>26.79520583637311</v>
      </c>
    </row>
    <row r="2203" spans="1:28" s="9" customFormat="1">
      <c r="A2203" s="88">
        <v>2013</v>
      </c>
      <c r="B2203" s="102">
        <v>1</v>
      </c>
      <c r="C2203" s="102" t="s">
        <v>181</v>
      </c>
      <c r="D2203" s="88">
        <v>46</v>
      </c>
      <c r="E2203" s="89" t="s">
        <v>233</v>
      </c>
      <c r="F2203" s="90" t="s">
        <v>4</v>
      </c>
      <c r="G2203" s="95">
        <v>15326</v>
      </c>
      <c r="H2203" s="94">
        <v>14288</v>
      </c>
      <c r="I2203" s="95">
        <v>12874</v>
      </c>
      <c r="J2203" s="96">
        <v>0.90103583426651734</v>
      </c>
      <c r="K2203" s="97">
        <v>24.531075027995524</v>
      </c>
      <c r="L2203" s="95">
        <v>10783</v>
      </c>
      <c r="M2203" s="95">
        <v>2317</v>
      </c>
      <c r="N2203" s="95">
        <v>980</v>
      </c>
      <c r="O2203" s="95">
        <v>44</v>
      </c>
      <c r="P2203" s="95">
        <v>164</v>
      </c>
      <c r="Q2203" s="95">
        <v>208</v>
      </c>
      <c r="R2203" s="95">
        <v>0</v>
      </c>
      <c r="S2203" s="94">
        <v>3505</v>
      </c>
      <c r="T2203" s="95">
        <v>304</v>
      </c>
      <c r="U2203" s="95">
        <v>1718</v>
      </c>
      <c r="V2203" s="95">
        <v>41</v>
      </c>
      <c r="W2203" s="104">
        <f t="shared" si="330"/>
        <v>75.468924972004487</v>
      </c>
      <c r="X2203" s="105">
        <f t="shared" si="327"/>
        <v>16.216405375139978</v>
      </c>
      <c r="Y2203" s="105">
        <f t="shared" si="328"/>
        <v>6.8589025755879067</v>
      </c>
      <c r="Z2203" s="105">
        <f t="shared" si="331"/>
        <v>1.4557670772676372</v>
      </c>
      <c r="AA2203" s="105">
        <f t="shared" si="332"/>
        <v>0</v>
      </c>
      <c r="AB2203" s="105">
        <f t="shared" si="333"/>
        <v>24.531075027995524</v>
      </c>
    </row>
    <row r="2204" spans="1:28" s="9" customFormat="1">
      <c r="A2204" s="88">
        <v>2013</v>
      </c>
      <c r="B2204" s="102">
        <v>1</v>
      </c>
      <c r="C2204" s="102" t="s">
        <v>181</v>
      </c>
      <c r="D2204" s="88">
        <v>47</v>
      </c>
      <c r="E2204" s="89" t="s">
        <v>234</v>
      </c>
      <c r="F2204" s="90" t="s">
        <v>63</v>
      </c>
      <c r="G2204" s="95">
        <v>21023</v>
      </c>
      <c r="H2204" s="94">
        <v>17439</v>
      </c>
      <c r="I2204" s="95">
        <v>19249</v>
      </c>
      <c r="J2204" s="96">
        <v>1.1037903549515453</v>
      </c>
      <c r="K2204" s="97">
        <v>30.311371064854637</v>
      </c>
      <c r="L2204" s="95">
        <v>12153</v>
      </c>
      <c r="M2204" s="95">
        <v>3525</v>
      </c>
      <c r="N2204" s="95">
        <v>1455</v>
      </c>
      <c r="O2204" s="95">
        <v>51</v>
      </c>
      <c r="P2204" s="95">
        <v>255</v>
      </c>
      <c r="Q2204" s="95">
        <v>306</v>
      </c>
      <c r="R2204" s="95">
        <v>0</v>
      </c>
      <c r="S2204" s="94">
        <v>5286</v>
      </c>
      <c r="T2204" s="95">
        <v>338</v>
      </c>
      <c r="U2204" s="95">
        <v>1569</v>
      </c>
      <c r="V2204" s="95">
        <v>623</v>
      </c>
      <c r="W2204" s="104">
        <f t="shared" si="330"/>
        <v>69.688628935145374</v>
      </c>
      <c r="X2204" s="105">
        <f t="shared" si="327"/>
        <v>20.21331498365732</v>
      </c>
      <c r="Y2204" s="105">
        <f t="shared" si="328"/>
        <v>8.3433683124032338</v>
      </c>
      <c r="Z2204" s="105">
        <f t="shared" si="331"/>
        <v>1.7546877687940821</v>
      </c>
      <c r="AA2204" s="105">
        <f t="shared" si="332"/>
        <v>0</v>
      </c>
      <c r="AB2204" s="105">
        <f t="shared" si="333"/>
        <v>30.311371064854637</v>
      </c>
    </row>
    <row r="2205" spans="1:28" s="9" customFormat="1">
      <c r="A2205" s="88">
        <v>2013</v>
      </c>
      <c r="B2205" s="102">
        <v>1</v>
      </c>
      <c r="C2205" s="102" t="s">
        <v>181</v>
      </c>
      <c r="D2205" s="88"/>
      <c r="E2205" s="88"/>
      <c r="F2205" s="90" t="s">
        <v>64</v>
      </c>
      <c r="G2205" s="100">
        <f>SUM(G2158:G2204)</f>
        <v>1102313</v>
      </c>
      <c r="H2205" s="100">
        <f>SUM(H2158:H2204)</f>
        <v>1013845</v>
      </c>
      <c r="I2205" s="100">
        <f>SUM(I2158:I2204)</f>
        <v>640259</v>
      </c>
      <c r="J2205" s="96">
        <f>I2205/H2205</f>
        <v>0.63151566560963457</v>
      </c>
      <c r="K2205" s="97">
        <v>17.906090181437992</v>
      </c>
      <c r="L2205" s="101">
        <f t="shared" ref="L2205:V2205" si="334">SUM(L2158:L2204)</f>
        <v>832304</v>
      </c>
      <c r="M2205" s="101">
        <f t="shared" si="334"/>
        <v>124347</v>
      </c>
      <c r="N2205" s="101">
        <f t="shared" si="334"/>
        <v>46944</v>
      </c>
      <c r="O2205" s="100">
        <f t="shared" si="334"/>
        <v>2164</v>
      </c>
      <c r="P2205" s="100">
        <f t="shared" si="334"/>
        <v>7856</v>
      </c>
      <c r="Q2205" s="100">
        <f t="shared" si="334"/>
        <v>10020</v>
      </c>
      <c r="R2205" s="101">
        <f t="shared" si="334"/>
        <v>391</v>
      </c>
      <c r="S2205" s="100">
        <f t="shared" si="334"/>
        <v>181540</v>
      </c>
      <c r="T2205" s="101">
        <f t="shared" si="334"/>
        <v>25904</v>
      </c>
      <c r="U2205" s="101">
        <f t="shared" si="334"/>
        <v>123888</v>
      </c>
      <c r="V2205" s="101">
        <f t="shared" si="334"/>
        <v>50766</v>
      </c>
      <c r="W2205" s="104">
        <f t="shared" si="330"/>
        <v>82.093811184155371</v>
      </c>
      <c r="X2205" s="105">
        <f t="shared" si="327"/>
        <v>12.264892562472568</v>
      </c>
      <c r="Y2205" s="105">
        <f t="shared" si="328"/>
        <v>4.6302935853113638</v>
      </c>
      <c r="Z2205" s="105">
        <f t="shared" si="331"/>
        <v>0.988316754533484</v>
      </c>
      <c r="AA2205" s="105">
        <f t="shared" si="332"/>
        <v>3.8566052996266684E-2</v>
      </c>
      <c r="AB2205" s="105">
        <f t="shared" si="333"/>
        <v>17.906090181437992</v>
      </c>
    </row>
    <row r="2206" spans="1:28">
      <c r="B2206" s="9"/>
      <c r="C2206" s="9"/>
    </row>
    <row r="2207" spans="1:28">
      <c r="B2207" s="9"/>
      <c r="C2207" s="9"/>
    </row>
    <row r="2208" spans="1:28">
      <c r="B2208" s="9"/>
      <c r="C2208" s="9"/>
    </row>
    <row r="2209" spans="2:3">
      <c r="B2209" s="9"/>
      <c r="C2209" s="9"/>
    </row>
    <row r="2210" spans="2:3">
      <c r="B2210" s="9"/>
      <c r="C2210" s="9"/>
    </row>
    <row r="2211" spans="2:3">
      <c r="B2211" s="9"/>
      <c r="C2211" s="9"/>
    </row>
    <row r="2212" spans="2:3">
      <c r="B2212" s="9"/>
      <c r="C2212" s="9"/>
    </row>
    <row r="2213" spans="2:3">
      <c r="B2213" s="9"/>
      <c r="C2213" s="9"/>
    </row>
    <row r="2214" spans="2:3">
      <c r="B2214" s="9"/>
      <c r="C2214" s="9"/>
    </row>
    <row r="2215" spans="2:3">
      <c r="B2215" s="9"/>
      <c r="C2215" s="9"/>
    </row>
    <row r="2216" spans="2:3">
      <c r="B2216" s="9"/>
      <c r="C2216" s="9"/>
    </row>
    <row r="2217" spans="2:3">
      <c r="B2217" s="9"/>
      <c r="C2217" s="9"/>
    </row>
    <row r="2218" spans="2:3">
      <c r="B2218" s="9"/>
      <c r="C2218" s="9"/>
    </row>
    <row r="2219" spans="2:3">
      <c r="B2219" s="9"/>
      <c r="C2219" s="9"/>
    </row>
    <row r="2220" spans="2:3">
      <c r="B2220" s="9"/>
      <c r="C2220" s="9"/>
    </row>
    <row r="2221" spans="2:3">
      <c r="B2221" s="9"/>
      <c r="C2221" s="9"/>
    </row>
    <row r="2222" spans="2:3">
      <c r="B2222" s="9"/>
      <c r="C2222" s="9"/>
    </row>
    <row r="2223" spans="2:3">
      <c r="B2223" s="9"/>
      <c r="C2223" s="9"/>
    </row>
    <row r="2224" spans="2:3">
      <c r="B2224" s="9"/>
      <c r="C2224" s="9"/>
    </row>
    <row r="2225" spans="2:3">
      <c r="B2225" s="9"/>
      <c r="C2225" s="9"/>
    </row>
    <row r="2226" spans="2:3">
      <c r="B2226" s="9"/>
      <c r="C2226" s="9"/>
    </row>
    <row r="2227" spans="2:3">
      <c r="B2227" s="9"/>
      <c r="C2227" s="9"/>
    </row>
    <row r="2228" spans="2:3">
      <c r="B2228" s="9"/>
      <c r="C2228" s="9"/>
    </row>
    <row r="2229" spans="2:3">
      <c r="B2229" s="9"/>
      <c r="C2229" s="9"/>
    </row>
    <row r="2230" spans="2:3">
      <c r="B2230" s="9"/>
      <c r="C2230" s="9"/>
    </row>
    <row r="2231" spans="2:3">
      <c r="B2231" s="9"/>
      <c r="C2231" s="9"/>
    </row>
    <row r="2232" spans="2:3">
      <c r="B2232" s="9"/>
      <c r="C2232" s="9"/>
    </row>
    <row r="2233" spans="2:3">
      <c r="B2233" s="9"/>
      <c r="C2233" s="9"/>
    </row>
    <row r="2234" spans="2:3">
      <c r="B2234" s="9"/>
      <c r="C2234" s="9"/>
    </row>
    <row r="2235" spans="2:3">
      <c r="B2235" s="9"/>
      <c r="C2235" s="9"/>
    </row>
    <row r="2236" spans="2:3">
      <c r="B2236" s="9"/>
      <c r="C2236" s="9"/>
    </row>
    <row r="2237" spans="2:3">
      <c r="B2237" s="9"/>
      <c r="C2237" s="9"/>
    </row>
    <row r="2238" spans="2:3">
      <c r="B2238" s="9"/>
      <c r="C2238" s="9"/>
    </row>
    <row r="2239" spans="2:3">
      <c r="B2239" s="9"/>
      <c r="C2239" s="9"/>
    </row>
    <row r="2240" spans="2:3">
      <c r="B2240" s="9"/>
      <c r="C2240" s="9"/>
    </row>
  </sheetData>
  <autoFilter ref="A1:AM2205">
    <filterColumn colId="0">
      <filters>
        <filter val="2013"/>
      </filters>
    </filterColumn>
  </autoFilter>
  <phoneticPr fontId="4"/>
  <conditionalFormatting sqref="AC1">
    <cfRule type="colorScale" priority="1">
      <colorScale>
        <cfvo type="min"/>
        <cfvo type="percentile" val="50"/>
        <cfvo type="max"/>
        <color rgb="FF5A8AC6"/>
        <color rgb="FFFCFCFF"/>
        <color rgb="FFF8696B"/>
      </colorScale>
    </cfRule>
    <cfRule type="colorScale" priority="2">
      <colorScale>
        <cfvo type="min"/>
        <cfvo type="max"/>
        <color rgb="FFFCFCFF"/>
        <color rgb="FFF8696B"/>
      </colorScale>
    </cfRule>
  </conditionalFormatting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</vt:i4>
      </vt:variant>
    </vt:vector>
  </HeadingPairs>
  <TitlesOfParts>
    <vt:vector size="6" baseType="lpstr">
      <vt:lpstr>使い方</vt:lpstr>
      <vt:lpstr>使い方（スライサー）</vt:lpstr>
      <vt:lpstr>う蝕有病者率・自治体ﾗﾝﾝｷﾝｸﾞ・3y</vt:lpstr>
      <vt:lpstr>う蝕有病者率・自治体別・3y</vt:lpstr>
      <vt:lpstr>受診児数・自治体別・3y</vt:lpstr>
      <vt:lpstr>3y【リスト】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andoy</dc:creator>
  <cp:lastModifiedBy>andoy</cp:lastModifiedBy>
  <cp:lastPrinted>2016-02-11T13:20:49Z</cp:lastPrinted>
  <dcterms:created xsi:type="dcterms:W3CDTF">2016-02-09T10:08:07Z</dcterms:created>
  <dcterms:modified xsi:type="dcterms:W3CDTF">2016-02-29T11:09:08Z</dcterms:modified>
</cp:coreProperties>
</file>