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75" windowWidth="20490" windowHeight="8055" tabRatio="599" activeTab="1"/>
  </bookViews>
  <sheets>
    <sheet name="1歳6か月" sheetId="1" r:id="rId1"/>
    <sheet name="3歳児" sheetId="2" r:id="rId2"/>
  </sheets>
  <definedNames>
    <definedName name="_xlnm.Print_Area" localSheetId="0">'1歳6か月'!$B$1:$S$226</definedName>
    <definedName name="_xlnm.Print_Area" localSheetId="1">'3歳児'!$B$1:$S$228</definedName>
    <definedName name="_xlnm.Print_Titles" localSheetId="0">'1歳6か月'!$174:$177</definedName>
    <definedName name="_xlnm.Print_Titles" localSheetId="1">'3歳児'!$171:$173</definedName>
  </definedNames>
  <calcPr fullCalcOnLoad="1"/>
</workbook>
</file>

<file path=xl/sharedStrings.xml><?xml version="1.0" encoding="utf-8"?>
<sst xmlns="http://schemas.openxmlformats.org/spreadsheetml/2006/main" count="987" uniqueCount="340">
  <si>
    <t>Ａ型</t>
  </si>
  <si>
    <t>Ｂ型</t>
  </si>
  <si>
    <t>Ｃ型</t>
  </si>
  <si>
    <t>計</t>
  </si>
  <si>
    <t>神奈川県</t>
  </si>
  <si>
    <t>和歌山県</t>
  </si>
  <si>
    <t>鹿児島県</t>
  </si>
  <si>
    <t>小　　計</t>
  </si>
  <si>
    <t>名古屋市</t>
  </si>
  <si>
    <t>北九州市</t>
  </si>
  <si>
    <t>いわき市</t>
  </si>
  <si>
    <t>宇都宮市</t>
  </si>
  <si>
    <t>和歌山市</t>
  </si>
  <si>
    <t>鹿児島市</t>
  </si>
  <si>
    <t>東大阪市</t>
  </si>
  <si>
    <t>むし歯の</t>
  </si>
  <si>
    <t>相模原市</t>
  </si>
  <si>
    <t>むし歯のない者</t>
  </si>
  <si>
    <t>むし歯の型別分類</t>
  </si>
  <si>
    <t>対象者数</t>
  </si>
  <si>
    <t>受診者数</t>
  </si>
  <si>
    <t>人</t>
  </si>
  <si>
    <t>本</t>
  </si>
  <si>
    <t>Ｏ2型</t>
  </si>
  <si>
    <t>Ｏ1型</t>
  </si>
  <si>
    <t>　</t>
  </si>
  <si>
    <t>　(1)　１歳６か月児歯科健康診査</t>
  </si>
  <si>
    <t>むし歯の型別分類</t>
  </si>
  <si>
    <t>総　　数</t>
  </si>
  <si>
    <t>Ｏ型</t>
  </si>
  <si>
    <t>Ａ型</t>
  </si>
  <si>
    <t>Ｂ型</t>
  </si>
  <si>
    <t>不詳3</t>
  </si>
  <si>
    <t>計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</si>
  <si>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</si>
  <si>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</si>
  <si>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</si>
  <si>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</si>
  <si>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</si>
  <si>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</si>
  <si>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</si>
  <si>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</si>
  <si>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</si>
  <si>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</si>
  <si>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</si>
  <si>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</si>
  <si>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</si>
  <si>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</si>
  <si>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</si>
  <si>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</si>
  <si>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</si>
  <si>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</si>
  <si>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</si>
  <si>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</si>
  <si>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</si>
  <si>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</si>
  <si>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</si>
  <si>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</si>
  <si>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</si>
  <si>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</si>
  <si>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</si>
  <si>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</si>
  <si>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</si>
  <si>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</si>
  <si>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</si>
  <si>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</si>
  <si>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</si>
  <si>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</si>
  <si>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</si>
  <si>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</si>
  <si>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</si>
  <si>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</si>
  <si>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</si>
  <si>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</si>
  <si>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</si>
  <si>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</si>
  <si>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</si>
  <si>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</si>
  <si>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</si>
  <si>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</si>
  <si>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</si>
  <si>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</si>
  <si>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</si>
  <si>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</si>
  <si>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</si>
  <si>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</si>
  <si>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</si>
  <si>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</si>
  <si>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</si>
  <si>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</si>
  <si>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</si>
  <si>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</si>
  <si>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</si>
  <si>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</si>
  <si>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</si>
  <si>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</si>
  <si>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</si>
  <si>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</si>
  <si>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</si>
  <si>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</si>
  <si>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</si>
  <si>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</si>
  <si>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</si>
  <si>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</si>
  <si>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</si>
  <si>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</si>
  <si>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</si>
  <si>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</si>
  <si>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</si>
  <si>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</si>
  <si>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</si>
  <si>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</si>
  <si>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</si>
  <si>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</si>
  <si>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</si>
  <si>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</si>
  <si>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</si>
  <si>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</si>
  <si>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</si>
  <si>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</si>
  <si>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</si>
  <si>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</si>
  <si>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</si>
  <si>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</si>
  <si>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</si>
  <si>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</si>
  <si>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</si>
  <si>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</si>
  <si>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</si>
  <si>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</si>
  <si>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</si>
  <si>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</si>
  <si>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</si>
  <si>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</si>
  <si>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</si>
  <si>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</si>
  <si>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</si>
  <si>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</si>
  <si>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</si>
  <si>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</si>
  <si>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</si>
  <si>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</si>
  <si>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</si>
  <si>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</si>
  <si>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</si>
  <si>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</si>
  <si>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</si>
  <si>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</si>
  <si>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</si>
  <si>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</si>
  <si>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</si>
  <si>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</si>
  <si>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</si>
  <si>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</si>
  <si>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</si>
  <si>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</si>
  <si>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</si>
  <si>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</si>
  <si>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</si>
  <si>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</si>
  <si>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</si>
  <si>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</si>
  <si>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</si>
  <si>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</si>
  <si>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</si>
  <si>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</si>
  <si>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</si>
  <si>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</si>
  <si>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</si>
  <si>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</si>
  <si>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</si>
  <si>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</si>
  <si>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</si>
  <si>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</si>
  <si>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</si>
  <si>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</si>
  <si>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</si>
  <si>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</si>
  <si>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</si>
  <si>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</si>
  <si>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</si>
  <si>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</si>
  <si>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</si>
  <si>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</si>
  <si>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</si>
  <si>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</si>
  <si>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</si>
  <si>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</si>
  <si>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</si>
  <si>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</si>
  <si>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</si>
  <si>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</si>
  <si>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</si>
  <si>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</si>
  <si>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</si>
  <si>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</si>
  <si>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</si>
  <si>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</si>
  <si>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札幌市</t>
  </si>
  <si>
    <t>仙台市</t>
  </si>
  <si>
    <t>千葉市</t>
  </si>
  <si>
    <t>横浜市</t>
  </si>
  <si>
    <t>川崎市</t>
  </si>
  <si>
    <t>京都市</t>
  </si>
  <si>
    <t>大阪市</t>
  </si>
  <si>
    <t>神戸市</t>
  </si>
  <si>
    <t>広島市</t>
  </si>
  <si>
    <t>旭川市</t>
  </si>
  <si>
    <t>秋田市</t>
  </si>
  <si>
    <t>郡山市</t>
  </si>
  <si>
    <t>富山市</t>
  </si>
  <si>
    <t>金沢市</t>
  </si>
  <si>
    <t>長野市</t>
  </si>
  <si>
    <t>岐阜市</t>
  </si>
  <si>
    <t>静岡市</t>
  </si>
  <si>
    <t>豊橋市</t>
  </si>
  <si>
    <t>豊田市</t>
  </si>
  <si>
    <t>堺市</t>
  </si>
  <si>
    <t>姫路市</t>
  </si>
  <si>
    <t>岡山市</t>
  </si>
  <si>
    <t>福山市</t>
  </si>
  <si>
    <t>高松市</t>
  </si>
  <si>
    <t>松山市</t>
  </si>
  <si>
    <t>高知市</t>
  </si>
  <si>
    <t>長崎市</t>
  </si>
  <si>
    <t>大分市</t>
  </si>
  <si>
    <t>宮崎市</t>
  </si>
  <si>
    <t>むし歯の
ない者</t>
  </si>
  <si>
    <t>048</t>
  </si>
  <si>
    <t>095</t>
  </si>
  <si>
    <t>096</t>
  </si>
  <si>
    <t>097</t>
  </si>
  <si>
    <t>128</t>
  </si>
  <si>
    <t>むし歯の
総　　数</t>
  </si>
  <si>
    <t>129</t>
  </si>
  <si>
    <t>軟組織
の異常</t>
  </si>
  <si>
    <t>咬合
異常</t>
  </si>
  <si>
    <t>その他
の異常</t>
  </si>
  <si>
    <t>130</t>
  </si>
  <si>
    <t>131</t>
  </si>
  <si>
    <t>132</t>
  </si>
  <si>
    <t>133</t>
  </si>
  <si>
    <t>134</t>
  </si>
  <si>
    <t>川越市</t>
  </si>
  <si>
    <t>船橋市</t>
  </si>
  <si>
    <t>横須賀市</t>
  </si>
  <si>
    <t>岡崎市</t>
  </si>
  <si>
    <t>高槻市</t>
  </si>
  <si>
    <t>奈良市</t>
  </si>
  <si>
    <t>倉敷市</t>
  </si>
  <si>
    <t>135</t>
  </si>
  <si>
    <t>136</t>
  </si>
  <si>
    <t>さいたま市</t>
  </si>
  <si>
    <t>新潟市</t>
  </si>
  <si>
    <t>浜松市</t>
  </si>
  <si>
    <t>福岡市</t>
  </si>
  <si>
    <t>函館市</t>
  </si>
  <si>
    <t>青森市</t>
  </si>
  <si>
    <t>盛岡市</t>
  </si>
  <si>
    <t>前橋市</t>
  </si>
  <si>
    <t>柏市</t>
  </si>
  <si>
    <t>大津市</t>
  </si>
  <si>
    <t>西宮市</t>
  </si>
  <si>
    <t>尼崎市</t>
  </si>
  <si>
    <t>下関市</t>
  </si>
  <si>
    <t>久留米市</t>
  </si>
  <si>
    <t>小樽市</t>
  </si>
  <si>
    <t>八王子市</t>
  </si>
  <si>
    <t>藤沢市</t>
  </si>
  <si>
    <t>四日市市</t>
  </si>
  <si>
    <t>呉市</t>
  </si>
  <si>
    <t>大牟田市</t>
  </si>
  <si>
    <t>佐世保市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</si>
  <si>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</si>
  <si>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</si>
  <si>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</si>
  <si>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</si>
  <si>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</si>
  <si>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</si>
  <si>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</si>
  <si>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</si>
  <si>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</si>
  <si>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</si>
  <si>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</si>
  <si>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</si>
  <si>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</si>
  <si>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</si>
  <si>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</si>
  <si>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</si>
  <si>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</si>
  <si>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</si>
  <si>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</si>
  <si>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</si>
  <si>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</si>
  <si>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</si>
  <si>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</si>
  <si>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　　　受診者数は、Ｏ1型、Ｏ2型、不詳1、計を足した人数である。</t>
  </si>
  <si>
    <t>　　　むし歯の総数は未処置歯と処置歯を合わせた数である。</t>
  </si>
  <si>
    <t>　　　受診者数は、Ｏ型、計を足した人数である。</t>
  </si>
  <si>
    <t>高崎市</t>
  </si>
  <si>
    <t>町田市</t>
  </si>
  <si>
    <t>不詳1</t>
  </si>
  <si>
    <t>不詳2</t>
  </si>
  <si>
    <t>001</t>
  </si>
  <si>
    <t>002</t>
  </si>
  <si>
    <t>003</t>
  </si>
  <si>
    <t>合　　計</t>
  </si>
  <si>
    <t>小　　計</t>
  </si>
  <si>
    <t>合　　計</t>
  </si>
  <si>
    <t>※2　１歳６か月児歯科健康診査における計は、Ａ型、Ｂ型、Ｃ型、不詳2を足した人数であり、</t>
  </si>
  <si>
    <t>むし歯の
総　　数</t>
  </si>
  <si>
    <t>人</t>
  </si>
  <si>
    <t>　１歳６か月児歯科健康診査実施状況（政令市・特別区）</t>
  </si>
  <si>
    <t>　３歳児歯科健康診査実施状況（政令市・特別区）</t>
  </si>
  <si>
    <t>Ｃ₁型</t>
  </si>
  <si>
    <t>Ｃ₂型</t>
  </si>
  <si>
    <t>熊本市</t>
  </si>
  <si>
    <t>豊中市</t>
  </si>
  <si>
    <t>139</t>
  </si>
  <si>
    <t>Ｃ₁型+Ｃ₂型</t>
  </si>
  <si>
    <t>一人平均
むし歯数</t>
  </si>
  <si>
    <t>むし歯
有病者率</t>
  </si>
  <si>
    <t>本</t>
  </si>
  <si>
    <t>％</t>
  </si>
  <si>
    <t>※1  ３歳児歯科健康診査におけるむし歯の型別分類のＣ型について、Ｃ1型とＣ2型を分けていない場合は、Ｃ1型に含めて計上した人数である。　</t>
  </si>
  <si>
    <t>※3　３歳児歯科健康診査における計はＡ型、Ｂ型、Ｃ1型、Ｃ2型、不詳3を足した人数であり、</t>
  </si>
  <si>
    <t>※3　３歳児歯科健康診査における計はＡ型、Ｂ型、Ｃ1型、Ｃ2型、不詳3を足した人数であり、</t>
  </si>
  <si>
    <t>宮城県</t>
  </si>
  <si>
    <t>007</t>
  </si>
  <si>
    <t>　平成25年度３歳児歯科健康診査実施状況（都道府県）</t>
  </si>
  <si>
    <t>　平成25年度１歳６か月児歯科健康診査実施状況（都道府県）</t>
  </si>
  <si>
    <t>平成25年度母子保健課.・歯科保健課調べ</t>
  </si>
  <si>
    <t>枚方市</t>
  </si>
  <si>
    <t>那覇市</t>
  </si>
  <si>
    <t>137</t>
  </si>
  <si>
    <t>138</t>
  </si>
  <si>
    <t>140</t>
  </si>
  <si>
    <t>141</t>
  </si>
  <si>
    <t>　平成25年度１歳６か月児歯科健康診査実施状況（都道府県、政令指定都市、中核市、保健所を設置する市、特別区を含む）</t>
  </si>
  <si>
    <t>　平成25年度３歳児歯科健康診査実施状況（都道府県、政令指定都市、中核市、保健所を設置する市、特別区を含む）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</si>
</sst>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  <numFmt numFmtId="178" formatCode="0.00_ "/>
    <numFmt numFmtId="179" formatCode="0.0000_);[Red]\(0.0000\)"/>
    <numFmt numFmtId="180" formatCode="0.00_);[Red]\(0.00\)"/>
    <numFmt numFmtId="181" formatCode="###,###,###"/>
    <numFmt numFmtId="182" formatCode="0.0%"/>
    <numFmt numFmtId="183" formatCode="0.0_ "/>
    <numFmt numFmtId="184" formatCode="#,##0.0_ ;[Red]\-#,##0.0\ "/>
    <numFmt numFmtId="185" formatCode="#,##0;&quot;△ &quot;#,##0"/>
    <numFmt numFmtId="186" formatCode="#,##0_ "/>
    <numFmt numFmtId="187" formatCode="0_);[Red]\(0\)"/>
    <numFmt numFmtId="188" formatCode="#,##0.00_);[Red]\(#,##0.00\)"/>
    <numFmt numFmtId="189" formatCode="#,##0_);[Red]\(#,##0\)"/>
    <numFmt numFmtId="190" formatCode="#,##0.0_);[Red]\(#,##0.0\)"/>
    <numFmt numFmtId="191" formatCode="0.0_);[Red]\(0.0\)"/>
    <numFmt numFmtId="192" formatCode="#,##0.0;[Red]\-#,##0.0"/>
    <numFmt numFmtId="193" formatCode="#,##0.00;&quot;△ &quot;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[Red]#,##0"/>
    <numFmt numFmtId="199" formatCode="#,##0_ ;[Red]\-#,##0\ "/>
    <numFmt numFmtId="200" formatCode="#,###&quot;人&quot;;&quot;△&quot;#,###&quot;人&quot;;&quot;― 人&quot;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標準ゴシック"/>
      <family val="3"/>
    </font>
    <font>
      <sz val="11"/>
      <color indexed="19"/>
      <name val="ＭＳ Ｐゴシック"/>
      <family val="3"/>
    </font>
    <font>
      <sz val="9.6"/>
      <name val="標準ゴシック"/>
      <family val="3"/>
    </font>
    <font>
      <sz val="11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9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0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0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0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0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0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0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18" borderId="1" applyNumberFormat="0" applyAlignment="0" applyProtection="0"/>
    <xf numFmtId="0" fontId="16" fillId="19" borderId="2" applyNumberFormat="0" applyAlignment="0" applyProtection="0"/>
    <xf numFmtId="0" fontId="16" fillId="19" borderId="2" applyNumberFormat="0" applyAlignment="0" applyProtection="0"/>
    <xf numFmtId="0" fontId="33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3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34" fillId="0" borderId="5" applyNumberFormat="0" applyFill="0" applyAlignment="0" applyProtection="0"/>
    <xf numFmtId="0" fontId="17" fillId="0" borderId="5" applyNumberFormat="0" applyFill="0" applyAlignment="0" applyProtection="0"/>
    <xf numFmtId="0" fontId="35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6" fillId="23" borderId="6" applyNumberFormat="0" applyAlignment="0" applyProtection="0"/>
    <xf numFmtId="0" fontId="19" fillId="23" borderId="7" applyNumberFormat="0" applyAlignment="0" applyProtection="0"/>
    <xf numFmtId="0" fontId="19" fillId="23" borderId="7" applyNumberFormat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8" fillId="0" borderId="8" applyNumberFormat="0" applyFill="0" applyAlignment="0" applyProtection="0"/>
    <xf numFmtId="0" fontId="20" fillId="0" borderId="8" applyNumberFormat="0" applyFill="0" applyAlignment="0" applyProtection="0"/>
    <xf numFmtId="0" fontId="39" fillId="0" borderId="9" applyNumberFormat="0" applyFill="0" applyAlignment="0" applyProtection="0"/>
    <xf numFmtId="0" fontId="11" fillId="0" borderId="9" applyNumberFormat="0" applyFill="0" applyAlignment="0" applyProtection="0"/>
    <xf numFmtId="0" fontId="40" fillId="0" borderId="10" applyNumberFormat="0" applyFill="0" applyAlignment="0" applyProtection="0"/>
    <xf numFmtId="0" fontId="21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2" fillId="0" borderId="11" applyNumberFormat="0" applyFill="0" applyAlignment="0" applyProtection="0"/>
    <xf numFmtId="0" fontId="42" fillId="23" borderId="12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9" borderId="6" applyNumberFormat="0" applyAlignment="0" applyProtection="0"/>
    <xf numFmtId="0" fontId="24" fillId="9" borderId="7" applyNumberFormat="0" applyAlignment="0" applyProtection="0"/>
    <xf numFmtId="0" fontId="24" fillId="9" borderId="7" applyNumberFormat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6" fillId="0" borderId="0" xfId="0" applyFont="1" applyAlignment="1" applyProtection="1">
      <alignment/>
      <protection locked="0"/>
    </xf>
    <xf numFmtId="38" fontId="27" fillId="0" borderId="0" xfId="110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38" fontId="27" fillId="0" borderId="0" xfId="110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38" fontId="26" fillId="0" borderId="0" xfId="110" applyFont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8" fillId="0" borderId="0" xfId="0" applyFont="1" applyAlignment="1" applyProtection="1" quotePrefix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38" fontId="10" fillId="0" borderId="14" xfId="110" applyFont="1" applyFill="1" applyBorder="1" applyAlignment="1" applyProtection="1">
      <alignment horizontal="center" vertical="center"/>
      <protection/>
    </xf>
    <xf numFmtId="38" fontId="10" fillId="0" borderId="15" xfId="110" applyFont="1" applyFill="1" applyBorder="1" applyAlignment="1" applyProtection="1">
      <alignment horizontal="distributed" vertical="center"/>
      <protection/>
    </xf>
    <xf numFmtId="40" fontId="10" fillId="0" borderId="16" xfId="110" applyNumberFormat="1" applyFont="1" applyFill="1" applyBorder="1" applyAlignment="1" applyProtection="1">
      <alignment horizontal="right" vertical="center" shrinkToFit="1"/>
      <protection/>
    </xf>
    <xf numFmtId="10" fontId="10" fillId="0" borderId="16" xfId="110" applyNumberFormat="1" applyFont="1" applyFill="1" applyBorder="1" applyAlignment="1" applyProtection="1">
      <alignment horizontal="right" vertical="center" shrinkToFit="1"/>
      <protection/>
    </xf>
    <xf numFmtId="38" fontId="10" fillId="0" borderId="17" xfId="110" applyFont="1" applyFill="1" applyBorder="1" applyAlignment="1" applyProtection="1">
      <alignment horizontal="center" vertical="center"/>
      <protection/>
    </xf>
    <xf numFmtId="38" fontId="10" fillId="0" borderId="18" xfId="110" applyFont="1" applyFill="1" applyBorder="1" applyAlignment="1" applyProtection="1">
      <alignment horizontal="distributed" vertical="center"/>
      <protection/>
    </xf>
    <xf numFmtId="38" fontId="10" fillId="0" borderId="19" xfId="110" applyFont="1" applyFill="1" applyBorder="1" applyAlignment="1" applyProtection="1">
      <alignment horizontal="right" vertical="center" shrinkToFit="1"/>
      <protection locked="0"/>
    </xf>
    <xf numFmtId="38" fontId="10" fillId="0" borderId="20" xfId="110" applyFont="1" applyFill="1" applyBorder="1" applyAlignment="1" applyProtection="1">
      <alignment horizontal="center" vertical="center"/>
      <protection/>
    </xf>
    <xf numFmtId="38" fontId="10" fillId="0" borderId="21" xfId="110" applyFont="1" applyFill="1" applyBorder="1" applyAlignment="1" applyProtection="1">
      <alignment horizontal="distributed" vertical="center"/>
      <protection/>
    </xf>
    <xf numFmtId="38" fontId="10" fillId="0" borderId="22" xfId="110" applyFont="1" applyFill="1" applyBorder="1" applyAlignment="1" applyProtection="1">
      <alignment horizontal="distributed" vertical="center"/>
      <protection/>
    </xf>
    <xf numFmtId="38" fontId="10" fillId="0" borderId="23" xfId="110" applyFont="1" applyFill="1" applyBorder="1" applyAlignment="1" applyProtection="1">
      <alignment horizontal="distributed" vertical="center"/>
      <protection/>
    </xf>
    <xf numFmtId="38" fontId="10" fillId="0" borderId="24" xfId="110" applyFont="1" applyFill="1" applyBorder="1" applyAlignment="1" applyProtection="1">
      <alignment horizontal="distributed" vertical="center"/>
      <protection/>
    </xf>
    <xf numFmtId="38" fontId="10" fillId="0" borderId="25" xfId="110" applyFont="1" applyFill="1" applyBorder="1" applyAlignment="1" applyProtection="1">
      <alignment horizontal="center" vertical="center"/>
      <protection/>
    </xf>
    <xf numFmtId="38" fontId="10" fillId="0" borderId="26" xfId="110" applyFont="1" applyFill="1" applyBorder="1" applyAlignment="1" applyProtection="1">
      <alignment horizontal="distributed" vertical="center"/>
      <protection/>
    </xf>
    <xf numFmtId="38" fontId="10" fillId="0" borderId="27" xfId="110" applyFont="1" applyFill="1" applyBorder="1" applyAlignment="1" applyProtection="1">
      <alignment horizontal="center" vertical="center"/>
      <protection/>
    </xf>
    <xf numFmtId="38" fontId="10" fillId="0" borderId="28" xfId="110" applyFont="1" applyFill="1" applyBorder="1" applyAlignment="1" applyProtection="1">
      <alignment horizontal="distributed" vertical="center"/>
      <protection/>
    </xf>
    <xf numFmtId="38" fontId="10" fillId="0" borderId="29" xfId="110" applyFont="1" applyFill="1" applyBorder="1" applyAlignment="1" applyProtection="1">
      <alignment horizontal="center" vertical="center"/>
      <protection/>
    </xf>
    <xf numFmtId="38" fontId="10" fillId="0" borderId="30" xfId="110" applyFont="1" applyFill="1" applyBorder="1" applyAlignment="1" applyProtection="1">
      <alignment horizontal="distributed" vertical="center"/>
      <protection/>
    </xf>
    <xf numFmtId="38" fontId="10" fillId="0" borderId="31" xfId="110" applyFont="1" applyFill="1" applyBorder="1" applyAlignment="1" applyProtection="1">
      <alignment horizontal="center" vertical="center"/>
      <protection/>
    </xf>
    <xf numFmtId="38" fontId="10" fillId="0" borderId="32" xfId="110" applyFont="1" applyFill="1" applyBorder="1" applyAlignment="1" applyProtection="1">
      <alignment horizontal="center" vertical="center"/>
      <protection/>
    </xf>
    <xf numFmtId="38" fontId="10" fillId="0" borderId="33" xfId="110" applyFont="1" applyFill="1" applyBorder="1" applyAlignment="1" applyProtection="1">
      <alignment horizontal="center" vertical="center"/>
      <protection/>
    </xf>
    <xf numFmtId="38" fontId="10" fillId="0" borderId="34" xfId="110" applyFont="1" applyFill="1" applyBorder="1" applyAlignment="1" applyProtection="1">
      <alignment horizontal="distributed" vertical="center"/>
      <protection/>
    </xf>
    <xf numFmtId="38" fontId="10" fillId="0" borderId="35" xfId="110" applyFont="1" applyFill="1" applyBorder="1" applyAlignment="1" applyProtection="1">
      <alignment horizontal="center" vertical="center"/>
      <protection/>
    </xf>
    <xf numFmtId="38" fontId="10" fillId="0" borderId="36" xfId="110" applyFont="1" applyFill="1" applyBorder="1" applyAlignment="1" applyProtection="1">
      <alignment horizontal="distributed" vertical="center"/>
      <protection/>
    </xf>
    <xf numFmtId="38" fontId="10" fillId="0" borderId="37" xfId="110" applyFont="1" applyFill="1" applyBorder="1" applyAlignment="1" applyProtection="1">
      <alignment horizontal="center" vertical="center"/>
      <protection/>
    </xf>
    <xf numFmtId="38" fontId="10" fillId="0" borderId="38" xfId="110" applyFont="1" applyFill="1" applyBorder="1" applyAlignment="1" applyProtection="1">
      <alignment horizontal="distributed" vertical="center"/>
      <protection/>
    </xf>
    <xf numFmtId="38" fontId="10" fillId="0" borderId="39" xfId="110" applyFont="1" applyFill="1" applyBorder="1" applyAlignment="1" applyProtection="1">
      <alignment horizontal="distributed" vertical="center"/>
      <protection/>
    </xf>
    <xf numFmtId="38" fontId="10" fillId="0" borderId="40" xfId="110" applyFont="1" applyFill="1" applyBorder="1" applyAlignment="1" applyProtection="1">
      <alignment horizontal="center" vertical="center"/>
      <protection/>
    </xf>
    <xf numFmtId="38" fontId="10" fillId="0" borderId="41" xfId="110" applyFont="1" applyFill="1" applyBorder="1" applyAlignment="1" applyProtection="1">
      <alignment horizontal="center" vertical="center"/>
      <protection/>
    </xf>
    <xf numFmtId="38" fontId="10" fillId="0" borderId="42" xfId="11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 locked="0"/>
    </xf>
    <xf numFmtId="38" fontId="10" fillId="0" borderId="43" xfId="110" applyFont="1" applyFill="1" applyBorder="1" applyAlignment="1" applyProtection="1">
      <alignment horizontal="center" vertical="center"/>
      <protection locked="0"/>
    </xf>
    <xf numFmtId="38" fontId="10" fillId="0" borderId="43" xfId="110" applyFont="1" applyFill="1" applyBorder="1" applyAlignment="1" applyProtection="1">
      <alignment horizontal="distributed" vertical="center"/>
      <protection locked="0"/>
    </xf>
    <xf numFmtId="38" fontId="10" fillId="0" borderId="43" xfId="110" applyFont="1" applyFill="1" applyBorder="1" applyAlignment="1" applyProtection="1">
      <alignment horizontal="right" vertical="center"/>
      <protection locked="0"/>
    </xf>
    <xf numFmtId="38" fontId="10" fillId="0" borderId="43" xfId="110" applyFont="1" applyFill="1" applyBorder="1" applyAlignment="1" applyProtection="1">
      <alignment horizontal="right" vertical="center"/>
      <protection/>
    </xf>
    <xf numFmtId="38" fontId="10" fillId="0" borderId="44" xfId="110" applyFont="1" applyFill="1" applyBorder="1" applyAlignment="1" applyProtection="1">
      <alignment horizontal="right" vertical="center"/>
      <protection/>
    </xf>
    <xf numFmtId="40" fontId="10" fillId="0" borderId="44" xfId="110" applyNumberFormat="1" applyFont="1" applyFill="1" applyBorder="1" applyAlignment="1" applyProtection="1">
      <alignment horizontal="right" vertical="center"/>
      <protection/>
    </xf>
    <xf numFmtId="10" fontId="10" fillId="0" borderId="44" xfId="11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 locked="0"/>
    </xf>
    <xf numFmtId="38" fontId="10" fillId="0" borderId="45" xfId="110" applyFont="1" applyBorder="1" applyAlignment="1" applyProtection="1">
      <alignment horizontal="center" vertical="center"/>
      <protection/>
    </xf>
    <xf numFmtId="38" fontId="10" fillId="0" borderId="45" xfId="110" applyFont="1" applyBorder="1" applyAlignment="1" applyProtection="1">
      <alignment horizontal="distributed" vertical="center"/>
      <protection/>
    </xf>
    <xf numFmtId="38" fontId="10" fillId="0" borderId="46" xfId="110" applyFont="1" applyFill="1" applyBorder="1" applyAlignment="1" applyProtection="1">
      <alignment horizontal="right" vertical="center"/>
      <protection/>
    </xf>
    <xf numFmtId="38" fontId="10" fillId="0" borderId="47" xfId="110" applyFont="1" applyFill="1" applyBorder="1" applyAlignment="1" applyProtection="1">
      <alignment horizontal="right" vertical="center"/>
      <protection/>
    </xf>
    <xf numFmtId="38" fontId="10" fillId="0" borderId="48" xfId="110" applyFont="1" applyFill="1" applyBorder="1" applyAlignment="1" applyProtection="1">
      <alignment horizontal="right" vertical="center"/>
      <protection/>
    </xf>
    <xf numFmtId="40" fontId="10" fillId="0" borderId="48" xfId="110" applyNumberFormat="1" applyFont="1" applyFill="1" applyBorder="1" applyAlignment="1" applyProtection="1">
      <alignment horizontal="right" vertical="center"/>
      <protection/>
    </xf>
    <xf numFmtId="10" fontId="10" fillId="0" borderId="48" xfId="110" applyNumberFormat="1" applyFont="1" applyFill="1" applyBorder="1" applyAlignment="1" applyProtection="1">
      <alignment horizontal="right" vertical="center"/>
      <protection/>
    </xf>
    <xf numFmtId="38" fontId="10" fillId="0" borderId="49" xfId="110" applyFont="1" applyFill="1" applyBorder="1" applyAlignment="1" applyProtection="1">
      <alignment horizontal="right" vertical="center"/>
      <protection/>
    </xf>
    <xf numFmtId="38" fontId="10" fillId="0" borderId="50" xfId="110" applyFont="1" applyFill="1" applyBorder="1" applyAlignment="1" applyProtection="1">
      <alignment horizontal="distributed" vertical="center"/>
      <protection/>
    </xf>
    <xf numFmtId="0" fontId="10" fillId="0" borderId="51" xfId="0" applyFont="1" applyFill="1" applyBorder="1" applyAlignment="1" applyProtection="1">
      <alignment horizontal="right" vertical="center"/>
      <protection/>
    </xf>
    <xf numFmtId="185" fontId="46" fillId="0" borderId="16" xfId="138" applyNumberFormat="1" applyFont="1" applyFill="1" applyBorder="1" applyAlignment="1" applyProtection="1">
      <alignment horizontal="right" vertical="center" shrinkToFit="1"/>
      <protection locked="0"/>
    </xf>
    <xf numFmtId="185" fontId="46" fillId="0" borderId="16" xfId="138" applyNumberFormat="1" applyFont="1" applyFill="1" applyBorder="1" applyAlignment="1" applyProtection="1">
      <alignment horizontal="right" vertical="center" shrinkToFit="1"/>
      <protection/>
    </xf>
    <xf numFmtId="4" fontId="46" fillId="0" borderId="16" xfId="0" applyNumberFormat="1" applyFont="1" applyFill="1" applyBorder="1" applyAlignment="1" applyProtection="1">
      <alignment horizontal="right" vertical="center"/>
      <protection/>
    </xf>
    <xf numFmtId="10" fontId="46" fillId="0" borderId="16" xfId="0" applyNumberFormat="1" applyFont="1" applyFill="1" applyBorder="1" applyAlignment="1" applyProtection="1">
      <alignment horizontal="right" vertical="center"/>
      <protection/>
    </xf>
    <xf numFmtId="185" fontId="46" fillId="0" borderId="16" xfId="138" applyNumberFormat="1" applyFont="1" applyFill="1" applyBorder="1" applyAlignment="1" applyProtection="1">
      <alignment vertical="center" shrinkToFit="1"/>
      <protection locked="0"/>
    </xf>
    <xf numFmtId="185" fontId="46" fillId="0" borderId="19" xfId="138" applyNumberFormat="1" applyFont="1" applyFill="1" applyBorder="1" applyAlignment="1" applyProtection="1">
      <alignment horizontal="right" vertical="center" shrinkToFit="1"/>
      <protection locked="0"/>
    </xf>
    <xf numFmtId="185" fontId="46" fillId="0" borderId="19" xfId="138" applyNumberFormat="1" applyFont="1" applyFill="1" applyBorder="1" applyAlignment="1" applyProtection="1">
      <alignment horizontal="right" vertical="center" shrinkToFit="1"/>
      <protection/>
    </xf>
    <xf numFmtId="4" fontId="46" fillId="0" borderId="19" xfId="0" applyNumberFormat="1" applyFont="1" applyFill="1" applyBorder="1" applyAlignment="1" applyProtection="1">
      <alignment horizontal="right" vertical="center"/>
      <protection/>
    </xf>
    <xf numFmtId="10" fontId="46" fillId="0" borderId="19" xfId="0" applyNumberFormat="1" applyFont="1" applyFill="1" applyBorder="1" applyAlignment="1" applyProtection="1">
      <alignment horizontal="right" vertical="center"/>
      <protection/>
    </xf>
    <xf numFmtId="185" fontId="46" fillId="0" borderId="19" xfId="0" applyNumberFormat="1" applyFont="1" applyFill="1" applyBorder="1" applyAlignment="1" applyProtection="1">
      <alignment vertical="center"/>
      <protection locked="0"/>
    </xf>
    <xf numFmtId="185" fontId="46" fillId="0" borderId="44" xfId="138" applyNumberFormat="1" applyFont="1" applyFill="1" applyBorder="1" applyAlignment="1" applyProtection="1">
      <alignment horizontal="right" vertical="center" shrinkToFit="1"/>
      <protection locked="0"/>
    </xf>
    <xf numFmtId="185" fontId="46" fillId="0" borderId="44" xfId="138" applyNumberFormat="1" applyFont="1" applyFill="1" applyBorder="1" applyAlignment="1" applyProtection="1">
      <alignment horizontal="right" vertical="center" shrinkToFit="1"/>
      <protection/>
    </xf>
    <xf numFmtId="4" fontId="46" fillId="0" borderId="44" xfId="0" applyNumberFormat="1" applyFont="1" applyFill="1" applyBorder="1" applyAlignment="1" applyProtection="1">
      <alignment horizontal="right" vertical="center"/>
      <protection/>
    </xf>
    <xf numFmtId="10" fontId="46" fillId="0" borderId="44" xfId="0" applyNumberFormat="1" applyFont="1" applyFill="1" applyBorder="1" applyAlignment="1" applyProtection="1">
      <alignment horizontal="right" vertical="center"/>
      <protection/>
    </xf>
    <xf numFmtId="3" fontId="46" fillId="0" borderId="43" xfId="0" applyNumberFormat="1" applyFont="1" applyFill="1" applyBorder="1" applyAlignment="1" applyProtection="1">
      <alignment horizontal="right" vertical="center"/>
      <protection/>
    </xf>
    <xf numFmtId="3" fontId="46" fillId="0" borderId="52" xfId="0" applyNumberFormat="1" applyFont="1" applyFill="1" applyBorder="1" applyAlignment="1" applyProtection="1">
      <alignment horizontal="right" vertical="center"/>
      <protection/>
    </xf>
    <xf numFmtId="185" fontId="46" fillId="0" borderId="52" xfId="0" applyNumberFormat="1" applyFont="1" applyFill="1" applyBorder="1" applyAlignment="1" applyProtection="1">
      <alignment horizontal="right" vertical="center"/>
      <protection/>
    </xf>
    <xf numFmtId="185" fontId="46" fillId="0" borderId="44" xfId="0" applyNumberFormat="1" applyFont="1" applyFill="1" applyBorder="1" applyAlignment="1" applyProtection="1">
      <alignment horizontal="right" vertical="center"/>
      <protection/>
    </xf>
    <xf numFmtId="185" fontId="46" fillId="0" borderId="53" xfId="0" applyNumberFormat="1" applyFont="1" applyFill="1" applyBorder="1" applyAlignment="1" applyProtection="1">
      <alignment horizontal="right" vertical="center"/>
      <protection/>
    </xf>
    <xf numFmtId="4" fontId="46" fillId="0" borderId="54" xfId="0" applyNumberFormat="1" applyFont="1" applyFill="1" applyBorder="1" applyAlignment="1" applyProtection="1">
      <alignment horizontal="right" vertical="center"/>
      <protection/>
    </xf>
    <xf numFmtId="10" fontId="46" fillId="0" borderId="51" xfId="0" applyNumberFormat="1" applyFont="1" applyFill="1" applyBorder="1" applyAlignment="1" applyProtection="1">
      <alignment horizontal="right" vertical="center"/>
      <protection/>
    </xf>
    <xf numFmtId="3" fontId="46" fillId="0" borderId="27" xfId="0" applyNumberFormat="1" applyFont="1" applyFill="1" applyBorder="1" applyAlignment="1" applyProtection="1">
      <alignment horizontal="right" vertical="center"/>
      <protection/>
    </xf>
    <xf numFmtId="185" fontId="46" fillId="0" borderId="27" xfId="0" applyNumberFormat="1" applyFont="1" applyFill="1" applyBorder="1" applyAlignment="1" applyProtection="1">
      <alignment horizontal="right" vertical="center"/>
      <protection/>
    </xf>
    <xf numFmtId="3" fontId="46" fillId="0" borderId="53" xfId="0" applyNumberFormat="1" applyFont="1" applyFill="1" applyBorder="1" applyAlignment="1" applyProtection="1">
      <alignment horizontal="right" vertical="center"/>
      <protection/>
    </xf>
    <xf numFmtId="185" fontId="46" fillId="0" borderId="47" xfId="0" applyNumberFormat="1" applyFont="1" applyFill="1" applyBorder="1" applyAlignment="1" applyProtection="1">
      <alignment horizontal="right" vertical="center"/>
      <protection/>
    </xf>
    <xf numFmtId="185" fontId="46" fillId="0" borderId="45" xfId="0" applyNumberFormat="1" applyFont="1" applyFill="1" applyBorder="1" applyAlignment="1" applyProtection="1">
      <alignment horizontal="right" vertical="center"/>
      <protection/>
    </xf>
    <xf numFmtId="3" fontId="46" fillId="0" borderId="45" xfId="0" applyNumberFormat="1" applyFont="1" applyFill="1" applyBorder="1" applyAlignment="1" applyProtection="1">
      <alignment horizontal="right" vertical="center"/>
      <protection/>
    </xf>
    <xf numFmtId="3" fontId="46" fillId="0" borderId="47" xfId="0" applyNumberFormat="1" applyFont="1" applyFill="1" applyBorder="1" applyAlignment="1" applyProtection="1">
      <alignment horizontal="right" vertical="center"/>
      <protection/>
    </xf>
    <xf numFmtId="185" fontId="46" fillId="0" borderId="48" xfId="0" applyNumberFormat="1" applyFont="1" applyFill="1" applyBorder="1" applyAlignment="1" applyProtection="1">
      <alignment horizontal="right" vertical="center"/>
      <protection/>
    </xf>
    <xf numFmtId="185" fontId="46" fillId="0" borderId="55" xfId="0" applyNumberFormat="1" applyFont="1" applyFill="1" applyBorder="1" applyAlignment="1" applyProtection="1">
      <alignment horizontal="right" vertical="center"/>
      <protection/>
    </xf>
    <xf numFmtId="4" fontId="46" fillId="0" borderId="55" xfId="0" applyNumberFormat="1" applyFont="1" applyFill="1" applyBorder="1" applyAlignment="1" applyProtection="1">
      <alignment horizontal="right" vertical="center"/>
      <protection/>
    </xf>
    <xf numFmtId="10" fontId="46" fillId="0" borderId="55" xfId="0" applyNumberFormat="1" applyFont="1" applyFill="1" applyBorder="1" applyAlignment="1" applyProtection="1">
      <alignment horizontal="right" vertical="center"/>
      <protection/>
    </xf>
    <xf numFmtId="3" fontId="46" fillId="0" borderId="48" xfId="0" applyNumberFormat="1" applyFont="1" applyFill="1" applyBorder="1" applyAlignment="1" applyProtection="1">
      <alignment horizontal="right" vertical="center"/>
      <protection/>
    </xf>
    <xf numFmtId="3" fontId="46" fillId="0" borderId="56" xfId="0" applyNumberFormat="1" applyFont="1" applyFill="1" applyBorder="1" applyAlignment="1" applyProtection="1">
      <alignment horizontal="right" vertical="center"/>
      <protection/>
    </xf>
    <xf numFmtId="185" fontId="46" fillId="0" borderId="56" xfId="0" applyNumberFormat="1" applyFont="1" applyFill="1" applyBorder="1" applyAlignment="1" applyProtection="1">
      <alignment horizontal="right" vertical="center"/>
      <protection/>
    </xf>
    <xf numFmtId="3" fontId="46" fillId="0" borderId="55" xfId="0" applyNumberFormat="1" applyFont="1" applyFill="1" applyBorder="1" applyAlignment="1" applyProtection="1">
      <alignment horizontal="right" vertical="center"/>
      <protection/>
    </xf>
    <xf numFmtId="3" fontId="46" fillId="0" borderId="49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 quotePrefix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85" fontId="13" fillId="23" borderId="0" xfId="138" applyNumberFormat="1" applyFont="1" applyFill="1" applyBorder="1" applyAlignment="1" applyProtection="1">
      <alignment horizontal="right" vertical="center" shrinkToFit="1"/>
      <protection/>
    </xf>
    <xf numFmtId="49" fontId="10" fillId="0" borderId="0" xfId="0" applyNumberFormat="1" applyFont="1" applyAlignment="1" applyProtection="1">
      <alignment vertical="center"/>
      <protection/>
    </xf>
    <xf numFmtId="0" fontId="10" fillId="0" borderId="52" xfId="0" applyFont="1" applyBorder="1" applyAlignment="1" applyProtection="1">
      <alignment vertical="center"/>
      <protection/>
    </xf>
    <xf numFmtId="0" fontId="10" fillId="24" borderId="37" xfId="0" applyFont="1" applyFill="1" applyBorder="1" applyAlignment="1" applyProtection="1">
      <alignment vertical="center"/>
      <protection/>
    </xf>
    <xf numFmtId="0" fontId="10" fillId="24" borderId="45" xfId="0" applyFont="1" applyFill="1" applyBorder="1" applyAlignment="1" applyProtection="1">
      <alignment vertical="center"/>
      <protection/>
    </xf>
    <xf numFmtId="0" fontId="10" fillId="24" borderId="35" xfId="0" applyFont="1" applyFill="1" applyBorder="1" applyAlignment="1" applyProtection="1">
      <alignment horizontal="center" vertical="center" wrapText="1"/>
      <protection/>
    </xf>
    <xf numFmtId="0" fontId="10" fillId="24" borderId="37" xfId="0" applyFont="1" applyFill="1" applyBorder="1" applyAlignment="1" applyProtection="1">
      <alignment horizontal="center" vertical="center"/>
      <protection/>
    </xf>
    <xf numFmtId="0" fontId="10" fillId="24" borderId="33" xfId="0" applyFont="1" applyFill="1" applyBorder="1" applyAlignment="1" applyProtection="1">
      <alignment vertical="center"/>
      <protection/>
    </xf>
    <xf numFmtId="0" fontId="10" fillId="24" borderId="0" xfId="0" applyFont="1" applyFill="1" applyBorder="1" applyAlignment="1" applyProtection="1">
      <alignment vertical="center"/>
      <protection/>
    </xf>
    <xf numFmtId="0" fontId="10" fillId="24" borderId="37" xfId="0" applyFont="1" applyFill="1" applyBorder="1" applyAlignment="1" applyProtection="1">
      <alignment horizontal="center" vertical="center" shrinkToFit="1"/>
      <protection/>
    </xf>
    <xf numFmtId="0" fontId="10" fillId="24" borderId="57" xfId="0" applyFont="1" applyFill="1" applyBorder="1" applyAlignment="1" applyProtection="1">
      <alignment horizontal="center" vertical="center"/>
      <protection/>
    </xf>
    <xf numFmtId="0" fontId="10" fillId="24" borderId="58" xfId="0" applyFont="1" applyFill="1" applyBorder="1" applyAlignment="1" applyProtection="1">
      <alignment vertical="center"/>
      <protection/>
    </xf>
    <xf numFmtId="0" fontId="10" fillId="24" borderId="52" xfId="0" applyFont="1" applyFill="1" applyBorder="1" applyAlignment="1" applyProtection="1">
      <alignment vertical="center"/>
      <protection/>
    </xf>
    <xf numFmtId="0" fontId="10" fillId="24" borderId="51" xfId="0" applyFont="1" applyFill="1" applyBorder="1" applyAlignment="1" applyProtection="1">
      <alignment horizontal="right" vertical="center"/>
      <protection/>
    </xf>
    <xf numFmtId="0" fontId="10" fillId="24" borderId="59" xfId="0" applyFont="1" applyFill="1" applyBorder="1" applyAlignment="1" applyProtection="1">
      <alignment horizontal="right" vertical="center"/>
      <protection/>
    </xf>
    <xf numFmtId="0" fontId="10" fillId="24" borderId="6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distributed" vertical="center"/>
      <protection/>
    </xf>
    <xf numFmtId="185" fontId="10" fillId="0" borderId="16" xfId="138" applyNumberFormat="1" applyFont="1" applyFill="1" applyBorder="1" applyAlignment="1" applyProtection="1">
      <alignment horizontal="right" vertical="center" shrinkToFit="1"/>
      <protection locked="0"/>
    </xf>
    <xf numFmtId="185" fontId="10" fillId="0" borderId="16" xfId="138" applyNumberFormat="1" applyFont="1" applyFill="1" applyBorder="1" applyAlignment="1" applyProtection="1">
      <alignment horizontal="right" vertical="center" shrinkToFit="1"/>
      <protection/>
    </xf>
    <xf numFmtId="185" fontId="10" fillId="0" borderId="61" xfId="138" applyNumberFormat="1" applyFont="1" applyFill="1" applyBorder="1" applyAlignment="1" applyProtection="1">
      <alignment horizontal="right" vertical="center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  <xf numFmtId="185" fontId="10" fillId="0" borderId="19" xfId="138" applyNumberFormat="1" applyFont="1" applyFill="1" applyBorder="1" applyAlignment="1" applyProtection="1">
      <alignment horizontal="right" vertical="center" shrinkToFit="1"/>
      <protection locked="0"/>
    </xf>
    <xf numFmtId="185" fontId="10" fillId="0" borderId="19" xfId="138" applyNumberFormat="1" applyFont="1" applyFill="1" applyBorder="1" applyAlignment="1" applyProtection="1">
      <alignment horizontal="right" vertical="center" shrinkToFit="1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185" fontId="10" fillId="0" borderId="44" xfId="138" applyNumberFormat="1" applyFont="1" applyFill="1" applyBorder="1" applyAlignment="1" applyProtection="1">
      <alignment horizontal="right" vertical="center" shrinkToFit="1"/>
      <protection locked="0"/>
    </xf>
    <xf numFmtId="185" fontId="10" fillId="0" borderId="44" xfId="138" applyNumberFormat="1" applyFont="1" applyFill="1" applyBorder="1" applyAlignment="1" applyProtection="1">
      <alignment horizontal="right" vertical="center" shrinkToFit="1"/>
      <protection/>
    </xf>
    <xf numFmtId="49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distributed" vertical="center"/>
      <protection/>
    </xf>
    <xf numFmtId="49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distributed" vertical="center"/>
      <protection/>
    </xf>
    <xf numFmtId="49" fontId="10" fillId="0" borderId="52" xfId="0" applyNumberFormat="1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distributed" vertical="center"/>
      <protection/>
    </xf>
    <xf numFmtId="3" fontId="10" fillId="0" borderId="43" xfId="0" applyNumberFormat="1" applyFont="1" applyFill="1" applyBorder="1" applyAlignment="1" applyProtection="1">
      <alignment horizontal="right" vertical="center"/>
      <protection/>
    </xf>
    <xf numFmtId="3" fontId="10" fillId="0" borderId="52" xfId="0" applyNumberFormat="1" applyFont="1" applyFill="1" applyBorder="1" applyAlignment="1" applyProtection="1">
      <alignment horizontal="right" vertical="center"/>
      <protection/>
    </xf>
    <xf numFmtId="185" fontId="10" fillId="0" borderId="52" xfId="0" applyNumberFormat="1" applyFont="1" applyFill="1" applyBorder="1" applyAlignment="1" applyProtection="1">
      <alignment horizontal="right" vertical="center"/>
      <protection/>
    </xf>
    <xf numFmtId="4" fontId="10" fillId="0" borderId="54" xfId="0" applyNumberFormat="1" applyFont="1" applyFill="1" applyBorder="1" applyAlignment="1" applyProtection="1">
      <alignment horizontal="right" vertical="center"/>
      <protection/>
    </xf>
    <xf numFmtId="10" fontId="10" fillId="0" borderId="51" xfId="0" applyNumberFormat="1" applyFont="1" applyFill="1" applyBorder="1" applyAlignment="1" applyProtection="1">
      <alignment horizontal="right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185" fontId="10" fillId="0" borderId="48" xfId="0" applyNumberFormat="1" applyFont="1" applyFill="1" applyBorder="1" applyAlignment="1" applyProtection="1">
      <alignment horizontal="right" vertical="center"/>
      <protection/>
    </xf>
    <xf numFmtId="185" fontId="10" fillId="0" borderId="55" xfId="0" applyNumberFormat="1" applyFont="1" applyFill="1" applyBorder="1" applyAlignment="1" applyProtection="1">
      <alignment horizontal="right" vertical="center"/>
      <protection/>
    </xf>
    <xf numFmtId="4" fontId="10" fillId="0" borderId="55" xfId="0" applyNumberFormat="1" applyFont="1" applyFill="1" applyBorder="1" applyAlignment="1" applyProtection="1">
      <alignment horizontal="right" vertical="center"/>
      <protection/>
    </xf>
    <xf numFmtId="10" fontId="10" fillId="0" borderId="55" xfId="0" applyNumberFormat="1" applyFont="1" applyFill="1" applyBorder="1" applyAlignment="1" applyProtection="1">
      <alignment horizontal="right" vertical="center"/>
      <protection/>
    </xf>
    <xf numFmtId="3" fontId="10" fillId="0" borderId="48" xfId="0" applyNumberFormat="1" applyFont="1" applyFill="1" applyBorder="1" applyAlignment="1" applyProtection="1">
      <alignment horizontal="right" vertical="center"/>
      <protection/>
    </xf>
    <xf numFmtId="3" fontId="10" fillId="0" borderId="56" xfId="0" applyNumberFormat="1" applyFont="1" applyFill="1" applyBorder="1" applyAlignment="1" applyProtection="1">
      <alignment horizontal="right" vertical="center"/>
      <protection/>
    </xf>
    <xf numFmtId="185" fontId="10" fillId="0" borderId="56" xfId="0" applyNumberFormat="1" applyFont="1" applyFill="1" applyBorder="1" applyAlignment="1" applyProtection="1">
      <alignment horizontal="right" vertical="center"/>
      <protection/>
    </xf>
    <xf numFmtId="3" fontId="10" fillId="0" borderId="55" xfId="0" applyNumberFormat="1" applyFont="1" applyFill="1" applyBorder="1" applyAlignment="1" applyProtection="1">
      <alignment horizontal="right" vertical="center"/>
      <protection/>
    </xf>
    <xf numFmtId="3" fontId="10" fillId="0" borderId="49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52" xfId="0" applyFont="1" applyFill="1" applyBorder="1" applyAlignment="1" applyProtection="1">
      <alignment vertical="center"/>
      <protection/>
    </xf>
    <xf numFmtId="0" fontId="10" fillId="0" borderId="37" xfId="0" applyFont="1" applyFill="1" applyBorder="1" applyAlignment="1" applyProtection="1">
      <alignment vertical="center"/>
      <protection/>
    </xf>
    <xf numFmtId="0" fontId="10" fillId="0" borderId="45" xfId="0" applyFont="1" applyFill="1" applyBorder="1" applyAlignment="1" applyProtection="1">
      <alignment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62" xfId="0" applyFont="1" applyFill="1" applyBorder="1" applyAlignment="1" applyProtection="1">
      <alignment vertical="center"/>
      <protection/>
    </xf>
    <xf numFmtId="0" fontId="10" fillId="0" borderId="33" xfId="0" applyFont="1" applyFill="1" applyBorder="1" applyAlignment="1" applyProtection="1">
      <alignment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57" xfId="0" applyFont="1" applyFill="1" applyBorder="1" applyAlignment="1" applyProtection="1">
      <alignment horizontal="center" vertical="center"/>
      <protection/>
    </xf>
    <xf numFmtId="0" fontId="10" fillId="0" borderId="58" xfId="0" applyFont="1" applyFill="1" applyBorder="1" applyAlignment="1" applyProtection="1">
      <alignment vertical="center"/>
      <protection/>
    </xf>
    <xf numFmtId="0" fontId="10" fillId="0" borderId="59" xfId="0" applyFont="1" applyFill="1" applyBorder="1" applyAlignment="1" applyProtection="1">
      <alignment horizontal="right" vertical="center"/>
      <protection/>
    </xf>
    <xf numFmtId="3" fontId="10" fillId="0" borderId="15" xfId="0" applyNumberFormat="1" applyFont="1" applyFill="1" applyBorder="1" applyAlignment="1" applyProtection="1">
      <alignment horizontal="distributed" vertical="center"/>
      <protection/>
    </xf>
    <xf numFmtId="185" fontId="10" fillId="0" borderId="64" xfId="138" applyNumberFormat="1" applyFont="1" applyFill="1" applyBorder="1" applyAlignment="1" applyProtection="1">
      <alignment horizontal="right" vertical="center" shrinkToFit="1"/>
      <protection locked="0"/>
    </xf>
    <xf numFmtId="3" fontId="10" fillId="0" borderId="18" xfId="0" applyNumberFormat="1" applyFont="1" applyFill="1" applyBorder="1" applyAlignment="1" applyProtection="1">
      <alignment horizontal="distributed" vertical="center"/>
      <protection/>
    </xf>
    <xf numFmtId="185" fontId="10" fillId="0" borderId="61" xfId="138" applyNumberFormat="1" applyFont="1" applyFill="1" applyBorder="1" applyAlignment="1" applyProtection="1">
      <alignment horizontal="right" vertical="center" shrinkToFit="1"/>
      <protection/>
    </xf>
    <xf numFmtId="185" fontId="10" fillId="0" borderId="58" xfId="138" applyNumberFormat="1" applyFont="1" applyFill="1" applyBorder="1" applyAlignment="1" applyProtection="1">
      <alignment horizontal="right" vertical="center" shrinkToFit="1"/>
      <protection locked="0"/>
    </xf>
    <xf numFmtId="3" fontId="10" fillId="0" borderId="21" xfId="0" applyNumberFormat="1" applyFont="1" applyFill="1" applyBorder="1" applyAlignment="1" applyProtection="1">
      <alignment horizontal="distributed" vertical="center"/>
      <protection/>
    </xf>
    <xf numFmtId="3" fontId="10" fillId="0" borderId="22" xfId="0" applyNumberFormat="1" applyFont="1" applyFill="1" applyBorder="1" applyAlignment="1" applyProtection="1">
      <alignment horizontal="distributed" vertical="center"/>
      <protection/>
    </xf>
    <xf numFmtId="3" fontId="10" fillId="0" borderId="23" xfId="0" applyNumberFormat="1" applyFont="1" applyFill="1" applyBorder="1" applyAlignment="1" applyProtection="1">
      <alignment horizontal="distributed" vertical="center"/>
      <protection/>
    </xf>
    <xf numFmtId="3" fontId="10" fillId="0" borderId="38" xfId="0" applyNumberFormat="1" applyFont="1" applyFill="1" applyBorder="1" applyAlignment="1" applyProtection="1">
      <alignment horizontal="distributed" vertical="center"/>
      <protection/>
    </xf>
    <xf numFmtId="3" fontId="10" fillId="0" borderId="24" xfId="0" applyNumberFormat="1" applyFont="1" applyFill="1" applyBorder="1" applyAlignment="1" applyProtection="1">
      <alignment horizontal="distributed" vertical="center"/>
      <protection/>
    </xf>
    <xf numFmtId="3" fontId="10" fillId="0" borderId="26" xfId="0" applyNumberFormat="1" applyFont="1" applyFill="1" applyBorder="1" applyAlignment="1" applyProtection="1">
      <alignment horizontal="distributed" vertical="center"/>
      <protection/>
    </xf>
    <xf numFmtId="3" fontId="10" fillId="0" borderId="30" xfId="0" applyNumberFormat="1" applyFont="1" applyFill="1" applyBorder="1" applyAlignment="1" applyProtection="1">
      <alignment horizontal="distributed" vertical="center"/>
      <protection/>
    </xf>
    <xf numFmtId="3" fontId="10" fillId="0" borderId="39" xfId="0" applyNumberFormat="1" applyFont="1" applyFill="1" applyBorder="1" applyAlignment="1" applyProtection="1">
      <alignment horizontal="distributed" vertical="center"/>
      <protection/>
    </xf>
    <xf numFmtId="3" fontId="10" fillId="0" borderId="28" xfId="0" applyNumberFormat="1" applyFont="1" applyFill="1" applyBorder="1" applyAlignment="1" applyProtection="1">
      <alignment horizontal="distributed" vertical="center"/>
      <protection/>
    </xf>
    <xf numFmtId="3" fontId="10" fillId="0" borderId="36" xfId="0" applyNumberFormat="1" applyFont="1" applyFill="1" applyBorder="1" applyAlignment="1" applyProtection="1">
      <alignment horizontal="distributed" vertical="center"/>
      <protection/>
    </xf>
    <xf numFmtId="3" fontId="10" fillId="0" borderId="50" xfId="0" applyNumberFormat="1" applyFont="1" applyFill="1" applyBorder="1" applyAlignment="1" applyProtection="1">
      <alignment horizontal="distributed" vertical="center"/>
      <protection/>
    </xf>
    <xf numFmtId="185" fontId="10" fillId="0" borderId="0" xfId="0" applyNumberFormat="1" applyFont="1" applyFill="1" applyAlignment="1" applyProtection="1">
      <alignment vertical="center"/>
      <protection locked="0"/>
    </xf>
    <xf numFmtId="0" fontId="10" fillId="0" borderId="63" xfId="0" applyFont="1" applyFill="1" applyBorder="1" applyAlignment="1" applyProtection="1">
      <alignment vertical="center"/>
      <protection locked="0"/>
    </xf>
    <xf numFmtId="3" fontId="10" fillId="0" borderId="34" xfId="0" applyNumberFormat="1" applyFont="1" applyFill="1" applyBorder="1" applyAlignment="1" applyProtection="1">
      <alignment horizontal="distributed" vertical="center"/>
      <protection/>
    </xf>
    <xf numFmtId="3" fontId="10" fillId="0" borderId="65" xfId="0" applyNumberFormat="1" applyFont="1" applyFill="1" applyBorder="1" applyAlignment="1" applyProtection="1">
      <alignment horizontal="distributed" vertical="center"/>
      <protection/>
    </xf>
    <xf numFmtId="49" fontId="10" fillId="0" borderId="43" xfId="0" applyNumberFormat="1" applyFont="1" applyFill="1" applyBorder="1" applyAlignment="1" applyProtection="1">
      <alignment horizontal="center" vertical="center"/>
      <protection/>
    </xf>
    <xf numFmtId="3" fontId="10" fillId="0" borderId="43" xfId="0" applyNumberFormat="1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85" fontId="10" fillId="0" borderId="45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185" fontId="13" fillId="0" borderId="64" xfId="138" applyNumberFormat="1" applyFont="1" applyFill="1" applyBorder="1" applyAlignment="1" applyProtection="1">
      <alignment horizontal="right" vertical="center" shrinkToFit="1"/>
      <protection locked="0"/>
    </xf>
    <xf numFmtId="185" fontId="10" fillId="0" borderId="35" xfId="138" applyNumberFormat="1" applyFont="1" applyFill="1" applyBorder="1" applyAlignment="1" applyProtection="1">
      <alignment vertical="center" shrinkToFit="1"/>
      <protection locked="0"/>
    </xf>
    <xf numFmtId="185" fontId="10" fillId="0" borderId="51" xfId="138" applyNumberFormat="1" applyFont="1" applyFill="1" applyBorder="1" applyAlignment="1" applyProtection="1">
      <alignment horizontal="right" vertical="center" shrinkToFit="1"/>
      <protection locked="0"/>
    </xf>
    <xf numFmtId="185" fontId="10" fillId="0" borderId="59" xfId="138" applyNumberFormat="1" applyFont="1" applyFill="1" applyBorder="1" applyAlignment="1" applyProtection="1">
      <alignment horizontal="right" vertical="center" shrinkToFit="1"/>
      <protection/>
    </xf>
    <xf numFmtId="185" fontId="10" fillId="0" borderId="59" xfId="138" applyNumberFormat="1" applyFont="1" applyFill="1" applyBorder="1" applyAlignment="1" applyProtection="1">
      <alignment horizontal="right" vertical="center" shrinkToFit="1"/>
      <protection locked="0"/>
    </xf>
    <xf numFmtId="4" fontId="10" fillId="0" borderId="43" xfId="0" applyNumberFormat="1" applyFont="1" applyFill="1" applyBorder="1" applyAlignment="1" applyProtection="1">
      <alignment horizontal="right" vertical="center"/>
      <protection/>
    </xf>
    <xf numFmtId="185" fontId="10" fillId="0" borderId="35" xfId="138" applyNumberFormat="1" applyFont="1" applyFill="1" applyBorder="1" applyAlignment="1" applyProtection="1">
      <alignment horizontal="right" vertical="center" shrinkToFit="1"/>
      <protection locked="0"/>
    </xf>
    <xf numFmtId="185" fontId="10" fillId="0" borderId="35" xfId="138" applyNumberFormat="1" applyFont="1" applyFill="1" applyBorder="1" applyAlignment="1" applyProtection="1">
      <alignment horizontal="right" vertical="center" shrinkToFit="1"/>
      <protection/>
    </xf>
    <xf numFmtId="185" fontId="10" fillId="0" borderId="43" xfId="138" applyNumberFormat="1" applyFont="1" applyFill="1" applyBorder="1" applyAlignment="1" applyProtection="1">
      <alignment horizontal="right" vertical="center" shrinkToFit="1"/>
      <protection locked="0"/>
    </xf>
    <xf numFmtId="185" fontId="10" fillId="0" borderId="51" xfId="0" applyNumberFormat="1" applyFont="1" applyFill="1" applyBorder="1" applyAlignment="1" applyProtection="1">
      <alignment vertical="center"/>
      <protection locked="0"/>
    </xf>
    <xf numFmtId="0" fontId="10" fillId="0" borderId="51" xfId="0" applyFont="1" applyFill="1" applyBorder="1" applyAlignment="1" applyProtection="1">
      <alignment vertical="center"/>
      <protection locked="0"/>
    </xf>
    <xf numFmtId="185" fontId="46" fillId="0" borderId="16" xfId="138" applyNumberFormat="1" applyFont="1" applyFill="1" applyBorder="1" applyAlignment="1" applyProtection="1">
      <alignment horizontal="right" vertical="center"/>
      <protection locked="0"/>
    </xf>
    <xf numFmtId="3" fontId="46" fillId="0" borderId="16" xfId="138" applyNumberFormat="1" applyFont="1" applyFill="1" applyBorder="1" applyAlignment="1" applyProtection="1">
      <alignment horizontal="right" vertical="center"/>
      <protection locked="0"/>
    </xf>
    <xf numFmtId="0" fontId="46" fillId="0" borderId="16" xfId="138" applyFont="1" applyFill="1" applyBorder="1" applyAlignment="1" applyProtection="1">
      <alignment horizontal="right" vertical="center"/>
      <protection locked="0"/>
    </xf>
    <xf numFmtId="185" fontId="46" fillId="0" borderId="44" xfId="0" applyNumberFormat="1" applyFont="1" applyFill="1" applyBorder="1" applyAlignment="1" applyProtection="1">
      <alignment horizontal="right" vertical="center"/>
      <protection locked="0"/>
    </xf>
    <xf numFmtId="38" fontId="46" fillId="0" borderId="44" xfId="0" applyNumberFormat="1" applyFont="1" applyFill="1" applyBorder="1" applyAlignment="1" applyProtection="1">
      <alignment horizontal="right" vertical="center"/>
      <protection locked="0"/>
    </xf>
    <xf numFmtId="185" fontId="46" fillId="0" borderId="44" xfId="0" applyNumberFormat="1" applyFont="1" applyFill="1" applyBorder="1" applyAlignment="1" applyProtection="1">
      <alignment vertical="center"/>
      <protection locked="0"/>
    </xf>
    <xf numFmtId="38" fontId="46" fillId="0" borderId="44" xfId="0" applyNumberFormat="1" applyFont="1" applyFill="1" applyBorder="1" applyAlignment="1" applyProtection="1">
      <alignment vertical="center"/>
      <protection locked="0"/>
    </xf>
    <xf numFmtId="38" fontId="46" fillId="0" borderId="43" xfId="0" applyNumberFormat="1" applyFont="1" applyFill="1" applyBorder="1" applyAlignment="1" applyProtection="1">
      <alignment horizontal="right" vertical="center"/>
      <protection/>
    </xf>
    <xf numFmtId="185" fontId="46" fillId="0" borderId="43" xfId="0" applyNumberFormat="1" applyFont="1" applyFill="1" applyBorder="1" applyAlignment="1" applyProtection="1">
      <alignment horizontal="right" vertical="center"/>
      <protection/>
    </xf>
    <xf numFmtId="185" fontId="46" fillId="0" borderId="51" xfId="0" applyNumberFormat="1" applyFont="1" applyFill="1" applyBorder="1" applyAlignment="1" applyProtection="1">
      <alignment horizontal="right" vertical="center"/>
      <protection/>
    </xf>
    <xf numFmtId="193" fontId="46" fillId="0" borderId="51" xfId="0" applyNumberFormat="1" applyFont="1" applyFill="1" applyBorder="1" applyAlignment="1" applyProtection="1">
      <alignment horizontal="right" vertical="center"/>
      <protection/>
    </xf>
    <xf numFmtId="40" fontId="46" fillId="0" borderId="16" xfId="110" applyNumberFormat="1" applyFont="1" applyFill="1" applyBorder="1" applyAlignment="1" applyProtection="1">
      <alignment horizontal="right" vertical="center" shrinkToFit="1"/>
      <protection/>
    </xf>
    <xf numFmtId="10" fontId="46" fillId="0" borderId="16" xfId="110" applyNumberFormat="1" applyFont="1" applyFill="1" applyBorder="1" applyAlignment="1" applyProtection="1">
      <alignment horizontal="right" vertical="center" shrinkToFit="1"/>
      <protection/>
    </xf>
    <xf numFmtId="40" fontId="46" fillId="0" borderId="19" xfId="110" applyNumberFormat="1" applyFont="1" applyFill="1" applyBorder="1" applyAlignment="1" applyProtection="1">
      <alignment horizontal="right" vertical="center" shrinkToFit="1"/>
      <protection/>
    </xf>
    <xf numFmtId="10" fontId="46" fillId="0" borderId="19" xfId="110" applyNumberFormat="1" applyFont="1" applyFill="1" applyBorder="1" applyAlignment="1" applyProtection="1">
      <alignment horizontal="right" vertical="center" shrinkToFit="1"/>
      <protection/>
    </xf>
    <xf numFmtId="38" fontId="46" fillId="0" borderId="19" xfId="110" applyFont="1" applyFill="1" applyBorder="1" applyAlignment="1" applyProtection="1">
      <alignment horizontal="right" vertical="center" shrinkToFit="1"/>
      <protection locked="0"/>
    </xf>
    <xf numFmtId="40" fontId="46" fillId="0" borderId="44" xfId="110" applyNumberFormat="1" applyFont="1" applyFill="1" applyBorder="1" applyAlignment="1" applyProtection="1">
      <alignment horizontal="right" vertical="center" shrinkToFit="1"/>
      <protection/>
    </xf>
    <xf numFmtId="10" fontId="46" fillId="0" borderId="44" xfId="110" applyNumberFormat="1" applyFont="1" applyFill="1" applyBorder="1" applyAlignment="1" applyProtection="1">
      <alignment horizontal="right" vertical="center" shrinkToFit="1"/>
      <protection/>
    </xf>
    <xf numFmtId="38" fontId="46" fillId="0" borderId="43" xfId="110" applyFont="1" applyFill="1" applyBorder="1" applyAlignment="1" applyProtection="1">
      <alignment horizontal="right" vertical="center"/>
      <protection locked="0"/>
    </xf>
    <xf numFmtId="38" fontId="46" fillId="0" borderId="43" xfId="110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 quotePrefix="1">
      <alignment/>
      <protection locked="0"/>
    </xf>
    <xf numFmtId="38" fontId="10" fillId="0" borderId="0" xfId="110" applyFont="1" applyAlignment="1" applyProtection="1" quotePrefix="1">
      <alignment/>
      <protection locked="0"/>
    </xf>
    <xf numFmtId="38" fontId="10" fillId="0" borderId="0" xfId="110" applyFont="1" applyAlignment="1" applyProtection="1">
      <alignment/>
      <protection locked="0"/>
    </xf>
    <xf numFmtId="38" fontId="10" fillId="24" borderId="37" xfId="110" applyFont="1" applyFill="1" applyBorder="1" applyAlignment="1" applyProtection="1">
      <alignment vertical="center"/>
      <protection/>
    </xf>
    <xf numFmtId="38" fontId="10" fillId="24" borderId="62" xfId="110" applyFont="1" applyFill="1" applyBorder="1" applyAlignment="1" applyProtection="1">
      <alignment vertical="center"/>
      <protection/>
    </xf>
    <xf numFmtId="38" fontId="10" fillId="24" borderId="33" xfId="110" applyFont="1" applyFill="1" applyBorder="1" applyAlignment="1" applyProtection="1">
      <alignment vertical="center"/>
      <protection/>
    </xf>
    <xf numFmtId="38" fontId="10" fillId="24" borderId="63" xfId="110" applyFont="1" applyFill="1" applyBorder="1" applyAlignment="1" applyProtection="1">
      <alignment vertical="center"/>
      <protection/>
    </xf>
    <xf numFmtId="38" fontId="10" fillId="24" borderId="51" xfId="110" applyFont="1" applyFill="1" applyBorder="1" applyAlignment="1" applyProtection="1">
      <alignment horizontal="center" vertical="center"/>
      <protection/>
    </xf>
    <xf numFmtId="38" fontId="10" fillId="24" borderId="35" xfId="110" applyFont="1" applyFill="1" applyBorder="1" applyAlignment="1" applyProtection="1">
      <alignment horizontal="center" vertical="center"/>
      <protection/>
    </xf>
    <xf numFmtId="38" fontId="10" fillId="24" borderId="61" xfId="110" applyFont="1" applyFill="1" applyBorder="1" applyAlignment="1" applyProtection="1">
      <alignment horizontal="centerContinuous" vertical="center"/>
      <protection/>
    </xf>
    <xf numFmtId="38" fontId="10" fillId="24" borderId="58" xfId="110" applyFont="1" applyFill="1" applyBorder="1" applyAlignment="1" applyProtection="1">
      <alignment vertical="center"/>
      <protection/>
    </xf>
    <xf numFmtId="38" fontId="10" fillId="24" borderId="61" xfId="110" applyFont="1" applyFill="1" applyBorder="1" applyAlignment="1" applyProtection="1">
      <alignment vertical="center"/>
      <protection/>
    </xf>
    <xf numFmtId="38" fontId="10" fillId="24" borderId="64" xfId="110" applyFont="1" applyFill="1" applyBorder="1" applyAlignment="1" applyProtection="1">
      <alignment horizontal="right" vertical="center"/>
      <protection/>
    </xf>
    <xf numFmtId="38" fontId="10" fillId="24" borderId="51" xfId="110" applyFont="1" applyFill="1" applyBorder="1" applyAlignment="1" applyProtection="1">
      <alignment horizontal="right" vertical="center"/>
      <protection/>
    </xf>
    <xf numFmtId="38" fontId="10" fillId="24" borderId="35" xfId="110" applyFont="1" applyFill="1" applyBorder="1" applyAlignment="1" applyProtection="1">
      <alignment horizontal="right" vertical="center"/>
      <protection/>
    </xf>
    <xf numFmtId="40" fontId="10" fillId="0" borderId="19" xfId="110" applyNumberFormat="1" applyFont="1" applyFill="1" applyBorder="1" applyAlignment="1" applyProtection="1">
      <alignment horizontal="right" vertical="center" shrinkToFit="1"/>
      <protection/>
    </xf>
    <xf numFmtId="10" fontId="10" fillId="0" borderId="19" xfId="110" applyNumberFormat="1" applyFont="1" applyFill="1" applyBorder="1" applyAlignment="1" applyProtection="1">
      <alignment horizontal="right" vertical="center" shrinkToFit="1"/>
      <protection/>
    </xf>
    <xf numFmtId="38" fontId="10" fillId="0" borderId="19" xfId="110" applyFont="1" applyFill="1" applyBorder="1" applyAlignment="1" applyProtection="1">
      <alignment horizontal="right" vertical="center" shrinkToFit="1"/>
      <protection/>
    </xf>
    <xf numFmtId="40" fontId="10" fillId="0" borderId="44" xfId="110" applyNumberFormat="1" applyFont="1" applyFill="1" applyBorder="1" applyAlignment="1" applyProtection="1">
      <alignment horizontal="right" vertical="center" shrinkToFit="1"/>
      <protection/>
    </xf>
    <xf numFmtId="10" fontId="10" fillId="0" borderId="44" xfId="110" applyNumberFormat="1" applyFont="1" applyFill="1" applyBorder="1" applyAlignment="1" applyProtection="1">
      <alignment horizontal="right" vertical="center" shrinkToFit="1"/>
      <protection/>
    </xf>
    <xf numFmtId="38" fontId="10" fillId="0" borderId="0" xfId="110" applyFont="1" applyBorder="1" applyAlignment="1" applyProtection="1">
      <alignment horizontal="center" vertical="center"/>
      <protection locked="0"/>
    </xf>
    <xf numFmtId="38" fontId="10" fillId="0" borderId="0" xfId="110" applyFont="1" applyBorder="1" applyAlignment="1" applyProtection="1">
      <alignment horizontal="distributed" vertical="center"/>
      <protection locked="0"/>
    </xf>
    <xf numFmtId="38" fontId="10" fillId="0" borderId="0" xfId="110" applyFont="1" applyAlignment="1" applyProtection="1">
      <alignment vertical="center"/>
      <protection locked="0"/>
    </xf>
    <xf numFmtId="38" fontId="10" fillId="24" borderId="37" xfId="110" applyFont="1" applyFill="1" applyBorder="1" applyAlignment="1" applyProtection="1">
      <alignment vertical="center"/>
      <protection locked="0"/>
    </xf>
    <xf numFmtId="38" fontId="10" fillId="24" borderId="62" xfId="110" applyFont="1" applyFill="1" applyBorder="1" applyAlignment="1" applyProtection="1">
      <alignment vertical="center"/>
      <protection locked="0"/>
    </xf>
    <xf numFmtId="38" fontId="10" fillId="24" borderId="33" xfId="110" applyFont="1" applyFill="1" applyBorder="1" applyAlignment="1" applyProtection="1">
      <alignment vertical="center"/>
      <protection locked="0"/>
    </xf>
    <xf numFmtId="38" fontId="10" fillId="24" borderId="63" xfId="110" applyFont="1" applyFill="1" applyBorder="1" applyAlignment="1" applyProtection="1">
      <alignment vertical="center"/>
      <protection locked="0"/>
    </xf>
    <xf numFmtId="38" fontId="10" fillId="24" borderId="51" xfId="110" applyFont="1" applyFill="1" applyBorder="1" applyAlignment="1" applyProtection="1">
      <alignment horizontal="center" vertical="center"/>
      <protection locked="0"/>
    </xf>
    <xf numFmtId="38" fontId="10" fillId="24" borderId="35" xfId="110" applyFont="1" applyFill="1" applyBorder="1" applyAlignment="1" applyProtection="1">
      <alignment horizontal="center" vertical="center"/>
      <protection locked="0"/>
    </xf>
    <xf numFmtId="38" fontId="10" fillId="24" borderId="61" xfId="110" applyFont="1" applyFill="1" applyBorder="1" applyAlignment="1" applyProtection="1">
      <alignment horizontal="centerContinuous" vertical="center"/>
      <protection locked="0"/>
    </xf>
    <xf numFmtId="38" fontId="10" fillId="24" borderId="58" xfId="110" applyFont="1" applyFill="1" applyBorder="1" applyAlignment="1" applyProtection="1">
      <alignment vertical="center"/>
      <protection locked="0"/>
    </xf>
    <xf numFmtId="38" fontId="10" fillId="24" borderId="61" xfId="110" applyFont="1" applyFill="1" applyBorder="1" applyAlignment="1" applyProtection="1">
      <alignment vertical="center"/>
      <protection locked="0"/>
    </xf>
    <xf numFmtId="38" fontId="10" fillId="24" borderId="57" xfId="110" applyFont="1" applyFill="1" applyBorder="1" applyAlignment="1" applyProtection="1">
      <alignment horizontal="right" vertical="center"/>
      <protection locked="0"/>
    </xf>
    <xf numFmtId="38" fontId="10" fillId="24" borderId="64" xfId="110" applyFont="1" applyFill="1" applyBorder="1" applyAlignment="1" applyProtection="1">
      <alignment horizontal="right" vertical="center"/>
      <protection locked="0"/>
    </xf>
    <xf numFmtId="38" fontId="10" fillId="24" borderId="37" xfId="110" applyFont="1" applyFill="1" applyBorder="1" applyAlignment="1" applyProtection="1">
      <alignment horizontal="right" vertical="center"/>
      <protection locked="0"/>
    </xf>
    <xf numFmtId="38" fontId="10" fillId="24" borderId="51" xfId="110" applyFont="1" applyFill="1" applyBorder="1" applyAlignment="1" applyProtection="1">
      <alignment horizontal="right" vertical="center"/>
      <protection locked="0"/>
    </xf>
    <xf numFmtId="38" fontId="10" fillId="0" borderId="52" xfId="110" applyFont="1" applyFill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vertical="center"/>
      <protection locked="0"/>
    </xf>
    <xf numFmtId="38" fontId="10" fillId="0" borderId="45" xfId="110" applyFont="1" applyBorder="1" applyAlignment="1" applyProtection="1">
      <alignment vertical="center"/>
      <protection locked="0"/>
    </xf>
    <xf numFmtId="38" fontId="10" fillId="0" borderId="0" xfId="110" applyFont="1" applyBorder="1" applyAlignment="1" applyProtection="1">
      <alignment vertical="center"/>
      <protection locked="0"/>
    </xf>
    <xf numFmtId="187" fontId="10" fillId="0" borderId="45" xfId="110" applyNumberFormat="1" applyFont="1" applyBorder="1" applyAlignment="1" applyProtection="1">
      <alignment vertical="center"/>
      <protection locked="0"/>
    </xf>
    <xf numFmtId="187" fontId="10" fillId="0" borderId="0" xfId="110" applyNumberFormat="1" applyFont="1" applyAlignment="1" applyProtection="1">
      <alignment vertical="center"/>
      <protection locked="0"/>
    </xf>
    <xf numFmtId="38" fontId="10" fillId="0" borderId="0" xfId="110" applyFont="1" applyBorder="1" applyAlignment="1" applyProtection="1">
      <alignment vertical="center"/>
      <protection/>
    </xf>
    <xf numFmtId="38" fontId="10" fillId="0" borderId="0" xfId="110" applyFont="1" applyAlignment="1" applyProtection="1">
      <alignment vertical="center"/>
      <protection/>
    </xf>
    <xf numFmtId="38" fontId="26" fillId="0" borderId="0" xfId="110" applyFont="1" applyAlignment="1" applyProtection="1">
      <alignment/>
      <protection locked="0"/>
    </xf>
    <xf numFmtId="185" fontId="13" fillId="0" borderId="51" xfId="138" applyNumberFormat="1" applyFont="1" applyFill="1" applyBorder="1" applyAlignment="1" applyProtection="1">
      <alignment horizontal="right" vertical="center" shrinkToFit="1"/>
      <protection locked="0"/>
    </xf>
    <xf numFmtId="185" fontId="13" fillId="0" borderId="59" xfId="138" applyNumberFormat="1" applyFont="1" applyFill="1" applyBorder="1" applyAlignment="1" applyProtection="1">
      <alignment horizontal="right" vertical="center" shrinkToFit="1"/>
      <protection/>
    </xf>
    <xf numFmtId="40" fontId="10" fillId="0" borderId="51" xfId="110" applyNumberFormat="1" applyFont="1" applyFill="1" applyBorder="1" applyAlignment="1" applyProtection="1">
      <alignment horizontal="right" vertical="center" shrinkToFit="1"/>
      <protection/>
    </xf>
    <xf numFmtId="10" fontId="10" fillId="0" borderId="51" xfId="110" applyNumberFormat="1" applyFont="1" applyFill="1" applyBorder="1" applyAlignment="1" applyProtection="1">
      <alignment horizontal="right" vertical="center" shrinkToFit="1"/>
      <protection/>
    </xf>
    <xf numFmtId="185" fontId="13" fillId="0" borderId="35" xfId="138" applyNumberFormat="1" applyFont="1" applyFill="1" applyBorder="1" applyAlignment="1" applyProtection="1">
      <alignment horizontal="right" vertical="center" shrinkToFit="1"/>
      <protection/>
    </xf>
    <xf numFmtId="185" fontId="47" fillId="0" borderId="51" xfId="138" applyNumberFormat="1" applyFont="1" applyFill="1" applyBorder="1" applyAlignment="1" applyProtection="1">
      <alignment horizontal="right" vertical="center" shrinkToFit="1"/>
      <protection locked="0"/>
    </xf>
    <xf numFmtId="38" fontId="10" fillId="0" borderId="51" xfId="110" applyFont="1" applyFill="1" applyBorder="1" applyAlignment="1" applyProtection="1">
      <alignment horizontal="right" vertical="center" shrinkToFit="1"/>
      <protection locked="0"/>
    </xf>
    <xf numFmtId="38" fontId="10" fillId="0" borderId="59" xfId="110" applyFont="1" applyFill="1" applyBorder="1" applyAlignment="1" applyProtection="1">
      <alignment horizontal="right" vertical="center" shrinkToFit="1"/>
      <protection locked="0"/>
    </xf>
    <xf numFmtId="38" fontId="10" fillId="0" borderId="35" xfId="110" applyFont="1" applyFill="1" applyBorder="1" applyAlignment="1" applyProtection="1">
      <alignment horizontal="right" vertical="center" shrinkToFit="1"/>
      <protection/>
    </xf>
    <xf numFmtId="185" fontId="47" fillId="0" borderId="35" xfId="138" applyNumberFormat="1" applyFont="1" applyFill="1" applyBorder="1" applyAlignment="1" applyProtection="1">
      <alignment horizontal="right" vertical="center" shrinkToFit="1"/>
      <protection/>
    </xf>
    <xf numFmtId="38" fontId="10" fillId="0" borderId="51" xfId="110" applyFont="1" applyFill="1" applyBorder="1" applyAlignment="1" applyProtection="1">
      <alignment horizontal="right" vertical="center" shrinkToFit="1"/>
      <protection/>
    </xf>
    <xf numFmtId="38" fontId="46" fillId="0" borderId="16" xfId="110" applyFont="1" applyFill="1" applyBorder="1" applyAlignment="1" applyProtection="1">
      <alignment horizontal="right" vertical="center"/>
      <protection locked="0"/>
    </xf>
    <xf numFmtId="38" fontId="46" fillId="0" borderId="44" xfId="110" applyFont="1" applyFill="1" applyBorder="1" applyAlignment="1" applyProtection="1">
      <alignment horizontal="right" vertical="center"/>
      <protection locked="0"/>
    </xf>
    <xf numFmtId="38" fontId="46" fillId="0" borderId="16" xfId="110" applyFont="1" applyFill="1" applyBorder="1" applyAlignment="1" applyProtection="1">
      <alignment horizontal="right" vertical="center" shrinkToFit="1"/>
      <protection locked="0"/>
    </xf>
    <xf numFmtId="3" fontId="46" fillId="0" borderId="16" xfId="0" applyNumberFormat="1" applyFont="1" applyFill="1" applyBorder="1" applyAlignment="1" applyProtection="1">
      <alignment horizontal="right" vertical="center"/>
      <protection locked="0"/>
    </xf>
    <xf numFmtId="38" fontId="46" fillId="0" borderId="19" xfId="110" applyFont="1" applyFill="1" applyBorder="1" applyAlignment="1" applyProtection="1">
      <alignment horizontal="right" vertical="center"/>
      <protection locked="0"/>
    </xf>
    <xf numFmtId="0" fontId="46" fillId="0" borderId="19" xfId="0" applyFont="1" applyFill="1" applyBorder="1" applyAlignment="1" applyProtection="1">
      <alignment horizontal="right" vertical="center"/>
      <protection locked="0"/>
    </xf>
    <xf numFmtId="38" fontId="46" fillId="23" borderId="51" xfId="110" applyFont="1" applyFill="1" applyBorder="1" applyAlignment="1" applyProtection="1">
      <alignment horizontal="right" vertical="center"/>
      <protection/>
    </xf>
    <xf numFmtId="38" fontId="46" fillId="23" borderId="53" xfId="110" applyFont="1" applyFill="1" applyBorder="1" applyAlignment="1" applyProtection="1">
      <alignment horizontal="right" vertical="center"/>
      <protection/>
    </xf>
    <xf numFmtId="40" fontId="46" fillId="23" borderId="44" xfId="110" applyNumberFormat="1" applyFont="1" applyFill="1" applyBorder="1" applyAlignment="1" applyProtection="1">
      <alignment horizontal="right" vertical="center"/>
      <protection/>
    </xf>
    <xf numFmtId="10" fontId="46" fillId="23" borderId="44" xfId="110" applyNumberFormat="1" applyFont="1" applyFill="1" applyBorder="1" applyAlignment="1" applyProtection="1">
      <alignment horizontal="right" vertical="center"/>
      <protection/>
    </xf>
    <xf numFmtId="38" fontId="46" fillId="23" borderId="44" xfId="110" applyFont="1" applyFill="1" applyBorder="1" applyAlignment="1" applyProtection="1">
      <alignment horizontal="right" vertical="center"/>
      <protection/>
    </xf>
    <xf numFmtId="3" fontId="26" fillId="0" borderId="0" xfId="0" applyNumberFormat="1" applyFont="1" applyAlignment="1" applyProtection="1">
      <alignment vertical="center"/>
      <protection locked="0"/>
    </xf>
    <xf numFmtId="185" fontId="10" fillId="0" borderId="0" xfId="0" applyNumberFormat="1" applyFont="1" applyFill="1" applyBorder="1" applyAlignment="1" applyProtection="1">
      <alignment vertical="center"/>
      <protection/>
    </xf>
    <xf numFmtId="185" fontId="10" fillId="0" borderId="0" xfId="138" applyNumberFormat="1" applyFont="1" applyFill="1" applyBorder="1" applyAlignment="1" applyProtection="1">
      <alignment horizontal="right" vertical="center" shrinkToFit="1"/>
      <protection locked="0"/>
    </xf>
    <xf numFmtId="38" fontId="10" fillId="24" borderId="60" xfId="110" applyFont="1" applyFill="1" applyBorder="1" applyAlignment="1" applyProtection="1">
      <alignment horizontal="center" vertical="center" wrapText="1"/>
      <protection/>
    </xf>
    <xf numFmtId="38" fontId="10" fillId="24" borderId="57" xfId="110" applyFont="1" applyFill="1" applyBorder="1" applyAlignment="1" applyProtection="1">
      <alignment horizontal="center" vertical="center" wrapText="1"/>
      <protection/>
    </xf>
    <xf numFmtId="38" fontId="10" fillId="24" borderId="64" xfId="110" applyFont="1" applyFill="1" applyBorder="1" applyAlignment="1" applyProtection="1">
      <alignment horizontal="center" vertical="center" wrapText="1"/>
      <protection/>
    </xf>
    <xf numFmtId="38" fontId="10" fillId="0" borderId="66" xfId="110" applyFont="1" applyBorder="1" applyAlignment="1" applyProtection="1">
      <alignment horizontal="center" vertical="center"/>
      <protection/>
    </xf>
    <xf numFmtId="38" fontId="10" fillId="0" borderId="55" xfId="110" applyFont="1" applyBorder="1" applyAlignment="1" applyProtection="1">
      <alignment horizontal="center" vertical="center"/>
      <protection/>
    </xf>
    <xf numFmtId="38" fontId="10" fillId="24" borderId="51" xfId="110" applyFont="1" applyFill="1" applyBorder="1" applyAlignment="1" applyProtection="1">
      <alignment horizontal="center" vertical="center" wrapText="1"/>
      <protection locked="0"/>
    </xf>
    <xf numFmtId="38" fontId="10" fillId="24" borderId="51" xfId="110" applyFont="1" applyFill="1" applyBorder="1" applyAlignment="1" applyProtection="1">
      <alignment horizontal="center" vertical="center"/>
      <protection locked="0"/>
    </xf>
    <xf numFmtId="38" fontId="10" fillId="24" borderId="37" xfId="110" applyFont="1" applyFill="1" applyBorder="1" applyAlignment="1" applyProtection="1">
      <alignment horizontal="center" vertical="center"/>
      <protection locked="0"/>
    </xf>
    <xf numFmtId="38" fontId="10" fillId="24" borderId="45" xfId="110" applyFont="1" applyFill="1" applyBorder="1" applyAlignment="1" applyProtection="1">
      <alignment horizontal="center" vertical="center"/>
      <protection locked="0"/>
    </xf>
    <xf numFmtId="38" fontId="10" fillId="24" borderId="62" xfId="110" applyFont="1" applyFill="1" applyBorder="1" applyAlignment="1" applyProtection="1">
      <alignment horizontal="center" vertical="center"/>
      <protection locked="0"/>
    </xf>
    <xf numFmtId="38" fontId="10" fillId="24" borderId="58" xfId="110" applyFont="1" applyFill="1" applyBorder="1" applyAlignment="1" applyProtection="1">
      <alignment horizontal="center" vertical="center"/>
      <protection locked="0"/>
    </xf>
    <xf numFmtId="38" fontId="10" fillId="24" borderId="52" xfId="110" applyFont="1" applyFill="1" applyBorder="1" applyAlignment="1" applyProtection="1">
      <alignment horizontal="center" vertical="center"/>
      <protection locked="0"/>
    </xf>
    <xf numFmtId="38" fontId="10" fillId="24" borderId="61" xfId="110" applyFont="1" applyFill="1" applyBorder="1" applyAlignment="1" applyProtection="1">
      <alignment horizontal="center" vertical="center"/>
      <protection locked="0"/>
    </xf>
    <xf numFmtId="38" fontId="10" fillId="24" borderId="60" xfId="110" applyFont="1" applyFill="1" applyBorder="1" applyAlignment="1" applyProtection="1">
      <alignment horizontal="center" vertical="center" wrapText="1"/>
      <protection locked="0"/>
    </xf>
    <xf numFmtId="38" fontId="10" fillId="24" borderId="57" xfId="110" applyFont="1" applyFill="1" applyBorder="1" applyAlignment="1" applyProtection="1">
      <alignment horizontal="center" vertical="center" wrapText="1"/>
      <protection locked="0"/>
    </xf>
    <xf numFmtId="38" fontId="10" fillId="24" borderId="64" xfId="110" applyFont="1" applyFill="1" applyBorder="1" applyAlignment="1" applyProtection="1">
      <alignment horizontal="center" vertical="center" wrapText="1"/>
      <protection locked="0"/>
    </xf>
    <xf numFmtId="38" fontId="10" fillId="24" borderId="51" xfId="110" applyFont="1" applyFill="1" applyBorder="1" applyAlignment="1" applyProtection="1">
      <alignment horizontal="center" vertical="center" wrapText="1"/>
      <protection/>
    </xf>
    <xf numFmtId="38" fontId="10" fillId="24" borderId="51" xfId="110" applyFont="1" applyFill="1" applyBorder="1" applyAlignment="1" applyProtection="1">
      <alignment horizontal="center" vertical="center"/>
      <protection/>
    </xf>
    <xf numFmtId="38" fontId="10" fillId="24" borderId="37" xfId="110" applyFont="1" applyFill="1" applyBorder="1" applyAlignment="1" applyProtection="1">
      <alignment horizontal="center" vertical="center"/>
      <protection/>
    </xf>
    <xf numFmtId="38" fontId="10" fillId="24" borderId="45" xfId="110" applyFont="1" applyFill="1" applyBorder="1" applyAlignment="1" applyProtection="1">
      <alignment horizontal="center" vertical="center"/>
      <protection/>
    </xf>
    <xf numFmtId="38" fontId="10" fillId="24" borderId="62" xfId="110" applyFont="1" applyFill="1" applyBorder="1" applyAlignment="1" applyProtection="1">
      <alignment horizontal="center" vertical="center"/>
      <protection/>
    </xf>
    <xf numFmtId="38" fontId="10" fillId="24" borderId="58" xfId="110" applyFont="1" applyFill="1" applyBorder="1" applyAlignment="1" applyProtection="1">
      <alignment horizontal="center" vertical="center"/>
      <protection/>
    </xf>
    <xf numFmtId="38" fontId="10" fillId="24" borderId="52" xfId="110" applyFont="1" applyFill="1" applyBorder="1" applyAlignment="1" applyProtection="1">
      <alignment horizontal="center" vertical="center"/>
      <protection/>
    </xf>
    <xf numFmtId="38" fontId="10" fillId="24" borderId="61" xfId="110" applyFont="1" applyFill="1" applyBorder="1" applyAlignment="1" applyProtection="1">
      <alignment horizontal="center" vertical="center"/>
      <protection/>
    </xf>
    <xf numFmtId="38" fontId="10" fillId="24" borderId="33" xfId="110" applyFont="1" applyFill="1" applyBorder="1" applyAlignment="1" applyProtection="1">
      <alignment horizontal="center" vertical="center"/>
      <protection locked="0"/>
    </xf>
    <xf numFmtId="38" fontId="10" fillId="24" borderId="0" xfId="110" applyFont="1" applyFill="1" applyBorder="1" applyAlignment="1" applyProtection="1">
      <alignment horizontal="center" vertical="center"/>
      <protection locked="0"/>
    </xf>
    <xf numFmtId="38" fontId="10" fillId="24" borderId="63" xfId="110" applyFont="1" applyFill="1" applyBorder="1" applyAlignment="1" applyProtection="1">
      <alignment horizontal="center" vertical="center"/>
      <protection locked="0"/>
    </xf>
    <xf numFmtId="38" fontId="10" fillId="24" borderId="33" xfId="110" applyFont="1" applyFill="1" applyBorder="1" applyAlignment="1" applyProtection="1">
      <alignment horizontal="center" vertical="center"/>
      <protection/>
    </xf>
    <xf numFmtId="38" fontId="10" fillId="24" borderId="0" xfId="110" applyFont="1" applyFill="1" applyBorder="1" applyAlignment="1" applyProtection="1">
      <alignment horizontal="center" vertical="center"/>
      <protection/>
    </xf>
    <xf numFmtId="38" fontId="10" fillId="24" borderId="63" xfId="110" applyFont="1" applyFill="1" applyBorder="1" applyAlignment="1" applyProtection="1">
      <alignment horizontal="center" vertical="center"/>
      <protection/>
    </xf>
    <xf numFmtId="38" fontId="10" fillId="0" borderId="35" xfId="110" applyFont="1" applyBorder="1" applyAlignment="1" applyProtection="1">
      <alignment horizontal="center" vertical="center"/>
      <protection/>
    </xf>
    <xf numFmtId="38" fontId="10" fillId="0" borderId="43" xfId="110" applyFont="1" applyBorder="1" applyAlignment="1" applyProtection="1">
      <alignment horizontal="center" vertical="center"/>
      <protection/>
    </xf>
    <xf numFmtId="38" fontId="10" fillId="0" borderId="59" xfId="110" applyFont="1" applyBorder="1" applyAlignment="1" applyProtection="1">
      <alignment horizontal="center" vertical="center"/>
      <protection/>
    </xf>
    <xf numFmtId="0" fontId="10" fillId="24" borderId="60" xfId="0" applyFont="1" applyFill="1" applyBorder="1" applyAlignment="1" applyProtection="1">
      <alignment horizontal="center" vertical="center" wrapText="1"/>
      <protection/>
    </xf>
    <xf numFmtId="0" fontId="10" fillId="24" borderId="64" xfId="0" applyFont="1" applyFill="1" applyBorder="1" applyAlignment="1" applyProtection="1">
      <alignment horizontal="center" vertical="center" wrapText="1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10" fillId="24" borderId="60" xfId="0" applyFont="1" applyFill="1" applyBorder="1" applyAlignment="1" applyProtection="1">
      <alignment horizontal="center" vertical="center"/>
      <protection/>
    </xf>
    <xf numFmtId="0" fontId="10" fillId="24" borderId="64" xfId="0" applyFont="1" applyFill="1" applyBorder="1" applyAlignment="1" applyProtection="1">
      <alignment horizontal="center" vertical="center"/>
      <protection/>
    </xf>
    <xf numFmtId="0" fontId="10" fillId="24" borderId="37" xfId="0" applyFont="1" applyFill="1" applyBorder="1" applyAlignment="1" applyProtection="1">
      <alignment horizontal="center" vertical="center"/>
      <protection/>
    </xf>
    <xf numFmtId="0" fontId="10" fillId="24" borderId="45" xfId="0" applyFont="1" applyFill="1" applyBorder="1" applyAlignment="1" applyProtection="1">
      <alignment horizontal="center" vertical="center"/>
      <protection/>
    </xf>
    <xf numFmtId="0" fontId="10" fillId="24" borderId="62" xfId="0" applyFont="1" applyFill="1" applyBorder="1" applyAlignment="1" applyProtection="1">
      <alignment horizontal="center" vertical="center"/>
      <protection/>
    </xf>
    <xf numFmtId="0" fontId="10" fillId="0" borderId="60" xfId="0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10" fillId="0" borderId="60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</cellXfs>
  <cellStyles count="129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チェック セル" xfId="89"/>
    <cellStyle name="チェック セル 2" xfId="90"/>
    <cellStyle name="チェック セル 3" xfId="91"/>
    <cellStyle name="どちらでもない" xfId="92"/>
    <cellStyle name="どちらでもない 2" xfId="93"/>
    <cellStyle name="どちらでもない 3" xfId="94"/>
    <cellStyle name="Percent" xfId="95"/>
    <cellStyle name="Hyperlink" xfId="96"/>
    <cellStyle name="メモ" xfId="97"/>
    <cellStyle name="メモ 2" xfId="98"/>
    <cellStyle name="メモ 3" xfId="99"/>
    <cellStyle name="リンク セル" xfId="100"/>
    <cellStyle name="リンク セル 2" xfId="101"/>
    <cellStyle name="悪い" xfId="102"/>
    <cellStyle name="悪い 2" xfId="103"/>
    <cellStyle name="悪い 3" xfId="104"/>
    <cellStyle name="計算" xfId="105"/>
    <cellStyle name="計算 2" xfId="106"/>
    <cellStyle name="計算 3" xfId="107"/>
    <cellStyle name="警告文" xfId="108"/>
    <cellStyle name="警告文 2" xfId="109"/>
    <cellStyle name="Comma [0]" xfId="110"/>
    <cellStyle name="Comma" xfId="111"/>
    <cellStyle name="桁区切り 2" xfId="112"/>
    <cellStyle name="桁区切り 3" xfId="113"/>
    <cellStyle name="見出し 1" xfId="114"/>
    <cellStyle name="見出し 1 2" xfId="115"/>
    <cellStyle name="見出し 2" xfId="116"/>
    <cellStyle name="見出し 2 2" xfId="117"/>
    <cellStyle name="見出し 3" xfId="118"/>
    <cellStyle name="見出し 3 2" xfId="119"/>
    <cellStyle name="見出し 4" xfId="120"/>
    <cellStyle name="見出し 4 2" xfId="121"/>
    <cellStyle name="集計" xfId="122"/>
    <cellStyle name="集計 2" xfId="123"/>
    <cellStyle name="出力" xfId="124"/>
    <cellStyle name="出力 2" xfId="125"/>
    <cellStyle name="出力 3" xfId="126"/>
    <cellStyle name="説明文" xfId="127"/>
    <cellStyle name="説明文 2" xfId="128"/>
    <cellStyle name="Currency [0]" xfId="129"/>
    <cellStyle name="Currency" xfId="130"/>
    <cellStyle name="入力" xfId="131"/>
    <cellStyle name="入力 2" xfId="132"/>
    <cellStyle name="入力 3" xfId="133"/>
    <cellStyle name="標準 15" xfId="134"/>
    <cellStyle name="標準 2" xfId="135"/>
    <cellStyle name="標準 2 2" xfId="136"/>
    <cellStyle name="標準 3" xfId="137"/>
    <cellStyle name="標準_Sheet1" xfId="138"/>
    <cellStyle name="Followed Hyperlink" xfId="139"/>
    <cellStyle name="良い" xfId="140"/>
    <cellStyle name="良い 2" xfId="141"/>
    <cellStyle name="良い 3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26"/>
  <sheetViews>
    <sheetView showGridLines="0" zoomScale="85" zoomScaleNormal="85" zoomScaleSheetLayoutView="80" zoomScalePageLayoutView="0" workbookViewId="0" topLeftCell="A1">
      <pane xSplit="3" ySplit="7" topLeftCell="D17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78" sqref="H178"/>
    </sheetView>
  </sheetViews>
  <sheetFormatPr defaultColWidth="8.796875" defaultRowHeight="14.25"/>
  <cols>
    <col min="1" max="1" width="3.3984375" style="1" customWidth="1"/>
    <col min="2" max="2" width="5.59765625" style="224" customWidth="1"/>
    <col min="3" max="3" width="10.59765625" style="225" customWidth="1"/>
    <col min="4" max="19" width="9.09765625" style="1" customWidth="1"/>
    <col min="20" max="16384" width="9" style="1" customWidth="1"/>
  </cols>
  <sheetData>
    <row r="1" spans="1:19" ht="14.25" customHeight="1">
      <c r="A1" s="1" t="s">
        <v>25</v>
      </c>
      <c r="F1" s="3"/>
      <c r="G1" s="3"/>
      <c r="H1" s="3"/>
      <c r="Q1" s="225"/>
      <c r="R1" s="225"/>
      <c r="S1" s="225"/>
    </row>
    <row r="2" spans="1:19" s="225" customFormat="1" ht="22.5" customHeight="1">
      <c r="A2" s="226" t="s">
        <v>26</v>
      </c>
      <c r="B2" s="2" t="s">
        <v>330</v>
      </c>
      <c r="C2" s="227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</row>
    <row r="3" spans="2:19" s="225" customFormat="1" ht="14.25" customHeight="1"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</row>
    <row r="4" spans="2:19" s="42" customFormat="1" ht="18" customHeight="1">
      <c r="B4" s="229"/>
      <c r="C4" s="230"/>
      <c r="D4" s="296" t="s">
        <v>19</v>
      </c>
      <c r="E4" s="296" t="s">
        <v>20</v>
      </c>
      <c r="F4" s="312" t="s">
        <v>320</v>
      </c>
      <c r="G4" s="312" t="s">
        <v>321</v>
      </c>
      <c r="H4" s="296" t="s">
        <v>233</v>
      </c>
      <c r="I4" s="314" t="s">
        <v>17</v>
      </c>
      <c r="J4" s="315"/>
      <c r="K4" s="316"/>
      <c r="L4" s="314" t="s">
        <v>18</v>
      </c>
      <c r="M4" s="315"/>
      <c r="N4" s="315"/>
      <c r="O4" s="315"/>
      <c r="P4" s="316"/>
      <c r="Q4" s="296" t="s">
        <v>235</v>
      </c>
      <c r="R4" s="296" t="s">
        <v>236</v>
      </c>
      <c r="S4" s="296" t="s">
        <v>237</v>
      </c>
    </row>
    <row r="5" spans="2:19" s="42" customFormat="1" ht="18" customHeight="1">
      <c r="B5" s="231"/>
      <c r="C5" s="232"/>
      <c r="D5" s="297"/>
      <c r="E5" s="297"/>
      <c r="F5" s="313"/>
      <c r="G5" s="313"/>
      <c r="H5" s="297"/>
      <c r="I5" s="317"/>
      <c r="J5" s="318"/>
      <c r="K5" s="319"/>
      <c r="L5" s="323"/>
      <c r="M5" s="324"/>
      <c r="N5" s="324"/>
      <c r="O5" s="324"/>
      <c r="P5" s="325"/>
      <c r="Q5" s="297"/>
      <c r="R5" s="297"/>
      <c r="S5" s="297"/>
    </row>
    <row r="6" spans="2:19" s="42" customFormat="1" ht="18" customHeight="1">
      <c r="B6" s="231"/>
      <c r="C6" s="232"/>
      <c r="D6" s="298"/>
      <c r="E6" s="298"/>
      <c r="F6" s="313"/>
      <c r="G6" s="313"/>
      <c r="H6" s="298"/>
      <c r="I6" s="234" t="s">
        <v>24</v>
      </c>
      <c r="J6" s="234" t="s">
        <v>23</v>
      </c>
      <c r="K6" s="234" t="s">
        <v>301</v>
      </c>
      <c r="L6" s="234" t="s">
        <v>0</v>
      </c>
      <c r="M6" s="234" t="s">
        <v>1</v>
      </c>
      <c r="N6" s="234" t="s">
        <v>2</v>
      </c>
      <c r="O6" s="233" t="s">
        <v>302</v>
      </c>
      <c r="P6" s="235" t="s">
        <v>3</v>
      </c>
      <c r="Q6" s="298"/>
      <c r="R6" s="298"/>
      <c r="S6" s="298"/>
    </row>
    <row r="7" spans="2:19" s="42" customFormat="1" ht="18" customHeight="1">
      <c r="B7" s="236"/>
      <c r="C7" s="237"/>
      <c r="D7" s="238" t="s">
        <v>21</v>
      </c>
      <c r="E7" s="238" t="s">
        <v>21</v>
      </c>
      <c r="F7" s="238" t="s">
        <v>322</v>
      </c>
      <c r="G7" s="238" t="s">
        <v>323</v>
      </c>
      <c r="H7" s="238" t="s">
        <v>22</v>
      </c>
      <c r="I7" s="239" t="s">
        <v>21</v>
      </c>
      <c r="J7" s="240" t="s">
        <v>21</v>
      </c>
      <c r="K7" s="240" t="s">
        <v>21</v>
      </c>
      <c r="L7" s="240" t="s">
        <v>21</v>
      </c>
      <c r="M7" s="240" t="s">
        <v>21</v>
      </c>
      <c r="N7" s="239" t="s">
        <v>21</v>
      </c>
      <c r="O7" s="240" t="s">
        <v>21</v>
      </c>
      <c r="P7" s="240" t="s">
        <v>21</v>
      </c>
      <c r="Q7" s="239" t="s">
        <v>21</v>
      </c>
      <c r="R7" s="239" t="s">
        <v>21</v>
      </c>
      <c r="S7" s="239" t="s">
        <v>21</v>
      </c>
    </row>
    <row r="8" spans="1:19" s="117" customFormat="1" ht="18" customHeight="1">
      <c r="A8" s="117">
        <v>1</v>
      </c>
      <c r="B8" s="40" t="s">
        <v>303</v>
      </c>
      <c r="C8" s="29" t="s">
        <v>154</v>
      </c>
      <c r="D8" s="120">
        <v>19858</v>
      </c>
      <c r="E8" s="121">
        <v>18912</v>
      </c>
      <c r="F8" s="14">
        <f>H8/E8</f>
        <v>0.08227580372250423</v>
      </c>
      <c r="G8" s="15">
        <f>P8/E8</f>
        <v>0.027390016920473773</v>
      </c>
      <c r="H8" s="120">
        <v>1556</v>
      </c>
      <c r="I8" s="120">
        <v>14559</v>
      </c>
      <c r="J8" s="120">
        <v>3585</v>
      </c>
      <c r="K8" s="120">
        <v>250</v>
      </c>
      <c r="L8" s="120">
        <v>437</v>
      </c>
      <c r="M8" s="120">
        <v>56</v>
      </c>
      <c r="N8" s="120">
        <v>20</v>
      </c>
      <c r="O8" s="120">
        <v>5</v>
      </c>
      <c r="P8" s="121">
        <v>518</v>
      </c>
      <c r="Q8" s="120">
        <v>1350</v>
      </c>
      <c r="R8" s="120">
        <v>1365</v>
      </c>
      <c r="S8" s="120">
        <v>574</v>
      </c>
    </row>
    <row r="9" spans="1:19" s="117" customFormat="1" ht="18" customHeight="1">
      <c r="A9" s="117">
        <v>2</v>
      </c>
      <c r="B9" s="16" t="s">
        <v>304</v>
      </c>
      <c r="C9" s="25" t="s">
        <v>155</v>
      </c>
      <c r="D9" s="125">
        <v>7214</v>
      </c>
      <c r="E9" s="126">
        <v>6929</v>
      </c>
      <c r="F9" s="241">
        <f aca="true" t="shared" si="0" ref="F9:F54">H9/E9</f>
        <v>0.08644826093231346</v>
      </c>
      <c r="G9" s="242">
        <f aca="true" t="shared" si="1" ref="G9:G54">P9/E9</f>
        <v>0.03189493433395872</v>
      </c>
      <c r="H9" s="125">
        <v>599</v>
      </c>
      <c r="I9" s="125">
        <v>4234</v>
      </c>
      <c r="J9" s="125">
        <v>1895</v>
      </c>
      <c r="K9" s="125">
        <v>579</v>
      </c>
      <c r="L9" s="125">
        <v>196</v>
      </c>
      <c r="M9" s="125">
        <v>23</v>
      </c>
      <c r="N9" s="125">
        <v>2</v>
      </c>
      <c r="O9" s="125">
        <v>0</v>
      </c>
      <c r="P9" s="126">
        <v>221</v>
      </c>
      <c r="Q9" s="125">
        <v>168</v>
      </c>
      <c r="R9" s="125">
        <v>434</v>
      </c>
      <c r="S9" s="125">
        <v>283</v>
      </c>
    </row>
    <row r="10" spans="1:19" s="117" customFormat="1" ht="18" customHeight="1">
      <c r="A10" s="117">
        <v>3</v>
      </c>
      <c r="B10" s="16" t="s">
        <v>305</v>
      </c>
      <c r="C10" s="25" t="s">
        <v>156</v>
      </c>
      <c r="D10" s="125">
        <v>6824</v>
      </c>
      <c r="E10" s="126">
        <v>6656</v>
      </c>
      <c r="F10" s="241">
        <f t="shared" si="0"/>
        <v>0.057992788461538464</v>
      </c>
      <c r="G10" s="242">
        <f t="shared" si="1"/>
        <v>0.02088341346153846</v>
      </c>
      <c r="H10" s="125">
        <v>386</v>
      </c>
      <c r="I10" s="125">
        <v>3583</v>
      </c>
      <c r="J10" s="125">
        <v>2932</v>
      </c>
      <c r="K10" s="125">
        <v>2</v>
      </c>
      <c r="L10" s="125">
        <v>117</v>
      </c>
      <c r="M10" s="125">
        <v>18</v>
      </c>
      <c r="N10" s="125">
        <v>4</v>
      </c>
      <c r="O10" s="125">
        <v>0</v>
      </c>
      <c r="P10" s="126">
        <v>139</v>
      </c>
      <c r="Q10" s="125">
        <v>176</v>
      </c>
      <c r="R10" s="125">
        <v>387</v>
      </c>
      <c r="S10" s="125">
        <v>101</v>
      </c>
    </row>
    <row r="11" spans="1:19" s="117" customFormat="1" ht="18" customHeight="1">
      <c r="A11" s="117">
        <v>4</v>
      </c>
      <c r="B11" s="16" t="s">
        <v>34</v>
      </c>
      <c r="C11" s="25" t="s">
        <v>157</v>
      </c>
      <c r="D11" s="18">
        <v>9517</v>
      </c>
      <c r="E11" s="18">
        <v>9118</v>
      </c>
      <c r="F11" s="241">
        <f t="shared" si="0"/>
        <v>0.08400965123930687</v>
      </c>
      <c r="G11" s="242">
        <f t="shared" si="1"/>
        <v>0.026869927615705197</v>
      </c>
      <c r="H11" s="18">
        <v>766</v>
      </c>
      <c r="I11" s="18">
        <v>7167</v>
      </c>
      <c r="J11" s="18">
        <v>2140</v>
      </c>
      <c r="K11" s="18">
        <v>6</v>
      </c>
      <c r="L11" s="18">
        <v>209</v>
      </c>
      <c r="M11" s="18">
        <v>32</v>
      </c>
      <c r="N11" s="18">
        <v>4</v>
      </c>
      <c r="O11" s="18">
        <v>0</v>
      </c>
      <c r="P11" s="243">
        <v>245</v>
      </c>
      <c r="Q11" s="18">
        <v>312</v>
      </c>
      <c r="R11" s="18">
        <v>784</v>
      </c>
      <c r="S11" s="18">
        <v>213</v>
      </c>
    </row>
    <row r="12" spans="1:19" s="117" customFormat="1" ht="18" customHeight="1">
      <c r="A12" s="117">
        <v>5</v>
      </c>
      <c r="B12" s="19" t="s">
        <v>35</v>
      </c>
      <c r="C12" s="27" t="s">
        <v>158</v>
      </c>
      <c r="D12" s="129">
        <v>4384</v>
      </c>
      <c r="E12" s="130">
        <v>4278</v>
      </c>
      <c r="F12" s="244">
        <f t="shared" si="0"/>
        <v>0.06521739130434782</v>
      </c>
      <c r="G12" s="245">
        <f t="shared" si="1"/>
        <v>0.023609163160355308</v>
      </c>
      <c r="H12" s="129">
        <v>279</v>
      </c>
      <c r="I12" s="129">
        <v>3911</v>
      </c>
      <c r="J12" s="129">
        <v>266</v>
      </c>
      <c r="K12" s="129">
        <v>0</v>
      </c>
      <c r="L12" s="129">
        <v>89</v>
      </c>
      <c r="M12" s="129">
        <v>9</v>
      </c>
      <c r="N12" s="129">
        <v>3</v>
      </c>
      <c r="O12" s="129">
        <v>0</v>
      </c>
      <c r="P12" s="130">
        <v>101</v>
      </c>
      <c r="Q12" s="129">
        <v>77</v>
      </c>
      <c r="R12" s="129">
        <v>333</v>
      </c>
      <c r="S12" s="129">
        <v>71</v>
      </c>
    </row>
    <row r="13" spans="1:19" s="117" customFormat="1" ht="18" customHeight="1">
      <c r="A13" s="117">
        <v>6</v>
      </c>
      <c r="B13" s="12" t="s">
        <v>36</v>
      </c>
      <c r="C13" s="29" t="s">
        <v>159</v>
      </c>
      <c r="D13" s="120">
        <v>8499</v>
      </c>
      <c r="E13" s="121">
        <v>8360</v>
      </c>
      <c r="F13" s="14">
        <f t="shared" si="0"/>
        <v>0.057057416267942584</v>
      </c>
      <c r="G13" s="15">
        <f t="shared" si="1"/>
        <v>0.019258373205741627</v>
      </c>
      <c r="H13" s="120">
        <v>477</v>
      </c>
      <c r="I13" s="120">
        <v>6764</v>
      </c>
      <c r="J13" s="120">
        <v>1405</v>
      </c>
      <c r="K13" s="120">
        <v>30</v>
      </c>
      <c r="L13" s="120">
        <v>139</v>
      </c>
      <c r="M13" s="120">
        <v>14</v>
      </c>
      <c r="N13" s="120">
        <v>7</v>
      </c>
      <c r="O13" s="120">
        <v>1</v>
      </c>
      <c r="P13" s="121">
        <v>161</v>
      </c>
      <c r="Q13" s="120">
        <v>330</v>
      </c>
      <c r="R13" s="120">
        <v>519</v>
      </c>
      <c r="S13" s="120">
        <v>178</v>
      </c>
    </row>
    <row r="14" spans="1:19" s="117" customFormat="1" ht="18" customHeight="1">
      <c r="A14" s="117">
        <v>7</v>
      </c>
      <c r="B14" s="16" t="s">
        <v>37</v>
      </c>
      <c r="C14" s="25" t="s">
        <v>160</v>
      </c>
      <c r="D14" s="125">
        <v>8889</v>
      </c>
      <c r="E14" s="126">
        <v>8479</v>
      </c>
      <c r="F14" s="241">
        <v>0.07</v>
      </c>
      <c r="G14" s="242">
        <v>0.0234</v>
      </c>
      <c r="H14" s="125">
        <v>588</v>
      </c>
      <c r="I14" s="125">
        <v>3507</v>
      </c>
      <c r="J14" s="125">
        <v>4687</v>
      </c>
      <c r="K14" s="125">
        <v>87</v>
      </c>
      <c r="L14" s="125">
        <v>173</v>
      </c>
      <c r="M14" s="125">
        <v>13</v>
      </c>
      <c r="N14" s="125">
        <v>11</v>
      </c>
      <c r="O14" s="125">
        <v>1</v>
      </c>
      <c r="P14" s="126">
        <v>198</v>
      </c>
      <c r="Q14" s="125">
        <v>440</v>
      </c>
      <c r="R14" s="125">
        <v>625</v>
      </c>
      <c r="S14" s="125">
        <v>152</v>
      </c>
    </row>
    <row r="15" spans="1:19" s="117" customFormat="1" ht="18" customHeight="1">
      <c r="A15" s="117">
        <v>8</v>
      </c>
      <c r="B15" s="16" t="s">
        <v>38</v>
      </c>
      <c r="C15" s="25" t="s">
        <v>161</v>
      </c>
      <c r="D15" s="125">
        <v>23158</v>
      </c>
      <c r="E15" s="126">
        <v>21811</v>
      </c>
      <c r="F15" s="241">
        <f t="shared" si="0"/>
        <v>0.06042822429049562</v>
      </c>
      <c r="G15" s="242">
        <f t="shared" si="1"/>
        <v>0.0208610334235019</v>
      </c>
      <c r="H15" s="125">
        <v>1318</v>
      </c>
      <c r="I15" s="125">
        <v>17215</v>
      </c>
      <c r="J15" s="125">
        <v>4042</v>
      </c>
      <c r="K15" s="125">
        <v>99</v>
      </c>
      <c r="L15" s="125">
        <v>351</v>
      </c>
      <c r="M15" s="125">
        <v>48</v>
      </c>
      <c r="N15" s="125">
        <v>28</v>
      </c>
      <c r="O15" s="125">
        <v>28</v>
      </c>
      <c r="P15" s="126">
        <v>455</v>
      </c>
      <c r="Q15" s="125">
        <v>723</v>
      </c>
      <c r="R15" s="125">
        <v>1490</v>
      </c>
      <c r="S15" s="125">
        <v>538</v>
      </c>
    </row>
    <row r="16" spans="1:19" s="117" customFormat="1" ht="18" customHeight="1">
      <c r="A16" s="117">
        <v>9</v>
      </c>
      <c r="B16" s="16" t="s">
        <v>39</v>
      </c>
      <c r="C16" s="25" t="s">
        <v>162</v>
      </c>
      <c r="D16" s="18">
        <v>11022</v>
      </c>
      <c r="E16" s="18">
        <v>10684</v>
      </c>
      <c r="F16" s="241">
        <f t="shared" si="0"/>
        <v>0.06448895544739798</v>
      </c>
      <c r="G16" s="242">
        <f t="shared" si="1"/>
        <v>0.021153126169973793</v>
      </c>
      <c r="H16" s="18">
        <v>689</v>
      </c>
      <c r="I16" s="18">
        <v>8333</v>
      </c>
      <c r="J16" s="18">
        <v>375</v>
      </c>
      <c r="K16" s="18">
        <v>1750</v>
      </c>
      <c r="L16" s="18">
        <v>197</v>
      </c>
      <c r="M16" s="18">
        <v>20</v>
      </c>
      <c r="N16" s="18">
        <v>8</v>
      </c>
      <c r="O16" s="18">
        <v>1</v>
      </c>
      <c r="P16" s="243">
        <v>226</v>
      </c>
      <c r="Q16" s="18">
        <v>644</v>
      </c>
      <c r="R16" s="18">
        <v>752</v>
      </c>
      <c r="S16" s="18">
        <v>157</v>
      </c>
    </row>
    <row r="17" spans="1:19" s="117" customFormat="1" ht="18" customHeight="1">
      <c r="A17" s="117">
        <v>10</v>
      </c>
      <c r="B17" s="41" t="s">
        <v>40</v>
      </c>
      <c r="C17" s="37" t="s">
        <v>163</v>
      </c>
      <c r="D17" s="129">
        <v>9635</v>
      </c>
      <c r="E17" s="130">
        <v>9115</v>
      </c>
      <c r="F17" s="244">
        <f t="shared" si="0"/>
        <v>0.057377948436642894</v>
      </c>
      <c r="G17" s="245">
        <f t="shared" si="1"/>
        <v>0.018869994514536477</v>
      </c>
      <c r="H17" s="129">
        <v>523</v>
      </c>
      <c r="I17" s="129">
        <v>8254</v>
      </c>
      <c r="J17" s="129">
        <v>662</v>
      </c>
      <c r="K17" s="129">
        <v>27</v>
      </c>
      <c r="L17" s="129">
        <v>150</v>
      </c>
      <c r="M17" s="129">
        <v>17</v>
      </c>
      <c r="N17" s="129">
        <v>4</v>
      </c>
      <c r="O17" s="129">
        <v>1</v>
      </c>
      <c r="P17" s="130">
        <v>172</v>
      </c>
      <c r="Q17" s="129">
        <v>228</v>
      </c>
      <c r="R17" s="129">
        <v>466</v>
      </c>
      <c r="S17" s="129">
        <v>253</v>
      </c>
    </row>
    <row r="18" spans="1:19" s="117" customFormat="1" ht="18" customHeight="1">
      <c r="A18" s="117">
        <v>11</v>
      </c>
      <c r="B18" s="12" t="s">
        <v>41</v>
      </c>
      <c r="C18" s="29" t="s">
        <v>164</v>
      </c>
      <c r="D18" s="120">
        <v>44975</v>
      </c>
      <c r="E18" s="121">
        <v>41520</v>
      </c>
      <c r="F18" s="14">
        <f t="shared" si="0"/>
        <v>0.05392581888246628</v>
      </c>
      <c r="G18" s="15">
        <f t="shared" si="1"/>
        <v>0.01823217726396917</v>
      </c>
      <c r="H18" s="120">
        <v>2239</v>
      </c>
      <c r="I18" s="120">
        <v>30000</v>
      </c>
      <c r="J18" s="120">
        <v>10662</v>
      </c>
      <c r="K18" s="120">
        <v>101</v>
      </c>
      <c r="L18" s="120">
        <v>646</v>
      </c>
      <c r="M18" s="120">
        <v>75</v>
      </c>
      <c r="N18" s="120">
        <v>23</v>
      </c>
      <c r="O18" s="120">
        <v>13</v>
      </c>
      <c r="P18" s="121">
        <v>757</v>
      </c>
      <c r="Q18" s="120">
        <v>964</v>
      </c>
      <c r="R18" s="120">
        <v>2391</v>
      </c>
      <c r="S18" s="120">
        <v>2158</v>
      </c>
    </row>
    <row r="19" spans="1:19" s="117" customFormat="1" ht="18" customHeight="1">
      <c r="A19" s="117">
        <v>12</v>
      </c>
      <c r="B19" s="16" t="s">
        <v>42</v>
      </c>
      <c r="C19" s="25" t="s">
        <v>165</v>
      </c>
      <c r="D19" s="125">
        <v>42459</v>
      </c>
      <c r="E19" s="126">
        <v>39040</v>
      </c>
      <c r="F19" s="241">
        <f t="shared" si="0"/>
        <v>0.049820696721311473</v>
      </c>
      <c r="G19" s="242">
        <f t="shared" si="1"/>
        <v>0.01767418032786885</v>
      </c>
      <c r="H19" s="125">
        <v>1945</v>
      </c>
      <c r="I19" s="125">
        <v>22189</v>
      </c>
      <c r="J19" s="125">
        <v>16111</v>
      </c>
      <c r="K19" s="125">
        <v>50</v>
      </c>
      <c r="L19" s="125">
        <v>612</v>
      </c>
      <c r="M19" s="125">
        <v>55</v>
      </c>
      <c r="N19" s="125">
        <v>23</v>
      </c>
      <c r="O19" s="125">
        <v>0</v>
      </c>
      <c r="P19" s="126">
        <v>690</v>
      </c>
      <c r="Q19" s="125">
        <v>2089</v>
      </c>
      <c r="R19" s="125">
        <v>2836</v>
      </c>
      <c r="S19" s="125">
        <v>2029</v>
      </c>
    </row>
    <row r="20" spans="1:19" s="117" customFormat="1" ht="18" customHeight="1">
      <c r="A20" s="117">
        <v>13</v>
      </c>
      <c r="B20" s="16" t="s">
        <v>43</v>
      </c>
      <c r="C20" s="25" t="s">
        <v>166</v>
      </c>
      <c r="D20" s="125">
        <v>26048</v>
      </c>
      <c r="E20" s="126">
        <v>24328</v>
      </c>
      <c r="F20" s="241">
        <f t="shared" si="0"/>
        <v>0.03835087142387372</v>
      </c>
      <c r="G20" s="242">
        <f t="shared" si="1"/>
        <v>0.01409898059848734</v>
      </c>
      <c r="H20" s="125">
        <v>933</v>
      </c>
      <c r="I20" s="125">
        <v>10785</v>
      </c>
      <c r="J20" s="125">
        <v>13200</v>
      </c>
      <c r="K20" s="125">
        <v>0</v>
      </c>
      <c r="L20" s="125">
        <v>306</v>
      </c>
      <c r="M20" s="125">
        <v>28</v>
      </c>
      <c r="N20" s="125">
        <v>9</v>
      </c>
      <c r="O20" s="125">
        <v>0</v>
      </c>
      <c r="P20" s="126">
        <v>343</v>
      </c>
      <c r="Q20" s="125">
        <v>1391</v>
      </c>
      <c r="R20" s="125">
        <v>1566</v>
      </c>
      <c r="S20" s="125">
        <v>1832</v>
      </c>
    </row>
    <row r="21" spans="1:19" s="117" customFormat="1" ht="18" customHeight="1">
      <c r="A21" s="117">
        <v>14</v>
      </c>
      <c r="B21" s="16" t="s">
        <v>44</v>
      </c>
      <c r="C21" s="25" t="s">
        <v>4</v>
      </c>
      <c r="D21" s="18">
        <v>18720</v>
      </c>
      <c r="E21" s="18">
        <v>17592</v>
      </c>
      <c r="F21" s="241">
        <f t="shared" si="0"/>
        <v>0.03734652114597544</v>
      </c>
      <c r="G21" s="242">
        <f t="shared" si="1"/>
        <v>0.01409731696225557</v>
      </c>
      <c r="H21" s="18">
        <v>657</v>
      </c>
      <c r="I21" s="18">
        <v>11047</v>
      </c>
      <c r="J21" s="18">
        <v>6232</v>
      </c>
      <c r="K21" s="18">
        <v>65</v>
      </c>
      <c r="L21" s="18">
        <v>212</v>
      </c>
      <c r="M21" s="18">
        <v>22</v>
      </c>
      <c r="N21" s="18">
        <v>14</v>
      </c>
      <c r="O21" s="18">
        <v>0</v>
      </c>
      <c r="P21" s="243">
        <v>248</v>
      </c>
      <c r="Q21" s="18">
        <v>1097</v>
      </c>
      <c r="R21" s="18">
        <v>1077</v>
      </c>
      <c r="S21" s="18">
        <v>546</v>
      </c>
    </row>
    <row r="22" spans="1:19" s="117" customFormat="1" ht="18" customHeight="1">
      <c r="A22" s="117">
        <v>15</v>
      </c>
      <c r="B22" s="19" t="s">
        <v>45</v>
      </c>
      <c r="C22" s="27" t="s">
        <v>167</v>
      </c>
      <c r="D22" s="129">
        <v>11099</v>
      </c>
      <c r="E22" s="130">
        <v>10810</v>
      </c>
      <c r="F22" s="244">
        <f t="shared" si="0"/>
        <v>0.045605920444033304</v>
      </c>
      <c r="G22" s="245">
        <f t="shared" si="1"/>
        <v>0.017113783533765033</v>
      </c>
      <c r="H22" s="129">
        <v>493</v>
      </c>
      <c r="I22" s="129">
        <v>9917</v>
      </c>
      <c r="J22" s="129">
        <v>458</v>
      </c>
      <c r="K22" s="129">
        <v>250</v>
      </c>
      <c r="L22" s="129">
        <v>159</v>
      </c>
      <c r="M22" s="129">
        <v>13</v>
      </c>
      <c r="N22" s="129">
        <v>3</v>
      </c>
      <c r="O22" s="129">
        <v>10</v>
      </c>
      <c r="P22" s="130">
        <v>185</v>
      </c>
      <c r="Q22" s="129">
        <v>110</v>
      </c>
      <c r="R22" s="129">
        <v>355</v>
      </c>
      <c r="S22" s="129">
        <v>425</v>
      </c>
    </row>
    <row r="23" spans="1:19" s="117" customFormat="1" ht="18" customHeight="1">
      <c r="A23" s="117">
        <v>16</v>
      </c>
      <c r="B23" s="12" t="s">
        <v>46</v>
      </c>
      <c r="C23" s="29" t="s">
        <v>168</v>
      </c>
      <c r="D23" s="120">
        <v>4665</v>
      </c>
      <c r="E23" s="121">
        <v>4611</v>
      </c>
      <c r="F23" s="14">
        <f t="shared" si="0"/>
        <v>0.03600086749078291</v>
      </c>
      <c r="G23" s="15">
        <f t="shared" si="1"/>
        <v>0.01344610713511169</v>
      </c>
      <c r="H23" s="120">
        <v>166</v>
      </c>
      <c r="I23" s="120">
        <v>1714</v>
      </c>
      <c r="J23" s="120">
        <v>2835</v>
      </c>
      <c r="K23" s="120">
        <v>0</v>
      </c>
      <c r="L23" s="120">
        <v>55</v>
      </c>
      <c r="M23" s="120">
        <v>3</v>
      </c>
      <c r="N23" s="120">
        <v>4</v>
      </c>
      <c r="O23" s="120">
        <v>0</v>
      </c>
      <c r="P23" s="121">
        <v>62</v>
      </c>
      <c r="Q23" s="120">
        <v>258</v>
      </c>
      <c r="R23" s="120">
        <v>346</v>
      </c>
      <c r="S23" s="120">
        <v>185</v>
      </c>
    </row>
    <row r="24" spans="1:19" s="117" customFormat="1" ht="18" customHeight="1">
      <c r="A24" s="117">
        <v>17</v>
      </c>
      <c r="B24" s="16" t="s">
        <v>47</v>
      </c>
      <c r="C24" s="25" t="s">
        <v>169</v>
      </c>
      <c r="D24" s="125">
        <v>5564</v>
      </c>
      <c r="E24" s="126">
        <v>5376</v>
      </c>
      <c r="F24" s="241">
        <f t="shared" si="0"/>
        <v>0.035900297619047616</v>
      </c>
      <c r="G24" s="242">
        <f t="shared" si="1"/>
        <v>0.012648809523809524</v>
      </c>
      <c r="H24" s="125">
        <v>193</v>
      </c>
      <c r="I24" s="125">
        <v>3492</v>
      </c>
      <c r="J24" s="125">
        <v>1752</v>
      </c>
      <c r="K24" s="125">
        <v>64</v>
      </c>
      <c r="L24" s="125">
        <v>59</v>
      </c>
      <c r="M24" s="125">
        <v>6</v>
      </c>
      <c r="N24" s="125">
        <v>2</v>
      </c>
      <c r="O24" s="125">
        <v>1</v>
      </c>
      <c r="P24" s="126">
        <v>68</v>
      </c>
      <c r="Q24" s="125">
        <v>39</v>
      </c>
      <c r="R24" s="125">
        <v>302</v>
      </c>
      <c r="S24" s="125">
        <v>73</v>
      </c>
    </row>
    <row r="25" spans="1:19" s="117" customFormat="1" ht="18" customHeight="1">
      <c r="A25" s="117">
        <v>18</v>
      </c>
      <c r="B25" s="16" t="s">
        <v>48</v>
      </c>
      <c r="C25" s="25" t="s">
        <v>170</v>
      </c>
      <c r="D25" s="125">
        <v>6745</v>
      </c>
      <c r="E25" s="126">
        <v>6556</v>
      </c>
      <c r="F25" s="241">
        <f t="shared" si="0"/>
        <v>0.04835265405735204</v>
      </c>
      <c r="G25" s="242">
        <f t="shared" si="1"/>
        <v>0.0187614399023795</v>
      </c>
      <c r="H25" s="125">
        <v>317</v>
      </c>
      <c r="I25" s="125">
        <v>5855</v>
      </c>
      <c r="J25" s="125">
        <v>576</v>
      </c>
      <c r="K25" s="125">
        <v>2</v>
      </c>
      <c r="L25" s="125">
        <v>106</v>
      </c>
      <c r="M25" s="125">
        <v>11</v>
      </c>
      <c r="N25" s="125">
        <v>5</v>
      </c>
      <c r="O25" s="125">
        <v>1</v>
      </c>
      <c r="P25" s="126">
        <v>123</v>
      </c>
      <c r="Q25" s="125">
        <v>129</v>
      </c>
      <c r="R25" s="125">
        <v>355</v>
      </c>
      <c r="S25" s="125">
        <v>280</v>
      </c>
    </row>
    <row r="26" spans="1:19" s="117" customFormat="1" ht="18" customHeight="1">
      <c r="A26" s="117">
        <v>19</v>
      </c>
      <c r="B26" s="16" t="s">
        <v>49</v>
      </c>
      <c r="C26" s="25" t="s">
        <v>171</v>
      </c>
      <c r="D26" s="18">
        <v>6476</v>
      </c>
      <c r="E26" s="18">
        <v>6117</v>
      </c>
      <c r="F26" s="241">
        <v>0.06</v>
      </c>
      <c r="G26" s="242">
        <v>0.0186</v>
      </c>
      <c r="H26" s="18">
        <v>353</v>
      </c>
      <c r="I26" s="18">
        <v>5285</v>
      </c>
      <c r="J26" s="18">
        <v>634</v>
      </c>
      <c r="K26" s="18">
        <v>84</v>
      </c>
      <c r="L26" s="18">
        <v>100</v>
      </c>
      <c r="M26" s="18">
        <v>9</v>
      </c>
      <c r="N26" s="18">
        <v>5</v>
      </c>
      <c r="O26" s="18">
        <v>0</v>
      </c>
      <c r="P26" s="243">
        <v>114</v>
      </c>
      <c r="Q26" s="18">
        <v>576</v>
      </c>
      <c r="R26" s="18">
        <v>409</v>
      </c>
      <c r="S26" s="18">
        <v>484</v>
      </c>
    </row>
    <row r="27" spans="1:19" s="117" customFormat="1" ht="18" customHeight="1">
      <c r="A27" s="117">
        <v>20</v>
      </c>
      <c r="B27" s="41" t="s">
        <v>50</v>
      </c>
      <c r="C27" s="37" t="s">
        <v>172</v>
      </c>
      <c r="D27" s="129">
        <v>16927</v>
      </c>
      <c r="E27" s="130">
        <v>16221</v>
      </c>
      <c r="F27" s="244">
        <f t="shared" si="0"/>
        <v>0.06608717095123605</v>
      </c>
      <c r="G27" s="245">
        <f t="shared" si="1"/>
        <v>0.02348807101904938</v>
      </c>
      <c r="H27" s="129">
        <v>1072</v>
      </c>
      <c r="I27" s="129">
        <v>9348</v>
      </c>
      <c r="J27" s="129">
        <v>6492</v>
      </c>
      <c r="K27" s="129">
        <v>0</v>
      </c>
      <c r="L27" s="129">
        <v>322</v>
      </c>
      <c r="M27" s="129">
        <v>31</v>
      </c>
      <c r="N27" s="129">
        <v>28</v>
      </c>
      <c r="O27" s="129">
        <v>0</v>
      </c>
      <c r="P27" s="130">
        <v>381</v>
      </c>
      <c r="Q27" s="129">
        <v>726</v>
      </c>
      <c r="R27" s="129">
        <v>1125</v>
      </c>
      <c r="S27" s="129">
        <v>138</v>
      </c>
    </row>
    <row r="28" spans="1:19" s="117" customFormat="1" ht="18" customHeight="1">
      <c r="A28" s="117">
        <v>21</v>
      </c>
      <c r="B28" s="12" t="s">
        <v>51</v>
      </c>
      <c r="C28" s="29" t="s">
        <v>173</v>
      </c>
      <c r="D28" s="120">
        <v>13782</v>
      </c>
      <c r="E28" s="121">
        <v>13270</v>
      </c>
      <c r="F28" s="14">
        <f t="shared" si="0"/>
        <v>0.04084400904295403</v>
      </c>
      <c r="G28" s="15">
        <f t="shared" si="1"/>
        <v>0.01439336850037679</v>
      </c>
      <c r="H28" s="120">
        <v>542</v>
      </c>
      <c r="I28" s="120">
        <v>8089</v>
      </c>
      <c r="J28" s="120">
        <v>4990</v>
      </c>
      <c r="K28" s="120">
        <v>0</v>
      </c>
      <c r="L28" s="120">
        <v>171</v>
      </c>
      <c r="M28" s="120">
        <v>12</v>
      </c>
      <c r="N28" s="120">
        <v>8</v>
      </c>
      <c r="O28" s="120">
        <v>0</v>
      </c>
      <c r="P28" s="121">
        <v>191</v>
      </c>
      <c r="Q28" s="120">
        <v>824</v>
      </c>
      <c r="R28" s="120">
        <v>773</v>
      </c>
      <c r="S28" s="120">
        <v>491</v>
      </c>
    </row>
    <row r="29" spans="1:19" s="117" customFormat="1" ht="18" customHeight="1">
      <c r="A29" s="117">
        <v>22</v>
      </c>
      <c r="B29" s="16" t="s">
        <v>52</v>
      </c>
      <c r="C29" s="25" t="s">
        <v>174</v>
      </c>
      <c r="D29" s="125">
        <v>18745</v>
      </c>
      <c r="E29" s="126">
        <v>18270</v>
      </c>
      <c r="F29" s="241">
        <f t="shared" si="0"/>
        <v>0.04006568144499179</v>
      </c>
      <c r="G29" s="242">
        <f t="shared" si="1"/>
        <v>0.012588943623426382</v>
      </c>
      <c r="H29" s="125">
        <v>732</v>
      </c>
      <c r="I29" s="125">
        <v>14188</v>
      </c>
      <c r="J29" s="125">
        <v>3852</v>
      </c>
      <c r="K29" s="125">
        <v>0</v>
      </c>
      <c r="L29" s="125">
        <v>193</v>
      </c>
      <c r="M29" s="125">
        <v>25</v>
      </c>
      <c r="N29" s="125">
        <v>12</v>
      </c>
      <c r="O29" s="125">
        <v>0</v>
      </c>
      <c r="P29" s="126">
        <v>230</v>
      </c>
      <c r="Q29" s="125">
        <v>213</v>
      </c>
      <c r="R29" s="125">
        <v>1152</v>
      </c>
      <c r="S29" s="125">
        <v>1262</v>
      </c>
    </row>
    <row r="30" spans="1:19" s="117" customFormat="1" ht="18" customHeight="1">
      <c r="A30" s="117">
        <v>23</v>
      </c>
      <c r="B30" s="16" t="s">
        <v>53</v>
      </c>
      <c r="C30" s="25" t="s">
        <v>175</v>
      </c>
      <c r="D30" s="125">
        <v>38186</v>
      </c>
      <c r="E30" s="126">
        <v>37209</v>
      </c>
      <c r="F30" s="241">
        <f t="shared" si="0"/>
        <v>0.03641592087935715</v>
      </c>
      <c r="G30" s="242">
        <f t="shared" si="1"/>
        <v>0.011771345642183342</v>
      </c>
      <c r="H30" s="125">
        <v>1355</v>
      </c>
      <c r="I30" s="125">
        <v>12492</v>
      </c>
      <c r="J30" s="125">
        <v>24278</v>
      </c>
      <c r="K30" s="125">
        <v>1</v>
      </c>
      <c r="L30" s="125">
        <v>371</v>
      </c>
      <c r="M30" s="125">
        <v>52</v>
      </c>
      <c r="N30" s="125">
        <v>15</v>
      </c>
      <c r="O30" s="125">
        <v>0</v>
      </c>
      <c r="P30" s="126">
        <v>438</v>
      </c>
      <c r="Q30" s="125">
        <v>3283</v>
      </c>
      <c r="R30" s="125">
        <v>3715</v>
      </c>
      <c r="S30" s="125">
        <v>1637</v>
      </c>
    </row>
    <row r="31" spans="1:19" s="117" customFormat="1" ht="18" customHeight="1">
      <c r="A31" s="117">
        <v>24</v>
      </c>
      <c r="B31" s="16" t="s">
        <v>54</v>
      </c>
      <c r="C31" s="25" t="s">
        <v>176</v>
      </c>
      <c r="D31" s="18">
        <v>12606</v>
      </c>
      <c r="E31" s="18">
        <v>12282</v>
      </c>
      <c r="F31" s="241">
        <f t="shared" si="0"/>
        <v>0.04062856212343267</v>
      </c>
      <c r="G31" s="242">
        <f t="shared" si="1"/>
        <v>0.01229441459045758</v>
      </c>
      <c r="H31" s="18">
        <v>499</v>
      </c>
      <c r="I31" s="18">
        <v>6535</v>
      </c>
      <c r="J31" s="18">
        <v>5594</v>
      </c>
      <c r="K31" s="18">
        <v>2</v>
      </c>
      <c r="L31" s="18">
        <v>121</v>
      </c>
      <c r="M31" s="18">
        <v>17</v>
      </c>
      <c r="N31" s="18">
        <v>12</v>
      </c>
      <c r="O31" s="18">
        <v>1</v>
      </c>
      <c r="P31" s="243">
        <v>151</v>
      </c>
      <c r="Q31" s="18">
        <v>901</v>
      </c>
      <c r="R31" s="18">
        <v>1112</v>
      </c>
      <c r="S31" s="18">
        <v>320</v>
      </c>
    </row>
    <row r="32" spans="1:19" s="117" customFormat="1" ht="18" customHeight="1">
      <c r="A32" s="117">
        <v>25</v>
      </c>
      <c r="B32" s="19" t="s">
        <v>55</v>
      </c>
      <c r="C32" s="27" t="s">
        <v>177</v>
      </c>
      <c r="D32" s="129">
        <v>10309</v>
      </c>
      <c r="E32" s="130">
        <v>10018</v>
      </c>
      <c r="F32" s="244">
        <f t="shared" si="0"/>
        <v>0.04042723098422839</v>
      </c>
      <c r="G32" s="245">
        <f t="shared" si="1"/>
        <v>0.013375923337991615</v>
      </c>
      <c r="H32" s="129">
        <v>405</v>
      </c>
      <c r="I32" s="129">
        <v>8989</v>
      </c>
      <c r="J32" s="129">
        <v>638</v>
      </c>
      <c r="K32" s="129">
        <v>257</v>
      </c>
      <c r="L32" s="129">
        <v>110</v>
      </c>
      <c r="M32" s="129">
        <v>14</v>
      </c>
      <c r="N32" s="129">
        <v>9</v>
      </c>
      <c r="O32" s="129">
        <v>1</v>
      </c>
      <c r="P32" s="130">
        <v>134</v>
      </c>
      <c r="Q32" s="129">
        <v>163</v>
      </c>
      <c r="R32" s="129">
        <v>655</v>
      </c>
      <c r="S32" s="129">
        <v>0</v>
      </c>
    </row>
    <row r="33" spans="1:19" s="117" customFormat="1" ht="18" customHeight="1">
      <c r="A33" s="117">
        <v>26</v>
      </c>
      <c r="B33" s="12" t="s">
        <v>56</v>
      </c>
      <c r="C33" s="29" t="s">
        <v>178</v>
      </c>
      <c r="D33" s="120">
        <v>9506</v>
      </c>
      <c r="E33" s="121">
        <v>9034</v>
      </c>
      <c r="F33" s="14">
        <f t="shared" si="0"/>
        <v>0.0467124197476201</v>
      </c>
      <c r="G33" s="15">
        <f t="shared" si="1"/>
        <v>0.018596413548815586</v>
      </c>
      <c r="H33" s="120">
        <v>422</v>
      </c>
      <c r="I33" s="120">
        <v>6918</v>
      </c>
      <c r="J33" s="120">
        <v>1702</v>
      </c>
      <c r="K33" s="120">
        <v>246</v>
      </c>
      <c r="L33" s="120">
        <v>144</v>
      </c>
      <c r="M33" s="120">
        <v>14</v>
      </c>
      <c r="N33" s="120">
        <v>6</v>
      </c>
      <c r="O33" s="120">
        <v>4</v>
      </c>
      <c r="P33" s="121">
        <v>168</v>
      </c>
      <c r="Q33" s="120">
        <v>625</v>
      </c>
      <c r="R33" s="120">
        <v>750</v>
      </c>
      <c r="S33" s="120">
        <v>355</v>
      </c>
    </row>
    <row r="34" spans="1:19" s="117" customFormat="1" ht="18" customHeight="1">
      <c r="A34" s="117">
        <v>27</v>
      </c>
      <c r="B34" s="16" t="s">
        <v>57</v>
      </c>
      <c r="C34" s="25" t="s">
        <v>179</v>
      </c>
      <c r="D34" s="125">
        <v>30477</v>
      </c>
      <c r="E34" s="126">
        <v>28918</v>
      </c>
      <c r="F34" s="241">
        <f t="shared" si="0"/>
        <v>0.04585379348502663</v>
      </c>
      <c r="G34" s="242">
        <f t="shared" si="1"/>
        <v>0.015664983747147105</v>
      </c>
      <c r="H34" s="125">
        <v>1326</v>
      </c>
      <c r="I34" s="125">
        <v>12695</v>
      </c>
      <c r="J34" s="125">
        <v>15768</v>
      </c>
      <c r="K34" s="125">
        <v>2</v>
      </c>
      <c r="L34" s="125">
        <v>380</v>
      </c>
      <c r="M34" s="125">
        <v>46</v>
      </c>
      <c r="N34" s="125">
        <v>26</v>
      </c>
      <c r="O34" s="125">
        <v>1</v>
      </c>
      <c r="P34" s="126">
        <v>453</v>
      </c>
      <c r="Q34" s="125">
        <v>3359</v>
      </c>
      <c r="R34" s="125">
        <v>2438</v>
      </c>
      <c r="S34" s="125">
        <v>1383</v>
      </c>
    </row>
    <row r="35" spans="1:19" s="117" customFormat="1" ht="18" customHeight="1">
      <c r="A35" s="117">
        <v>28</v>
      </c>
      <c r="B35" s="16" t="s">
        <v>58</v>
      </c>
      <c r="C35" s="25" t="s">
        <v>180</v>
      </c>
      <c r="D35" s="125">
        <v>21220</v>
      </c>
      <c r="E35" s="126">
        <v>20348</v>
      </c>
      <c r="F35" s="241">
        <v>0.03</v>
      </c>
      <c r="G35" s="242">
        <v>0.0134</v>
      </c>
      <c r="H35" s="125">
        <v>704</v>
      </c>
      <c r="I35" s="125">
        <v>18565</v>
      </c>
      <c r="J35" s="125">
        <v>1511</v>
      </c>
      <c r="K35" s="125">
        <v>0</v>
      </c>
      <c r="L35" s="125">
        <v>244</v>
      </c>
      <c r="M35" s="125">
        <v>18</v>
      </c>
      <c r="N35" s="125">
        <v>10</v>
      </c>
      <c r="O35" s="125">
        <v>0</v>
      </c>
      <c r="P35" s="126">
        <v>272</v>
      </c>
      <c r="Q35" s="125">
        <v>1128</v>
      </c>
      <c r="R35" s="125">
        <v>1165</v>
      </c>
      <c r="S35" s="125">
        <v>575</v>
      </c>
    </row>
    <row r="36" spans="1:19" s="117" customFormat="1" ht="18" customHeight="1">
      <c r="A36" s="117">
        <v>29</v>
      </c>
      <c r="B36" s="16" t="s">
        <v>59</v>
      </c>
      <c r="C36" s="25" t="s">
        <v>181</v>
      </c>
      <c r="D36" s="18">
        <v>7960</v>
      </c>
      <c r="E36" s="18">
        <v>7572</v>
      </c>
      <c r="F36" s="241">
        <f t="shared" si="0"/>
        <v>0.03816693079767565</v>
      </c>
      <c r="G36" s="242">
        <f t="shared" si="1"/>
        <v>0.015451664025356577</v>
      </c>
      <c r="H36" s="18">
        <v>289</v>
      </c>
      <c r="I36" s="18">
        <v>4644</v>
      </c>
      <c r="J36" s="18">
        <v>2797</v>
      </c>
      <c r="K36" s="18">
        <v>14</v>
      </c>
      <c r="L36" s="18">
        <v>86</v>
      </c>
      <c r="M36" s="18">
        <v>14</v>
      </c>
      <c r="N36" s="18">
        <v>2</v>
      </c>
      <c r="O36" s="18">
        <v>15</v>
      </c>
      <c r="P36" s="243">
        <v>117</v>
      </c>
      <c r="Q36" s="18">
        <v>256</v>
      </c>
      <c r="R36" s="18">
        <v>418</v>
      </c>
      <c r="S36" s="18">
        <v>263</v>
      </c>
    </row>
    <row r="37" spans="1:19" s="117" customFormat="1" ht="18" customHeight="1">
      <c r="A37" s="117">
        <v>30</v>
      </c>
      <c r="B37" s="41" t="s">
        <v>60</v>
      </c>
      <c r="C37" s="37" t="s">
        <v>5</v>
      </c>
      <c r="D37" s="129">
        <v>4578</v>
      </c>
      <c r="E37" s="130">
        <v>4401</v>
      </c>
      <c r="F37" s="244">
        <f t="shared" si="0"/>
        <v>0.05612360827084754</v>
      </c>
      <c r="G37" s="245">
        <f t="shared" si="1"/>
        <v>0.017496023630992955</v>
      </c>
      <c r="H37" s="129">
        <v>247</v>
      </c>
      <c r="I37" s="129">
        <v>3983</v>
      </c>
      <c r="J37" s="129">
        <v>341</v>
      </c>
      <c r="K37" s="129">
        <v>0</v>
      </c>
      <c r="L37" s="129">
        <v>65</v>
      </c>
      <c r="M37" s="129">
        <v>7</v>
      </c>
      <c r="N37" s="129">
        <v>5</v>
      </c>
      <c r="O37" s="129">
        <v>0</v>
      </c>
      <c r="P37" s="130">
        <v>77</v>
      </c>
      <c r="Q37" s="129">
        <v>155</v>
      </c>
      <c r="R37" s="129">
        <v>242</v>
      </c>
      <c r="S37" s="129">
        <v>23</v>
      </c>
    </row>
    <row r="38" spans="1:19" s="117" customFormat="1" ht="18" customHeight="1">
      <c r="A38" s="117">
        <v>31</v>
      </c>
      <c r="B38" s="12" t="s">
        <v>61</v>
      </c>
      <c r="C38" s="29" t="s">
        <v>182</v>
      </c>
      <c r="D38" s="120">
        <v>4841</v>
      </c>
      <c r="E38" s="121">
        <v>4739</v>
      </c>
      <c r="F38" s="14">
        <f t="shared" si="0"/>
        <v>0.04684532601814729</v>
      </c>
      <c r="G38" s="15">
        <f t="shared" si="1"/>
        <v>0.013926988816205951</v>
      </c>
      <c r="H38" s="120">
        <v>222</v>
      </c>
      <c r="I38" s="120">
        <v>3095</v>
      </c>
      <c r="J38" s="120">
        <v>1578</v>
      </c>
      <c r="K38" s="120">
        <v>0</v>
      </c>
      <c r="L38" s="120">
        <v>58</v>
      </c>
      <c r="M38" s="120">
        <v>6</v>
      </c>
      <c r="N38" s="120">
        <v>2</v>
      </c>
      <c r="O38" s="120">
        <v>0</v>
      </c>
      <c r="P38" s="121">
        <v>66</v>
      </c>
      <c r="Q38" s="120">
        <v>255</v>
      </c>
      <c r="R38" s="120">
        <v>292</v>
      </c>
      <c r="S38" s="120">
        <v>629</v>
      </c>
    </row>
    <row r="39" spans="1:19" s="117" customFormat="1" ht="18" customHeight="1">
      <c r="A39" s="117">
        <v>32</v>
      </c>
      <c r="B39" s="16" t="s">
        <v>62</v>
      </c>
      <c r="C39" s="25" t="s">
        <v>183</v>
      </c>
      <c r="D39" s="125">
        <v>5646</v>
      </c>
      <c r="E39" s="126">
        <v>5517</v>
      </c>
      <c r="F39" s="241">
        <f t="shared" si="0"/>
        <v>0.06380279137212252</v>
      </c>
      <c r="G39" s="242">
        <f t="shared" si="1"/>
        <v>0.02410730469458039</v>
      </c>
      <c r="H39" s="125">
        <v>352</v>
      </c>
      <c r="I39" s="125">
        <v>2885</v>
      </c>
      <c r="J39" s="125">
        <v>2487</v>
      </c>
      <c r="K39" s="125">
        <v>12</v>
      </c>
      <c r="L39" s="125">
        <v>120</v>
      </c>
      <c r="M39" s="125">
        <v>8</v>
      </c>
      <c r="N39" s="125">
        <v>5</v>
      </c>
      <c r="O39" s="125">
        <v>0</v>
      </c>
      <c r="P39" s="126">
        <v>133</v>
      </c>
      <c r="Q39" s="125">
        <v>335</v>
      </c>
      <c r="R39" s="125">
        <v>450</v>
      </c>
      <c r="S39" s="125">
        <v>726</v>
      </c>
    </row>
    <row r="40" spans="1:19" s="117" customFormat="1" ht="18" customHeight="1">
      <c r="A40" s="117">
        <v>33</v>
      </c>
      <c r="B40" s="16" t="s">
        <v>63</v>
      </c>
      <c r="C40" s="25" t="s">
        <v>184</v>
      </c>
      <c r="D40" s="125">
        <v>5376</v>
      </c>
      <c r="E40" s="126">
        <v>5100</v>
      </c>
      <c r="F40" s="241">
        <f t="shared" si="0"/>
        <v>0.040392156862745096</v>
      </c>
      <c r="G40" s="242">
        <f t="shared" si="1"/>
        <v>0.01607843137254902</v>
      </c>
      <c r="H40" s="125">
        <v>206</v>
      </c>
      <c r="I40" s="125">
        <v>3945</v>
      </c>
      <c r="J40" s="125">
        <v>1073</v>
      </c>
      <c r="K40" s="125">
        <v>0</v>
      </c>
      <c r="L40" s="125">
        <v>69</v>
      </c>
      <c r="M40" s="125">
        <v>6</v>
      </c>
      <c r="N40" s="125">
        <v>6</v>
      </c>
      <c r="O40" s="125">
        <v>1</v>
      </c>
      <c r="P40" s="126">
        <v>82</v>
      </c>
      <c r="Q40" s="125">
        <v>188</v>
      </c>
      <c r="R40" s="125">
        <v>209</v>
      </c>
      <c r="S40" s="125">
        <v>246</v>
      </c>
    </row>
    <row r="41" spans="1:19" s="117" customFormat="1" ht="18" customHeight="1">
      <c r="A41" s="117">
        <v>34</v>
      </c>
      <c r="B41" s="16" t="s">
        <v>64</v>
      </c>
      <c r="C41" s="25" t="s">
        <v>185</v>
      </c>
      <c r="D41" s="18">
        <v>7743</v>
      </c>
      <c r="E41" s="18">
        <v>7198</v>
      </c>
      <c r="F41" s="241">
        <f t="shared" si="0"/>
        <v>0.044734648513475965</v>
      </c>
      <c r="G41" s="242">
        <f t="shared" si="1"/>
        <v>0.015282022784106696</v>
      </c>
      <c r="H41" s="18">
        <v>322</v>
      </c>
      <c r="I41" s="18">
        <v>6147</v>
      </c>
      <c r="J41" s="18">
        <v>922</v>
      </c>
      <c r="K41" s="18">
        <v>19</v>
      </c>
      <c r="L41" s="18">
        <v>98</v>
      </c>
      <c r="M41" s="18">
        <v>6</v>
      </c>
      <c r="N41" s="18">
        <v>4</v>
      </c>
      <c r="O41" s="18">
        <v>2</v>
      </c>
      <c r="P41" s="243">
        <v>110</v>
      </c>
      <c r="Q41" s="18">
        <v>234</v>
      </c>
      <c r="R41" s="18">
        <v>363</v>
      </c>
      <c r="S41" s="18">
        <v>113</v>
      </c>
    </row>
    <row r="42" spans="1:19" s="117" customFormat="1" ht="18" customHeight="1">
      <c r="A42" s="117">
        <v>35</v>
      </c>
      <c r="B42" s="41" t="s">
        <v>65</v>
      </c>
      <c r="C42" s="37" t="s">
        <v>186</v>
      </c>
      <c r="D42" s="129">
        <v>8902</v>
      </c>
      <c r="E42" s="130">
        <v>8469</v>
      </c>
      <c r="F42" s="244">
        <f t="shared" si="0"/>
        <v>0.05041917581768804</v>
      </c>
      <c r="G42" s="245">
        <f t="shared" si="1"/>
        <v>0.017475498878261896</v>
      </c>
      <c r="H42" s="129">
        <v>427</v>
      </c>
      <c r="I42" s="129">
        <v>7073</v>
      </c>
      <c r="J42" s="129">
        <v>1248</v>
      </c>
      <c r="K42" s="129">
        <v>0</v>
      </c>
      <c r="L42" s="129">
        <v>128</v>
      </c>
      <c r="M42" s="129">
        <v>11</v>
      </c>
      <c r="N42" s="129">
        <v>9</v>
      </c>
      <c r="O42" s="129">
        <v>0</v>
      </c>
      <c r="P42" s="130">
        <v>148</v>
      </c>
      <c r="Q42" s="129">
        <v>174</v>
      </c>
      <c r="R42" s="129">
        <v>353</v>
      </c>
      <c r="S42" s="129">
        <v>210</v>
      </c>
    </row>
    <row r="43" spans="1:19" s="117" customFormat="1" ht="18" customHeight="1">
      <c r="A43" s="117">
        <v>36</v>
      </c>
      <c r="B43" s="40" t="s">
        <v>66</v>
      </c>
      <c r="C43" s="38" t="s">
        <v>187</v>
      </c>
      <c r="D43" s="120">
        <v>5959</v>
      </c>
      <c r="E43" s="121">
        <v>5623</v>
      </c>
      <c r="F43" s="14">
        <v>0.05</v>
      </c>
      <c r="G43" s="15">
        <v>0.021</v>
      </c>
      <c r="H43" s="120">
        <v>289</v>
      </c>
      <c r="I43" s="120">
        <v>2723</v>
      </c>
      <c r="J43" s="120">
        <v>2775</v>
      </c>
      <c r="K43" s="120">
        <v>7</v>
      </c>
      <c r="L43" s="120">
        <v>104</v>
      </c>
      <c r="M43" s="120">
        <v>10</v>
      </c>
      <c r="N43" s="120">
        <v>4</v>
      </c>
      <c r="O43" s="120">
        <v>0</v>
      </c>
      <c r="P43" s="121">
        <v>118</v>
      </c>
      <c r="Q43" s="120">
        <v>872</v>
      </c>
      <c r="R43" s="120">
        <v>847</v>
      </c>
      <c r="S43" s="120">
        <v>227</v>
      </c>
    </row>
    <row r="44" spans="1:19" s="117" customFormat="1" ht="18" customHeight="1">
      <c r="A44" s="117">
        <v>37</v>
      </c>
      <c r="B44" s="16" t="s">
        <v>67</v>
      </c>
      <c r="C44" s="25" t="s">
        <v>188</v>
      </c>
      <c r="D44" s="125">
        <v>4393</v>
      </c>
      <c r="E44" s="126">
        <v>4249</v>
      </c>
      <c r="F44" s="241">
        <f t="shared" si="0"/>
        <v>0.037185220051776886</v>
      </c>
      <c r="G44" s="242">
        <f t="shared" si="1"/>
        <v>0.014827018121911038</v>
      </c>
      <c r="H44" s="125">
        <v>158</v>
      </c>
      <c r="I44" s="125">
        <v>3813</v>
      </c>
      <c r="J44" s="125">
        <v>369</v>
      </c>
      <c r="K44" s="125">
        <v>4</v>
      </c>
      <c r="L44" s="125">
        <v>54</v>
      </c>
      <c r="M44" s="125">
        <v>7</v>
      </c>
      <c r="N44" s="125">
        <v>2</v>
      </c>
      <c r="O44" s="125">
        <v>0</v>
      </c>
      <c r="P44" s="126">
        <v>63</v>
      </c>
      <c r="Q44" s="125">
        <v>112</v>
      </c>
      <c r="R44" s="125">
        <v>246</v>
      </c>
      <c r="S44" s="125">
        <v>66</v>
      </c>
    </row>
    <row r="45" spans="1:19" s="117" customFormat="1" ht="18" customHeight="1">
      <c r="A45" s="117">
        <v>38</v>
      </c>
      <c r="B45" s="16" t="s">
        <v>68</v>
      </c>
      <c r="C45" s="25" t="s">
        <v>189</v>
      </c>
      <c r="D45" s="125">
        <v>6804</v>
      </c>
      <c r="E45" s="126">
        <v>6384</v>
      </c>
      <c r="F45" s="241">
        <f t="shared" si="0"/>
        <v>0.0581140350877193</v>
      </c>
      <c r="G45" s="242">
        <f t="shared" si="1"/>
        <v>0.019893483709273182</v>
      </c>
      <c r="H45" s="125">
        <v>371</v>
      </c>
      <c r="I45" s="125">
        <v>5658</v>
      </c>
      <c r="J45" s="125">
        <v>579</v>
      </c>
      <c r="K45" s="125">
        <v>20</v>
      </c>
      <c r="L45" s="125">
        <v>111</v>
      </c>
      <c r="M45" s="125">
        <v>11</v>
      </c>
      <c r="N45" s="125">
        <v>5</v>
      </c>
      <c r="O45" s="125">
        <v>0</v>
      </c>
      <c r="P45" s="126">
        <v>127</v>
      </c>
      <c r="Q45" s="125">
        <v>214</v>
      </c>
      <c r="R45" s="125">
        <v>559</v>
      </c>
      <c r="S45" s="125">
        <v>178</v>
      </c>
    </row>
    <row r="46" spans="1:19" s="117" customFormat="1" ht="18" customHeight="1">
      <c r="A46" s="117">
        <v>39</v>
      </c>
      <c r="B46" s="16" t="s">
        <v>69</v>
      </c>
      <c r="C46" s="25" t="s">
        <v>190</v>
      </c>
      <c r="D46" s="18">
        <v>2542</v>
      </c>
      <c r="E46" s="18">
        <v>2268</v>
      </c>
      <c r="F46" s="241">
        <f t="shared" si="0"/>
        <v>0.05423280423280423</v>
      </c>
      <c r="G46" s="242">
        <f t="shared" si="1"/>
        <v>0.01984126984126984</v>
      </c>
      <c r="H46" s="18">
        <v>123</v>
      </c>
      <c r="I46" s="18">
        <v>2112</v>
      </c>
      <c r="J46" s="18">
        <v>95</v>
      </c>
      <c r="K46" s="18">
        <v>16</v>
      </c>
      <c r="L46" s="18">
        <v>37</v>
      </c>
      <c r="M46" s="18">
        <v>2</v>
      </c>
      <c r="N46" s="18">
        <v>6</v>
      </c>
      <c r="O46" s="18">
        <v>0</v>
      </c>
      <c r="P46" s="243">
        <v>45</v>
      </c>
      <c r="Q46" s="18">
        <v>61</v>
      </c>
      <c r="R46" s="18">
        <v>116</v>
      </c>
      <c r="S46" s="18">
        <v>40</v>
      </c>
    </row>
    <row r="47" spans="1:19" s="117" customFormat="1" ht="18" customHeight="1">
      <c r="A47" s="117">
        <v>40</v>
      </c>
      <c r="B47" s="41" t="s">
        <v>70</v>
      </c>
      <c r="C47" s="37" t="s">
        <v>191</v>
      </c>
      <c r="D47" s="129">
        <v>19941</v>
      </c>
      <c r="E47" s="130">
        <v>18474</v>
      </c>
      <c r="F47" s="244">
        <f>H47/E47</f>
        <v>0.08216953556349464</v>
      </c>
      <c r="G47" s="245">
        <f t="shared" si="1"/>
        <v>0.028959618923893038</v>
      </c>
      <c r="H47" s="129">
        <v>1518</v>
      </c>
      <c r="I47" s="129">
        <v>17173</v>
      </c>
      <c r="J47" s="129">
        <v>596</v>
      </c>
      <c r="K47" s="129">
        <v>170</v>
      </c>
      <c r="L47" s="129">
        <v>434</v>
      </c>
      <c r="M47" s="129">
        <v>47</v>
      </c>
      <c r="N47" s="129">
        <v>32</v>
      </c>
      <c r="O47" s="129">
        <v>22</v>
      </c>
      <c r="P47" s="130">
        <v>535</v>
      </c>
      <c r="Q47" s="129">
        <v>767</v>
      </c>
      <c r="R47" s="129">
        <v>939</v>
      </c>
      <c r="S47" s="129">
        <v>247</v>
      </c>
    </row>
    <row r="48" spans="1:19" s="117" customFormat="1" ht="18" customHeight="1">
      <c r="A48" s="117">
        <v>41</v>
      </c>
      <c r="B48" s="12" t="s">
        <v>71</v>
      </c>
      <c r="C48" s="38" t="s">
        <v>192</v>
      </c>
      <c r="D48" s="120">
        <v>7510</v>
      </c>
      <c r="E48" s="121">
        <v>7260</v>
      </c>
      <c r="F48" s="14">
        <f t="shared" si="0"/>
        <v>0.05440771349862259</v>
      </c>
      <c r="G48" s="15">
        <f t="shared" si="1"/>
        <v>0.020110192837465565</v>
      </c>
      <c r="H48" s="120">
        <v>395</v>
      </c>
      <c r="I48" s="120">
        <v>6721</v>
      </c>
      <c r="J48" s="120">
        <v>393</v>
      </c>
      <c r="K48" s="120">
        <v>0</v>
      </c>
      <c r="L48" s="120">
        <v>126</v>
      </c>
      <c r="M48" s="120">
        <v>16</v>
      </c>
      <c r="N48" s="120">
        <v>4</v>
      </c>
      <c r="O48" s="120">
        <v>0</v>
      </c>
      <c r="P48" s="121">
        <v>146</v>
      </c>
      <c r="Q48" s="120">
        <v>247</v>
      </c>
      <c r="R48" s="120">
        <v>457</v>
      </c>
      <c r="S48" s="120">
        <v>179</v>
      </c>
    </row>
    <row r="49" spans="1:19" s="117" customFormat="1" ht="18" customHeight="1">
      <c r="A49" s="117">
        <v>42</v>
      </c>
      <c r="B49" s="16" t="s">
        <v>72</v>
      </c>
      <c r="C49" s="25" t="s">
        <v>193</v>
      </c>
      <c r="D49" s="125">
        <v>6176</v>
      </c>
      <c r="E49" s="126">
        <v>5949</v>
      </c>
      <c r="F49" s="241">
        <f t="shared" si="0"/>
        <v>0.09144394015800975</v>
      </c>
      <c r="G49" s="242">
        <f t="shared" si="1"/>
        <v>0.0326105227769373</v>
      </c>
      <c r="H49" s="125">
        <v>544</v>
      </c>
      <c r="I49" s="125">
        <v>4536</v>
      </c>
      <c r="J49" s="125">
        <v>1219</v>
      </c>
      <c r="K49" s="125">
        <v>0</v>
      </c>
      <c r="L49" s="125">
        <v>171</v>
      </c>
      <c r="M49" s="125">
        <v>17</v>
      </c>
      <c r="N49" s="125">
        <v>6</v>
      </c>
      <c r="O49" s="125">
        <v>0</v>
      </c>
      <c r="P49" s="126">
        <v>194</v>
      </c>
      <c r="Q49" s="125">
        <v>240</v>
      </c>
      <c r="R49" s="125">
        <v>433</v>
      </c>
      <c r="S49" s="125">
        <v>179</v>
      </c>
    </row>
    <row r="50" spans="1:19" s="117" customFormat="1" ht="18" customHeight="1">
      <c r="A50" s="117">
        <v>43</v>
      </c>
      <c r="B50" s="16" t="s">
        <v>73</v>
      </c>
      <c r="C50" s="25" t="s">
        <v>194</v>
      </c>
      <c r="D50" s="125">
        <v>9043</v>
      </c>
      <c r="E50" s="126">
        <v>8806</v>
      </c>
      <c r="F50" s="241">
        <f t="shared" si="0"/>
        <v>0.07358619123325005</v>
      </c>
      <c r="G50" s="242">
        <f t="shared" si="1"/>
        <v>0.025550760844878492</v>
      </c>
      <c r="H50" s="125">
        <v>648</v>
      </c>
      <c r="I50" s="125">
        <v>7677</v>
      </c>
      <c r="J50" s="125">
        <v>504</v>
      </c>
      <c r="K50" s="125">
        <v>400</v>
      </c>
      <c r="L50" s="125">
        <v>204</v>
      </c>
      <c r="M50" s="125">
        <v>13</v>
      </c>
      <c r="N50" s="125">
        <v>6</v>
      </c>
      <c r="O50" s="125">
        <v>2</v>
      </c>
      <c r="P50" s="126">
        <v>225</v>
      </c>
      <c r="Q50" s="125">
        <v>297</v>
      </c>
      <c r="R50" s="125">
        <v>575</v>
      </c>
      <c r="S50" s="125">
        <v>128</v>
      </c>
    </row>
    <row r="51" spans="1:19" s="117" customFormat="1" ht="18" customHeight="1">
      <c r="A51" s="117">
        <v>44</v>
      </c>
      <c r="B51" s="16" t="s">
        <v>74</v>
      </c>
      <c r="C51" s="25" t="s">
        <v>195</v>
      </c>
      <c r="D51" s="18">
        <v>5286</v>
      </c>
      <c r="E51" s="18">
        <v>5007</v>
      </c>
      <c r="F51" s="241">
        <f t="shared" si="0"/>
        <v>0.08627920910724984</v>
      </c>
      <c r="G51" s="242">
        <f t="shared" si="1"/>
        <v>0.025164769322947873</v>
      </c>
      <c r="H51" s="18">
        <v>432</v>
      </c>
      <c r="I51" s="18">
        <v>4119</v>
      </c>
      <c r="J51" s="18">
        <v>762</v>
      </c>
      <c r="K51" s="18">
        <v>0</v>
      </c>
      <c r="L51" s="18">
        <v>107</v>
      </c>
      <c r="M51" s="18">
        <v>15</v>
      </c>
      <c r="N51" s="18">
        <v>4</v>
      </c>
      <c r="O51" s="18">
        <v>0</v>
      </c>
      <c r="P51" s="243">
        <v>126</v>
      </c>
      <c r="Q51" s="18">
        <v>116</v>
      </c>
      <c r="R51" s="18">
        <v>269</v>
      </c>
      <c r="S51" s="18">
        <v>104</v>
      </c>
    </row>
    <row r="52" spans="1:19" s="117" customFormat="1" ht="18" customHeight="1">
      <c r="A52" s="117">
        <v>45</v>
      </c>
      <c r="B52" s="41" t="s">
        <v>75</v>
      </c>
      <c r="C52" s="37" t="s">
        <v>196</v>
      </c>
      <c r="D52" s="129">
        <v>6331</v>
      </c>
      <c r="E52" s="130">
        <v>5750</v>
      </c>
      <c r="F52" s="244">
        <v>0.09</v>
      </c>
      <c r="G52" s="245">
        <v>0.028</v>
      </c>
      <c r="H52" s="129">
        <v>494</v>
      </c>
      <c r="I52" s="129">
        <v>5348</v>
      </c>
      <c r="J52" s="129">
        <v>241</v>
      </c>
      <c r="K52" s="129">
        <v>0</v>
      </c>
      <c r="L52" s="129">
        <v>146</v>
      </c>
      <c r="M52" s="129">
        <v>6</v>
      </c>
      <c r="N52" s="129">
        <v>9</v>
      </c>
      <c r="O52" s="129">
        <v>0</v>
      </c>
      <c r="P52" s="130">
        <v>161</v>
      </c>
      <c r="Q52" s="129">
        <v>82</v>
      </c>
      <c r="R52" s="129">
        <v>188</v>
      </c>
      <c r="S52" s="129">
        <v>87</v>
      </c>
    </row>
    <row r="53" spans="1:19" s="117" customFormat="1" ht="18" customHeight="1">
      <c r="A53" s="117">
        <v>46</v>
      </c>
      <c r="B53" s="40" t="s">
        <v>76</v>
      </c>
      <c r="C53" s="38" t="s">
        <v>6</v>
      </c>
      <c r="D53" s="120">
        <v>9352</v>
      </c>
      <c r="E53" s="121">
        <v>8947</v>
      </c>
      <c r="F53" s="14">
        <v>0.09</v>
      </c>
      <c r="G53" s="15">
        <v>0.0294</v>
      </c>
      <c r="H53" s="120">
        <v>818</v>
      </c>
      <c r="I53" s="120">
        <v>6939</v>
      </c>
      <c r="J53" s="120">
        <v>1745</v>
      </c>
      <c r="K53" s="120">
        <v>0</v>
      </c>
      <c r="L53" s="120">
        <v>222</v>
      </c>
      <c r="M53" s="120">
        <v>33</v>
      </c>
      <c r="N53" s="120">
        <v>8</v>
      </c>
      <c r="O53" s="120">
        <v>0</v>
      </c>
      <c r="P53" s="121">
        <v>263</v>
      </c>
      <c r="Q53" s="120">
        <v>146</v>
      </c>
      <c r="R53" s="120">
        <v>476</v>
      </c>
      <c r="S53" s="120">
        <v>37</v>
      </c>
    </row>
    <row r="54" spans="1:19" s="117" customFormat="1" ht="18" customHeight="1">
      <c r="A54" s="117">
        <v>47</v>
      </c>
      <c r="B54" s="41" t="s">
        <v>77</v>
      </c>
      <c r="C54" s="37" t="s">
        <v>197</v>
      </c>
      <c r="D54" s="129">
        <v>16648</v>
      </c>
      <c r="E54" s="130">
        <v>14068</v>
      </c>
      <c r="F54" s="244">
        <f t="shared" si="0"/>
        <v>0.10769121410292863</v>
      </c>
      <c r="G54" s="245">
        <f t="shared" si="1"/>
        <v>0.03483082172305942</v>
      </c>
      <c r="H54" s="129">
        <v>1515</v>
      </c>
      <c r="I54" s="129">
        <v>6836</v>
      </c>
      <c r="J54" s="129">
        <v>6666</v>
      </c>
      <c r="K54" s="129">
        <v>76</v>
      </c>
      <c r="L54" s="129">
        <v>393</v>
      </c>
      <c r="M54" s="129">
        <v>57</v>
      </c>
      <c r="N54" s="129">
        <v>22</v>
      </c>
      <c r="O54" s="129">
        <v>18</v>
      </c>
      <c r="P54" s="130">
        <v>490</v>
      </c>
      <c r="Q54" s="129">
        <v>667</v>
      </c>
      <c r="R54" s="129">
        <v>632</v>
      </c>
      <c r="S54" s="129">
        <v>234</v>
      </c>
    </row>
    <row r="55" spans="2:19" s="42" customFormat="1" ht="18" customHeight="1">
      <c r="B55" s="43"/>
      <c r="C55" s="44"/>
      <c r="D55" s="45"/>
      <c r="E55" s="46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6"/>
      <c r="Q55" s="45"/>
      <c r="R55" s="45"/>
      <c r="S55" s="45"/>
    </row>
    <row r="56" spans="2:19" s="42" customFormat="1" ht="18" customHeight="1">
      <c r="B56" s="326" t="s">
        <v>7</v>
      </c>
      <c r="C56" s="328"/>
      <c r="D56" s="47">
        <f>SUM(D8:D54)</f>
        <v>592540</v>
      </c>
      <c r="E56" s="47">
        <f aca="true" t="shared" si="2" ref="E56:S56">SUM(E8:E54)</f>
        <v>561643</v>
      </c>
      <c r="F56" s="48">
        <f>H56/E56</f>
        <v>0.05502427698733893</v>
      </c>
      <c r="G56" s="49">
        <f>P56/E56</f>
        <v>0.018997833143117603</v>
      </c>
      <c r="H56" s="47">
        <f t="shared" si="2"/>
        <v>30904</v>
      </c>
      <c r="I56" s="47">
        <f t="shared" si="2"/>
        <v>381057</v>
      </c>
      <c r="J56" s="47">
        <f t="shared" si="2"/>
        <v>165664</v>
      </c>
      <c r="K56" s="47">
        <f t="shared" si="2"/>
        <v>4692</v>
      </c>
      <c r="L56" s="47">
        <f t="shared" si="2"/>
        <v>9102</v>
      </c>
      <c r="M56" s="47">
        <f t="shared" si="2"/>
        <v>993</v>
      </c>
      <c r="N56" s="47">
        <f t="shared" si="2"/>
        <v>446</v>
      </c>
      <c r="O56" s="47">
        <f t="shared" si="2"/>
        <v>129</v>
      </c>
      <c r="P56" s="47">
        <f t="shared" si="2"/>
        <v>10670</v>
      </c>
      <c r="Q56" s="47">
        <f t="shared" si="2"/>
        <v>27741</v>
      </c>
      <c r="R56" s="47">
        <f t="shared" si="2"/>
        <v>37741</v>
      </c>
      <c r="S56" s="47">
        <f t="shared" si="2"/>
        <v>20609</v>
      </c>
    </row>
    <row r="57" spans="1:19" s="42" customFormat="1" ht="18" customHeight="1" thickBot="1">
      <c r="A57" s="50"/>
      <c r="B57" s="51"/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4"/>
    </row>
    <row r="58" spans="2:19" s="42" customFormat="1" ht="18" customHeight="1" thickBot="1">
      <c r="B58" s="299" t="s">
        <v>306</v>
      </c>
      <c r="C58" s="300"/>
      <c r="D58" s="55">
        <f>D56+D161</f>
        <v>1069250</v>
      </c>
      <c r="E58" s="55">
        <f aca="true" t="shared" si="3" ref="E58:S58">E56+E161</f>
        <v>1001682</v>
      </c>
      <c r="F58" s="56">
        <f>H58/E58</f>
        <v>0.05481080822057299</v>
      </c>
      <c r="G58" s="57">
        <f>P58/E58</f>
        <v>0.019081904237073243</v>
      </c>
      <c r="H58" s="55">
        <f t="shared" si="3"/>
        <v>54903</v>
      </c>
      <c r="I58" s="55">
        <f t="shared" si="3"/>
        <v>652523</v>
      </c>
      <c r="J58" s="55">
        <f t="shared" si="3"/>
        <v>325720</v>
      </c>
      <c r="K58" s="55">
        <f t="shared" si="3"/>
        <v>4765</v>
      </c>
      <c r="L58" s="55">
        <f t="shared" si="3"/>
        <v>16475</v>
      </c>
      <c r="M58" s="55">
        <f t="shared" si="3"/>
        <v>1761</v>
      </c>
      <c r="N58" s="55">
        <f t="shared" si="3"/>
        <v>743</v>
      </c>
      <c r="O58" s="55">
        <f t="shared" si="3"/>
        <v>135</v>
      </c>
      <c r="P58" s="55">
        <f t="shared" si="3"/>
        <v>19114</v>
      </c>
      <c r="Q58" s="55">
        <f t="shared" si="3"/>
        <v>62825</v>
      </c>
      <c r="R58" s="55">
        <f t="shared" si="3"/>
        <v>72803</v>
      </c>
      <c r="S58" s="58">
        <f t="shared" si="3"/>
        <v>45359</v>
      </c>
    </row>
    <row r="59" spans="2:19" s="42" customFormat="1" ht="18" customHeight="1">
      <c r="B59" s="246"/>
      <c r="C59" s="247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</row>
    <row r="60" spans="2:19" s="42" customFormat="1" ht="18" customHeight="1">
      <c r="B60" s="4" t="s">
        <v>312</v>
      </c>
      <c r="C60" s="247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</row>
    <row r="61" spans="2:19" s="42" customFormat="1" ht="18" customHeight="1">
      <c r="B61" s="4"/>
      <c r="C61" s="247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</row>
    <row r="62" spans="2:19" s="42" customFormat="1" ht="18" customHeight="1">
      <c r="B62" s="249"/>
      <c r="C62" s="250"/>
      <c r="D62" s="309" t="s">
        <v>19</v>
      </c>
      <c r="E62" s="309" t="s">
        <v>20</v>
      </c>
      <c r="F62" s="301" t="s">
        <v>320</v>
      </c>
      <c r="G62" s="301" t="s">
        <v>321</v>
      </c>
      <c r="H62" s="309" t="s">
        <v>233</v>
      </c>
      <c r="I62" s="303" t="s">
        <v>17</v>
      </c>
      <c r="J62" s="304"/>
      <c r="K62" s="305"/>
      <c r="L62" s="303" t="s">
        <v>18</v>
      </c>
      <c r="M62" s="304"/>
      <c r="N62" s="304"/>
      <c r="O62" s="304"/>
      <c r="P62" s="305"/>
      <c r="Q62" s="309" t="s">
        <v>235</v>
      </c>
      <c r="R62" s="309" t="s">
        <v>236</v>
      </c>
      <c r="S62" s="309" t="s">
        <v>237</v>
      </c>
    </row>
    <row r="63" spans="2:19" s="42" customFormat="1" ht="18" customHeight="1">
      <c r="B63" s="251"/>
      <c r="C63" s="252"/>
      <c r="D63" s="310"/>
      <c r="E63" s="310"/>
      <c r="F63" s="302"/>
      <c r="G63" s="302"/>
      <c r="H63" s="310"/>
      <c r="I63" s="306"/>
      <c r="J63" s="307"/>
      <c r="K63" s="308"/>
      <c r="L63" s="320"/>
      <c r="M63" s="321"/>
      <c r="N63" s="321"/>
      <c r="O63" s="321"/>
      <c r="P63" s="322"/>
      <c r="Q63" s="310"/>
      <c r="R63" s="310"/>
      <c r="S63" s="310"/>
    </row>
    <row r="64" spans="2:19" s="42" customFormat="1" ht="18" customHeight="1">
      <c r="B64" s="251"/>
      <c r="C64" s="252"/>
      <c r="D64" s="311"/>
      <c r="E64" s="311"/>
      <c r="F64" s="302"/>
      <c r="G64" s="302"/>
      <c r="H64" s="311"/>
      <c r="I64" s="254" t="s">
        <v>24</v>
      </c>
      <c r="J64" s="254" t="s">
        <v>23</v>
      </c>
      <c r="K64" s="254" t="s">
        <v>301</v>
      </c>
      <c r="L64" s="254" t="s">
        <v>0</v>
      </c>
      <c r="M64" s="254" t="s">
        <v>1</v>
      </c>
      <c r="N64" s="254" t="s">
        <v>2</v>
      </c>
      <c r="O64" s="253" t="s">
        <v>302</v>
      </c>
      <c r="P64" s="255" t="s">
        <v>3</v>
      </c>
      <c r="Q64" s="311"/>
      <c r="R64" s="311"/>
      <c r="S64" s="311"/>
    </row>
    <row r="65" spans="2:19" s="42" customFormat="1" ht="18" customHeight="1">
      <c r="B65" s="256"/>
      <c r="C65" s="257"/>
      <c r="D65" s="258" t="s">
        <v>21</v>
      </c>
      <c r="E65" s="258" t="s">
        <v>21</v>
      </c>
      <c r="F65" s="259" t="s">
        <v>322</v>
      </c>
      <c r="G65" s="259" t="s">
        <v>323</v>
      </c>
      <c r="H65" s="258" t="s">
        <v>22</v>
      </c>
      <c r="I65" s="260" t="s">
        <v>21</v>
      </c>
      <c r="J65" s="260" t="s">
        <v>21</v>
      </c>
      <c r="K65" s="260" t="s">
        <v>21</v>
      </c>
      <c r="L65" s="261" t="s">
        <v>21</v>
      </c>
      <c r="M65" s="260" t="s">
        <v>21</v>
      </c>
      <c r="N65" s="260" t="s">
        <v>21</v>
      </c>
      <c r="O65" s="260" t="s">
        <v>21</v>
      </c>
      <c r="P65" s="260" t="s">
        <v>21</v>
      </c>
      <c r="Q65" s="258" t="s">
        <v>21</v>
      </c>
      <c r="R65" s="258" t="s">
        <v>21</v>
      </c>
      <c r="S65" s="258" t="s">
        <v>21</v>
      </c>
    </row>
    <row r="66" spans="1:19" s="117" customFormat="1" ht="18" customHeight="1">
      <c r="A66" s="117">
        <v>1</v>
      </c>
      <c r="B66" s="12" t="s">
        <v>228</v>
      </c>
      <c r="C66" s="13" t="s">
        <v>198</v>
      </c>
      <c r="D66" s="282">
        <v>14698</v>
      </c>
      <c r="E66" s="282">
        <v>14047</v>
      </c>
      <c r="F66" s="215">
        <f>H66/E66</f>
        <v>0.0779525877411547</v>
      </c>
      <c r="G66" s="216">
        <f>P66/E66</f>
        <v>0.023990887734035737</v>
      </c>
      <c r="H66" s="282">
        <v>1095</v>
      </c>
      <c r="I66" s="282">
        <v>8987</v>
      </c>
      <c r="J66" s="282">
        <v>4723</v>
      </c>
      <c r="K66" s="282">
        <v>0</v>
      </c>
      <c r="L66" s="282">
        <v>309</v>
      </c>
      <c r="M66" s="282">
        <v>20</v>
      </c>
      <c r="N66" s="282">
        <v>8</v>
      </c>
      <c r="O66" s="282">
        <v>0</v>
      </c>
      <c r="P66" s="282">
        <v>337</v>
      </c>
      <c r="Q66" s="282">
        <v>467</v>
      </c>
      <c r="R66" s="282"/>
      <c r="S66" s="282"/>
    </row>
    <row r="67" spans="1:19" s="117" customFormat="1" ht="18" customHeight="1">
      <c r="A67" s="117">
        <v>4</v>
      </c>
      <c r="B67" s="16" t="s">
        <v>78</v>
      </c>
      <c r="C67" s="17" t="s">
        <v>199</v>
      </c>
      <c r="D67" s="219">
        <v>9197</v>
      </c>
      <c r="E67" s="219">
        <v>8834</v>
      </c>
      <c r="F67" s="217">
        <f aca="true" t="shared" si="4" ref="F67:F130">H67/E67</f>
        <v>0.0715417704324202</v>
      </c>
      <c r="G67" s="218">
        <f aca="true" t="shared" si="5" ref="G67:G130">P67/E67</f>
        <v>0.026375367896762508</v>
      </c>
      <c r="H67" s="219">
        <v>632</v>
      </c>
      <c r="I67" s="219">
        <v>3466</v>
      </c>
      <c r="J67" s="219">
        <v>5135</v>
      </c>
      <c r="K67" s="219">
        <v>0</v>
      </c>
      <c r="L67" s="219">
        <v>213</v>
      </c>
      <c r="M67" s="219">
        <v>18</v>
      </c>
      <c r="N67" s="219">
        <v>2</v>
      </c>
      <c r="O67" s="219">
        <v>0</v>
      </c>
      <c r="P67" s="219">
        <v>233</v>
      </c>
      <c r="Q67" s="219">
        <v>117</v>
      </c>
      <c r="R67" s="219">
        <v>465</v>
      </c>
      <c r="S67" s="219">
        <v>763</v>
      </c>
    </row>
    <row r="68" spans="1:19" s="117" customFormat="1" ht="18" customHeight="1">
      <c r="A68" s="117">
        <v>11</v>
      </c>
      <c r="B68" s="16" t="s">
        <v>79</v>
      </c>
      <c r="C68" s="17" t="s">
        <v>252</v>
      </c>
      <c r="D68" s="66">
        <v>11050</v>
      </c>
      <c r="E68" s="67">
        <v>8284</v>
      </c>
      <c r="F68" s="217">
        <f t="shared" si="4"/>
        <v>0.05516658619024626</v>
      </c>
      <c r="G68" s="218">
        <f t="shared" si="5"/>
        <v>0.01859005311443747</v>
      </c>
      <c r="H68" s="66">
        <v>457</v>
      </c>
      <c r="I68" s="66">
        <v>3111</v>
      </c>
      <c r="J68" s="66">
        <v>5019</v>
      </c>
      <c r="K68" s="66">
        <v>0</v>
      </c>
      <c r="L68" s="66">
        <v>121</v>
      </c>
      <c r="M68" s="66">
        <v>23</v>
      </c>
      <c r="N68" s="66">
        <v>10</v>
      </c>
      <c r="O68" s="66">
        <v>0</v>
      </c>
      <c r="P68" s="67">
        <v>154</v>
      </c>
      <c r="Q68" s="66">
        <v>636</v>
      </c>
      <c r="R68" s="66">
        <v>823</v>
      </c>
      <c r="S68" s="66">
        <v>390</v>
      </c>
    </row>
    <row r="69" spans="1:19" s="117" customFormat="1" ht="18" customHeight="1">
      <c r="A69" s="117">
        <v>12</v>
      </c>
      <c r="B69" s="16" t="s">
        <v>80</v>
      </c>
      <c r="C69" s="17" t="s">
        <v>200</v>
      </c>
      <c r="D69" s="66">
        <v>8072</v>
      </c>
      <c r="E69" s="67">
        <v>7610</v>
      </c>
      <c r="F69" s="217">
        <f t="shared" si="4"/>
        <v>0.07240473061760841</v>
      </c>
      <c r="G69" s="218">
        <f t="shared" si="5"/>
        <v>0.026018396846254926</v>
      </c>
      <c r="H69" s="66">
        <v>551</v>
      </c>
      <c r="I69" s="66">
        <v>4241</v>
      </c>
      <c r="J69" s="66">
        <v>3171</v>
      </c>
      <c r="K69" s="66">
        <v>0</v>
      </c>
      <c r="L69" s="66">
        <v>161</v>
      </c>
      <c r="M69" s="66">
        <v>13</v>
      </c>
      <c r="N69" s="66">
        <v>24</v>
      </c>
      <c r="O69" s="66">
        <v>0</v>
      </c>
      <c r="P69" s="67">
        <v>198</v>
      </c>
      <c r="Q69" s="66">
        <v>17</v>
      </c>
      <c r="R69" s="66">
        <v>282</v>
      </c>
      <c r="S69" s="66">
        <v>764</v>
      </c>
    </row>
    <row r="70" spans="1:19" s="117" customFormat="1" ht="18" customHeight="1">
      <c r="A70" s="117">
        <v>14</v>
      </c>
      <c r="B70" s="19" t="s">
        <v>81</v>
      </c>
      <c r="C70" s="20" t="s">
        <v>201</v>
      </c>
      <c r="D70" s="283">
        <v>31656</v>
      </c>
      <c r="E70" s="283">
        <v>30030</v>
      </c>
      <c r="F70" s="220">
        <f t="shared" si="4"/>
        <v>0.05571095571095571</v>
      </c>
      <c r="G70" s="221">
        <f t="shared" si="5"/>
        <v>0.019214119214119214</v>
      </c>
      <c r="H70" s="283">
        <v>1673</v>
      </c>
      <c r="I70" s="283">
        <v>26560</v>
      </c>
      <c r="J70" s="283">
        <v>2893</v>
      </c>
      <c r="K70" s="283">
        <v>0</v>
      </c>
      <c r="L70" s="283">
        <v>505</v>
      </c>
      <c r="M70" s="283">
        <v>55</v>
      </c>
      <c r="N70" s="283">
        <v>17</v>
      </c>
      <c r="O70" s="283">
        <v>0</v>
      </c>
      <c r="P70" s="283">
        <v>577</v>
      </c>
      <c r="Q70" s="283">
        <v>6005</v>
      </c>
      <c r="R70" s="283">
        <v>3409</v>
      </c>
      <c r="S70" s="283">
        <v>3284</v>
      </c>
    </row>
    <row r="71" spans="1:19" s="117" customFormat="1" ht="18" customHeight="1">
      <c r="A71" s="117">
        <v>14</v>
      </c>
      <c r="B71" s="12" t="s">
        <v>82</v>
      </c>
      <c r="C71" s="13" t="s">
        <v>202</v>
      </c>
      <c r="D71" s="282">
        <v>13932</v>
      </c>
      <c r="E71" s="282">
        <v>13445</v>
      </c>
      <c r="F71" s="215">
        <f t="shared" si="4"/>
        <v>0.04098177761249535</v>
      </c>
      <c r="G71" s="216">
        <f t="shared" si="5"/>
        <v>0.01628858311640015</v>
      </c>
      <c r="H71" s="282">
        <v>551</v>
      </c>
      <c r="I71" s="282">
        <v>12167</v>
      </c>
      <c r="J71" s="282">
        <v>1059</v>
      </c>
      <c r="K71" s="282">
        <v>0</v>
      </c>
      <c r="L71" s="282">
        <v>205</v>
      </c>
      <c r="M71" s="282">
        <v>11</v>
      </c>
      <c r="N71" s="282">
        <v>3</v>
      </c>
      <c r="O71" s="282">
        <v>0</v>
      </c>
      <c r="P71" s="282">
        <v>219</v>
      </c>
      <c r="Q71" s="282">
        <v>563</v>
      </c>
      <c r="R71" s="282">
        <v>1820</v>
      </c>
      <c r="S71" s="282">
        <v>638</v>
      </c>
    </row>
    <row r="72" spans="1:19" s="117" customFormat="1" ht="18" customHeight="1">
      <c r="A72" s="117">
        <v>14</v>
      </c>
      <c r="B72" s="16" t="s">
        <v>83</v>
      </c>
      <c r="C72" s="17" t="s">
        <v>16</v>
      </c>
      <c r="D72" s="219">
        <v>5823</v>
      </c>
      <c r="E72" s="219">
        <v>5184</v>
      </c>
      <c r="F72" s="217">
        <f t="shared" si="4"/>
        <v>0.06365740740740741</v>
      </c>
      <c r="G72" s="218">
        <f t="shared" si="5"/>
        <v>0.023726851851851853</v>
      </c>
      <c r="H72" s="219">
        <v>330</v>
      </c>
      <c r="I72" s="219">
        <v>3884</v>
      </c>
      <c r="J72" s="219">
        <v>1174</v>
      </c>
      <c r="K72" s="219">
        <v>3</v>
      </c>
      <c r="L72" s="219">
        <v>110</v>
      </c>
      <c r="M72" s="219">
        <v>11</v>
      </c>
      <c r="N72" s="219">
        <v>2</v>
      </c>
      <c r="O72" s="219">
        <v>0</v>
      </c>
      <c r="P72" s="219">
        <v>123</v>
      </c>
      <c r="Q72" s="219">
        <v>36</v>
      </c>
      <c r="R72" s="219">
        <v>364</v>
      </c>
      <c r="S72" s="219">
        <v>0</v>
      </c>
    </row>
    <row r="73" spans="1:19" s="117" customFormat="1" ht="18" customHeight="1">
      <c r="A73" s="117">
        <v>15</v>
      </c>
      <c r="B73" s="16" t="s">
        <v>84</v>
      </c>
      <c r="C73" s="17" t="s">
        <v>253</v>
      </c>
      <c r="D73" s="66">
        <v>6457</v>
      </c>
      <c r="E73" s="67">
        <v>6277</v>
      </c>
      <c r="F73" s="217">
        <f t="shared" si="4"/>
        <v>0.04301417874780946</v>
      </c>
      <c r="G73" s="218">
        <f t="shared" si="5"/>
        <v>0.01672773617970368</v>
      </c>
      <c r="H73" s="66">
        <v>270</v>
      </c>
      <c r="I73" s="66">
        <v>738</v>
      </c>
      <c r="J73" s="66">
        <v>5433</v>
      </c>
      <c r="K73" s="66">
        <v>1</v>
      </c>
      <c r="L73" s="66">
        <v>90</v>
      </c>
      <c r="M73" s="66">
        <v>8</v>
      </c>
      <c r="N73" s="66">
        <v>7</v>
      </c>
      <c r="O73" s="66">
        <v>0</v>
      </c>
      <c r="P73" s="67">
        <v>105</v>
      </c>
      <c r="Q73" s="66">
        <v>240</v>
      </c>
      <c r="R73" s="66">
        <v>174</v>
      </c>
      <c r="S73" s="66">
        <v>244</v>
      </c>
    </row>
    <row r="74" spans="1:19" s="117" customFormat="1" ht="18" customHeight="1">
      <c r="A74" s="117">
        <v>22</v>
      </c>
      <c r="B74" s="16" t="s">
        <v>85</v>
      </c>
      <c r="C74" s="17" t="s">
        <v>214</v>
      </c>
      <c r="D74" s="66">
        <v>5701</v>
      </c>
      <c r="E74" s="67">
        <v>5448</v>
      </c>
      <c r="F74" s="217">
        <f t="shared" si="4"/>
        <v>0.04129955947136564</v>
      </c>
      <c r="G74" s="218">
        <f t="shared" si="5"/>
        <v>0.016519823788546256</v>
      </c>
      <c r="H74" s="66">
        <v>225</v>
      </c>
      <c r="I74" s="66">
        <v>2257</v>
      </c>
      <c r="J74" s="66">
        <v>3101</v>
      </c>
      <c r="K74" s="66">
        <v>0</v>
      </c>
      <c r="L74" s="66">
        <v>80</v>
      </c>
      <c r="M74" s="66">
        <v>6</v>
      </c>
      <c r="N74" s="66">
        <v>4</v>
      </c>
      <c r="O74" s="66">
        <v>0</v>
      </c>
      <c r="P74" s="67">
        <v>90</v>
      </c>
      <c r="Q74" s="66">
        <v>399</v>
      </c>
      <c r="R74" s="66">
        <v>594</v>
      </c>
      <c r="S74" s="66">
        <v>186</v>
      </c>
    </row>
    <row r="75" spans="1:19" s="117" customFormat="1" ht="18" customHeight="1">
      <c r="A75" s="117">
        <v>22</v>
      </c>
      <c r="B75" s="19" t="s">
        <v>86</v>
      </c>
      <c r="C75" s="20" t="s">
        <v>254</v>
      </c>
      <c r="D75" s="283">
        <v>7283</v>
      </c>
      <c r="E75" s="283">
        <v>7142</v>
      </c>
      <c r="F75" s="220">
        <f t="shared" si="4"/>
        <v>0.043405208625035004</v>
      </c>
      <c r="G75" s="221">
        <f t="shared" si="5"/>
        <v>0.01582189862783534</v>
      </c>
      <c r="H75" s="283">
        <v>310</v>
      </c>
      <c r="I75" s="283">
        <v>4640</v>
      </c>
      <c r="J75" s="283">
        <v>2389</v>
      </c>
      <c r="K75" s="283">
        <v>0</v>
      </c>
      <c r="L75" s="283">
        <v>100</v>
      </c>
      <c r="M75" s="283">
        <v>9</v>
      </c>
      <c r="N75" s="283">
        <v>4</v>
      </c>
      <c r="O75" s="283">
        <v>0</v>
      </c>
      <c r="P75" s="283">
        <v>113</v>
      </c>
      <c r="Q75" s="283">
        <v>691</v>
      </c>
      <c r="R75" s="283">
        <v>846</v>
      </c>
      <c r="S75" s="283">
        <v>4</v>
      </c>
    </row>
    <row r="76" spans="1:19" s="117" customFormat="1" ht="18" customHeight="1">
      <c r="A76" s="117">
        <v>23</v>
      </c>
      <c r="B76" s="12" t="s">
        <v>87</v>
      </c>
      <c r="C76" s="13" t="s">
        <v>8</v>
      </c>
      <c r="D76" s="282">
        <v>19639</v>
      </c>
      <c r="E76" s="282">
        <v>19058</v>
      </c>
      <c r="F76" s="215">
        <f t="shared" si="4"/>
        <v>0.028806800293839856</v>
      </c>
      <c r="G76" s="216">
        <f t="shared" si="5"/>
        <v>0.009812152376954559</v>
      </c>
      <c r="H76" s="282">
        <v>549</v>
      </c>
      <c r="I76" s="282">
        <v>15325</v>
      </c>
      <c r="J76" s="282">
        <v>3546</v>
      </c>
      <c r="K76" s="282">
        <v>0</v>
      </c>
      <c r="L76" s="282">
        <v>158</v>
      </c>
      <c r="M76" s="282">
        <v>21</v>
      </c>
      <c r="N76" s="282">
        <v>8</v>
      </c>
      <c r="O76" s="282">
        <v>0</v>
      </c>
      <c r="P76" s="282">
        <v>187</v>
      </c>
      <c r="Q76" s="282">
        <v>2124</v>
      </c>
      <c r="R76" s="282">
        <v>1705</v>
      </c>
      <c r="S76" s="282">
        <v>912</v>
      </c>
    </row>
    <row r="77" spans="1:19" s="117" customFormat="1" ht="18" customHeight="1">
      <c r="A77" s="117">
        <v>26</v>
      </c>
      <c r="B77" s="16" t="s">
        <v>88</v>
      </c>
      <c r="C77" s="17" t="s">
        <v>203</v>
      </c>
      <c r="D77" s="219">
        <v>11146</v>
      </c>
      <c r="E77" s="219">
        <v>10758</v>
      </c>
      <c r="F77" s="217">
        <v>0.03</v>
      </c>
      <c r="G77" s="218">
        <v>0.0105</v>
      </c>
      <c r="H77" s="219">
        <v>281</v>
      </c>
      <c r="I77" s="219">
        <v>4132</v>
      </c>
      <c r="J77" s="219">
        <v>6513</v>
      </c>
      <c r="K77" s="219">
        <v>0</v>
      </c>
      <c r="L77" s="219">
        <v>107</v>
      </c>
      <c r="M77" s="219">
        <v>5</v>
      </c>
      <c r="N77" s="219">
        <v>1</v>
      </c>
      <c r="O77" s="219">
        <v>0</v>
      </c>
      <c r="P77" s="219">
        <v>113</v>
      </c>
      <c r="Q77" s="219">
        <v>184</v>
      </c>
      <c r="R77" s="219">
        <v>127</v>
      </c>
      <c r="S77" s="219">
        <v>723</v>
      </c>
    </row>
    <row r="78" spans="1:19" s="117" customFormat="1" ht="18" customHeight="1">
      <c r="A78" s="117">
        <v>27</v>
      </c>
      <c r="B78" s="16" t="s">
        <v>89</v>
      </c>
      <c r="C78" s="17" t="s">
        <v>204</v>
      </c>
      <c r="D78" s="66">
        <v>21887</v>
      </c>
      <c r="E78" s="67">
        <v>20552</v>
      </c>
      <c r="F78" s="217">
        <f t="shared" si="4"/>
        <v>0.06014013234721682</v>
      </c>
      <c r="G78" s="218">
        <f t="shared" si="5"/>
        <v>0.021603736862592447</v>
      </c>
      <c r="H78" s="66">
        <v>1236</v>
      </c>
      <c r="I78" s="66">
        <v>16122</v>
      </c>
      <c r="J78" s="66">
        <v>3986</v>
      </c>
      <c r="K78" s="66">
        <v>0</v>
      </c>
      <c r="L78" s="66">
        <v>383</v>
      </c>
      <c r="M78" s="66">
        <v>41</v>
      </c>
      <c r="N78" s="66">
        <v>20</v>
      </c>
      <c r="O78" s="66">
        <v>0</v>
      </c>
      <c r="P78" s="67">
        <v>444</v>
      </c>
      <c r="Q78" s="66">
        <v>1604</v>
      </c>
      <c r="R78" s="66">
        <v>1254</v>
      </c>
      <c r="S78" s="66">
        <v>865</v>
      </c>
    </row>
    <row r="79" spans="1:19" s="117" customFormat="1" ht="18" customHeight="1">
      <c r="A79" s="117">
        <v>27</v>
      </c>
      <c r="B79" s="16" t="s">
        <v>90</v>
      </c>
      <c r="C79" s="17" t="s">
        <v>217</v>
      </c>
      <c r="D79" s="66">
        <v>7415</v>
      </c>
      <c r="E79" s="67">
        <v>7223</v>
      </c>
      <c r="F79" s="217">
        <f t="shared" si="4"/>
        <v>0.04873321334625502</v>
      </c>
      <c r="G79" s="218">
        <f t="shared" si="5"/>
        <v>0.015921362314827634</v>
      </c>
      <c r="H79" s="66">
        <v>352</v>
      </c>
      <c r="I79" s="66">
        <v>6580</v>
      </c>
      <c r="J79" s="66">
        <v>528</v>
      </c>
      <c r="K79" s="66">
        <v>0</v>
      </c>
      <c r="L79" s="66">
        <v>95</v>
      </c>
      <c r="M79" s="66">
        <v>14</v>
      </c>
      <c r="N79" s="66">
        <v>6</v>
      </c>
      <c r="O79" s="66">
        <v>0</v>
      </c>
      <c r="P79" s="67">
        <v>115</v>
      </c>
      <c r="Q79" s="66">
        <v>13</v>
      </c>
      <c r="R79" s="66">
        <v>441</v>
      </c>
      <c r="S79" s="66">
        <v>20</v>
      </c>
    </row>
    <row r="80" spans="1:19" s="117" customFormat="1" ht="18" customHeight="1">
      <c r="A80" s="117">
        <v>28</v>
      </c>
      <c r="B80" s="19" t="s">
        <v>91</v>
      </c>
      <c r="C80" s="20" t="s">
        <v>205</v>
      </c>
      <c r="D80" s="283">
        <v>12784</v>
      </c>
      <c r="E80" s="283">
        <v>12295</v>
      </c>
      <c r="F80" s="220">
        <f t="shared" si="4"/>
        <v>0.04977633184221228</v>
      </c>
      <c r="G80" s="221">
        <f t="shared" si="5"/>
        <v>0.017161447742984955</v>
      </c>
      <c r="H80" s="283">
        <v>612</v>
      </c>
      <c r="I80" s="283">
        <v>2392</v>
      </c>
      <c r="J80" s="283">
        <v>9692</v>
      </c>
      <c r="K80" s="283">
        <v>0</v>
      </c>
      <c r="L80" s="283">
        <v>184</v>
      </c>
      <c r="M80" s="283">
        <v>19</v>
      </c>
      <c r="N80" s="283">
        <v>8</v>
      </c>
      <c r="O80" s="283">
        <v>0</v>
      </c>
      <c r="P80" s="283">
        <v>211</v>
      </c>
      <c r="Q80" s="283">
        <v>1453</v>
      </c>
      <c r="R80" s="283">
        <v>1792</v>
      </c>
      <c r="S80" s="283">
        <v>1191</v>
      </c>
    </row>
    <row r="81" spans="1:19" s="117" customFormat="1" ht="18" customHeight="1">
      <c r="A81" s="117">
        <v>33</v>
      </c>
      <c r="B81" s="12" t="s">
        <v>92</v>
      </c>
      <c r="C81" s="13" t="s">
        <v>219</v>
      </c>
      <c r="D81" s="282">
        <v>6551</v>
      </c>
      <c r="E81" s="282">
        <v>5973</v>
      </c>
      <c r="F81" s="215">
        <f t="shared" si="4"/>
        <v>0.028963669847647748</v>
      </c>
      <c r="G81" s="216">
        <f t="shared" si="5"/>
        <v>0.010714883643060438</v>
      </c>
      <c r="H81" s="282">
        <v>173</v>
      </c>
      <c r="I81" s="282">
        <v>3698</v>
      </c>
      <c r="J81" s="282">
        <v>2211</v>
      </c>
      <c r="K81" s="282">
        <v>0</v>
      </c>
      <c r="L81" s="282">
        <v>61</v>
      </c>
      <c r="M81" s="282">
        <v>2</v>
      </c>
      <c r="N81" s="282">
        <v>1</v>
      </c>
      <c r="O81" s="282">
        <v>0</v>
      </c>
      <c r="P81" s="282">
        <v>64</v>
      </c>
      <c r="Q81" s="282">
        <v>343</v>
      </c>
      <c r="R81" s="282">
        <v>257</v>
      </c>
      <c r="S81" s="282">
        <v>53</v>
      </c>
    </row>
    <row r="82" spans="1:19" s="117" customFormat="1" ht="18" customHeight="1">
      <c r="A82" s="117">
        <v>34</v>
      </c>
      <c r="B82" s="16" t="s">
        <v>93</v>
      </c>
      <c r="C82" s="17" t="s">
        <v>206</v>
      </c>
      <c r="D82" s="219">
        <v>11369</v>
      </c>
      <c r="E82" s="219">
        <v>10742</v>
      </c>
      <c r="F82" s="217">
        <f t="shared" si="4"/>
        <v>0.040495252280767086</v>
      </c>
      <c r="G82" s="218">
        <f t="shared" si="5"/>
        <v>0.016011915844349283</v>
      </c>
      <c r="H82" s="219">
        <v>435</v>
      </c>
      <c r="I82" s="219">
        <v>9010</v>
      </c>
      <c r="J82" s="219">
        <v>1560</v>
      </c>
      <c r="K82" s="219">
        <v>0</v>
      </c>
      <c r="L82" s="219">
        <v>157</v>
      </c>
      <c r="M82" s="219">
        <v>10</v>
      </c>
      <c r="N82" s="219">
        <v>5</v>
      </c>
      <c r="O82" s="219">
        <v>0</v>
      </c>
      <c r="P82" s="219">
        <v>172</v>
      </c>
      <c r="Q82" s="219">
        <v>304</v>
      </c>
      <c r="R82" s="219">
        <v>561</v>
      </c>
      <c r="S82" s="219">
        <v>50</v>
      </c>
    </row>
    <row r="83" spans="1:19" s="117" customFormat="1" ht="18" customHeight="1">
      <c r="A83" s="117">
        <v>40</v>
      </c>
      <c r="B83" s="16" t="s">
        <v>94</v>
      </c>
      <c r="C83" s="17" t="s">
        <v>9</v>
      </c>
      <c r="D83" s="66">
        <v>8253</v>
      </c>
      <c r="E83" s="67">
        <v>5062</v>
      </c>
      <c r="F83" s="217">
        <f t="shared" si="4"/>
        <v>0.17502963255630186</v>
      </c>
      <c r="G83" s="218">
        <f t="shared" si="5"/>
        <v>0.06637692611615963</v>
      </c>
      <c r="H83" s="66">
        <v>886</v>
      </c>
      <c r="I83" s="66">
        <v>1684</v>
      </c>
      <c r="J83" s="66">
        <v>3042</v>
      </c>
      <c r="K83" s="66">
        <v>0</v>
      </c>
      <c r="L83" s="66">
        <v>281</v>
      </c>
      <c r="M83" s="66">
        <v>37</v>
      </c>
      <c r="N83" s="66">
        <v>18</v>
      </c>
      <c r="O83" s="66">
        <v>0</v>
      </c>
      <c r="P83" s="67">
        <v>336</v>
      </c>
      <c r="Q83" s="66">
        <v>381</v>
      </c>
      <c r="R83" s="66">
        <v>459</v>
      </c>
      <c r="S83" s="66">
        <v>149</v>
      </c>
    </row>
    <row r="84" spans="1:19" s="117" customFormat="1" ht="18" customHeight="1">
      <c r="A84" s="117">
        <v>40</v>
      </c>
      <c r="B84" s="16" t="s">
        <v>95</v>
      </c>
      <c r="C84" s="17" t="s">
        <v>255</v>
      </c>
      <c r="D84" s="66">
        <v>14250</v>
      </c>
      <c r="E84" s="67">
        <v>13747</v>
      </c>
      <c r="F84" s="217">
        <f t="shared" si="4"/>
        <v>0.06459591183530952</v>
      </c>
      <c r="G84" s="218">
        <f t="shared" si="5"/>
        <v>0.02378700807448898</v>
      </c>
      <c r="H84" s="66">
        <v>888</v>
      </c>
      <c r="I84" s="66">
        <v>12422</v>
      </c>
      <c r="J84" s="66">
        <v>998</v>
      </c>
      <c r="K84" s="66">
        <v>0</v>
      </c>
      <c r="L84" s="66">
        <v>296</v>
      </c>
      <c r="M84" s="66">
        <v>20</v>
      </c>
      <c r="N84" s="66">
        <v>6</v>
      </c>
      <c r="O84" s="66">
        <v>5</v>
      </c>
      <c r="P84" s="67">
        <v>327</v>
      </c>
      <c r="Q84" s="66">
        <v>1109</v>
      </c>
      <c r="R84" s="66">
        <v>293</v>
      </c>
      <c r="S84" s="66">
        <v>1039</v>
      </c>
    </row>
    <row r="85" spans="1:19" s="117" customFormat="1" ht="18" customHeight="1">
      <c r="A85" s="117">
        <v>43</v>
      </c>
      <c r="B85" s="19" t="s">
        <v>96</v>
      </c>
      <c r="C85" s="21" t="s">
        <v>316</v>
      </c>
      <c r="D85" s="283">
        <v>7178</v>
      </c>
      <c r="E85" s="283">
        <v>6913</v>
      </c>
      <c r="F85" s="220">
        <f t="shared" si="4"/>
        <v>0.10154780847678287</v>
      </c>
      <c r="G85" s="221">
        <f t="shared" si="5"/>
        <v>0.03312599450311008</v>
      </c>
      <c r="H85" s="283">
        <v>702</v>
      </c>
      <c r="I85" s="283">
        <v>235</v>
      </c>
      <c r="J85" s="283">
        <v>6449</v>
      </c>
      <c r="K85" s="283">
        <v>0</v>
      </c>
      <c r="L85" s="283">
        <v>193</v>
      </c>
      <c r="M85" s="283">
        <v>27</v>
      </c>
      <c r="N85" s="283">
        <v>9</v>
      </c>
      <c r="O85" s="283">
        <v>0</v>
      </c>
      <c r="P85" s="283">
        <v>229</v>
      </c>
      <c r="Q85" s="283">
        <v>2581</v>
      </c>
      <c r="R85" s="283">
        <v>1338</v>
      </c>
      <c r="S85" s="283">
        <v>467</v>
      </c>
    </row>
    <row r="86" spans="1:19" s="117" customFormat="1" ht="18" customHeight="1">
      <c r="A86" s="117">
        <v>1</v>
      </c>
      <c r="B86" s="12" t="s">
        <v>97</v>
      </c>
      <c r="C86" s="13" t="s">
        <v>207</v>
      </c>
      <c r="D86" s="282">
        <v>2419</v>
      </c>
      <c r="E86" s="282">
        <v>2326</v>
      </c>
      <c r="F86" s="215">
        <f t="shared" si="4"/>
        <v>0.08383490971625107</v>
      </c>
      <c r="G86" s="216">
        <f t="shared" si="5"/>
        <v>0.02536543422184007</v>
      </c>
      <c r="H86" s="282">
        <v>195</v>
      </c>
      <c r="I86" s="282">
        <v>2157</v>
      </c>
      <c r="J86" s="282">
        <v>110</v>
      </c>
      <c r="K86" s="282">
        <v>0</v>
      </c>
      <c r="L86" s="282">
        <v>54</v>
      </c>
      <c r="M86" s="282">
        <v>4</v>
      </c>
      <c r="N86" s="282">
        <v>1</v>
      </c>
      <c r="O86" s="282">
        <v>0</v>
      </c>
      <c r="P86" s="282">
        <v>59</v>
      </c>
      <c r="Q86" s="282">
        <v>62</v>
      </c>
      <c r="R86" s="282">
        <v>43</v>
      </c>
      <c r="S86" s="282">
        <v>116</v>
      </c>
    </row>
    <row r="87" spans="1:19" s="117" customFormat="1" ht="18" customHeight="1">
      <c r="A87" s="117">
        <v>1</v>
      </c>
      <c r="B87" s="16" t="s">
        <v>98</v>
      </c>
      <c r="C87" s="22" t="s">
        <v>256</v>
      </c>
      <c r="D87" s="219">
        <v>1750</v>
      </c>
      <c r="E87" s="219">
        <v>1639</v>
      </c>
      <c r="F87" s="217">
        <f t="shared" si="4"/>
        <v>0.1513117754728493</v>
      </c>
      <c r="G87" s="218">
        <f t="shared" si="5"/>
        <v>0.048810250152532035</v>
      </c>
      <c r="H87" s="219">
        <v>248</v>
      </c>
      <c r="I87" s="219">
        <v>1260</v>
      </c>
      <c r="J87" s="219">
        <v>299</v>
      </c>
      <c r="K87" s="219">
        <v>0</v>
      </c>
      <c r="L87" s="219">
        <v>76</v>
      </c>
      <c r="M87" s="219">
        <v>3</v>
      </c>
      <c r="N87" s="219">
        <v>1</v>
      </c>
      <c r="O87" s="219">
        <v>0</v>
      </c>
      <c r="P87" s="219">
        <v>80</v>
      </c>
      <c r="Q87" s="219">
        <v>168</v>
      </c>
      <c r="R87" s="219">
        <v>28</v>
      </c>
      <c r="S87" s="219">
        <v>88</v>
      </c>
    </row>
    <row r="88" spans="1:19" s="117" customFormat="1" ht="18" customHeight="1">
      <c r="A88" s="117">
        <v>2</v>
      </c>
      <c r="B88" s="16" t="s">
        <v>99</v>
      </c>
      <c r="C88" s="17" t="s">
        <v>257</v>
      </c>
      <c r="D88" s="66">
        <v>2111</v>
      </c>
      <c r="E88" s="67">
        <v>2066</v>
      </c>
      <c r="F88" s="217">
        <f t="shared" si="4"/>
        <v>0.06098741529525654</v>
      </c>
      <c r="G88" s="218">
        <f t="shared" si="5"/>
        <v>0.023233301064859633</v>
      </c>
      <c r="H88" s="66">
        <v>126</v>
      </c>
      <c r="I88" s="66">
        <v>1860</v>
      </c>
      <c r="J88" s="66">
        <v>158</v>
      </c>
      <c r="K88" s="66">
        <v>0</v>
      </c>
      <c r="L88" s="66">
        <v>46</v>
      </c>
      <c r="M88" s="66">
        <v>1</v>
      </c>
      <c r="N88" s="66">
        <v>1</v>
      </c>
      <c r="O88" s="66">
        <v>0</v>
      </c>
      <c r="P88" s="67">
        <v>48</v>
      </c>
      <c r="Q88" s="66">
        <v>100</v>
      </c>
      <c r="R88" s="66">
        <v>196</v>
      </c>
      <c r="S88" s="66">
        <v>302</v>
      </c>
    </row>
    <row r="89" spans="1:19" s="117" customFormat="1" ht="18" customHeight="1">
      <c r="A89" s="117">
        <v>3</v>
      </c>
      <c r="B89" s="16" t="s">
        <v>100</v>
      </c>
      <c r="C89" s="17" t="s">
        <v>258</v>
      </c>
      <c r="D89" s="66">
        <v>2542</v>
      </c>
      <c r="E89" s="67">
        <v>2505</v>
      </c>
      <c r="F89" s="217">
        <f t="shared" si="4"/>
        <v>0.04231536926147705</v>
      </c>
      <c r="G89" s="218">
        <f t="shared" si="5"/>
        <v>0.013173652694610778</v>
      </c>
      <c r="H89" s="66">
        <v>106</v>
      </c>
      <c r="I89" s="66">
        <v>1768</v>
      </c>
      <c r="J89" s="66">
        <v>704</v>
      </c>
      <c r="K89" s="66">
        <v>0</v>
      </c>
      <c r="L89" s="66">
        <v>29</v>
      </c>
      <c r="M89" s="66">
        <v>2</v>
      </c>
      <c r="N89" s="66">
        <v>2</v>
      </c>
      <c r="O89" s="66">
        <v>0</v>
      </c>
      <c r="P89" s="67">
        <v>33</v>
      </c>
      <c r="Q89" s="66">
        <v>68</v>
      </c>
      <c r="R89" s="66">
        <v>40</v>
      </c>
      <c r="S89" s="66"/>
    </row>
    <row r="90" spans="1:19" s="117" customFormat="1" ht="18" customHeight="1">
      <c r="A90" s="117">
        <v>5</v>
      </c>
      <c r="B90" s="19" t="s">
        <v>101</v>
      </c>
      <c r="C90" s="21" t="s">
        <v>208</v>
      </c>
      <c r="D90" s="283">
        <v>2256</v>
      </c>
      <c r="E90" s="283">
        <v>2212</v>
      </c>
      <c r="F90" s="220">
        <f t="shared" si="4"/>
        <v>0.07142857142857142</v>
      </c>
      <c r="G90" s="221">
        <f t="shared" si="5"/>
        <v>0.027124773960216998</v>
      </c>
      <c r="H90" s="283">
        <v>158</v>
      </c>
      <c r="I90" s="283">
        <v>1886</v>
      </c>
      <c r="J90" s="283">
        <v>266</v>
      </c>
      <c r="K90" s="283">
        <v>0</v>
      </c>
      <c r="L90" s="283">
        <v>52</v>
      </c>
      <c r="M90" s="283">
        <v>5</v>
      </c>
      <c r="N90" s="283">
        <v>3</v>
      </c>
      <c r="O90" s="283">
        <v>0</v>
      </c>
      <c r="P90" s="283">
        <v>60</v>
      </c>
      <c r="Q90" s="283">
        <v>155</v>
      </c>
      <c r="R90" s="283">
        <v>222</v>
      </c>
      <c r="S90" s="283">
        <v>124</v>
      </c>
    </row>
    <row r="91" spans="1:19" s="117" customFormat="1" ht="18" customHeight="1">
      <c r="A91" s="117">
        <v>7</v>
      </c>
      <c r="B91" s="12" t="s">
        <v>102</v>
      </c>
      <c r="C91" s="23" t="s">
        <v>209</v>
      </c>
      <c r="D91" s="282">
        <v>2525</v>
      </c>
      <c r="E91" s="282">
        <v>2438</v>
      </c>
      <c r="F91" s="215">
        <f t="shared" si="4"/>
        <v>0.10541427399507794</v>
      </c>
      <c r="G91" s="216">
        <f t="shared" si="5"/>
        <v>0.034044298605414275</v>
      </c>
      <c r="H91" s="282">
        <v>257</v>
      </c>
      <c r="I91" s="282">
        <v>870</v>
      </c>
      <c r="J91" s="282">
        <v>1485</v>
      </c>
      <c r="K91" s="282">
        <v>0</v>
      </c>
      <c r="L91" s="282">
        <v>66</v>
      </c>
      <c r="M91" s="282">
        <v>12</v>
      </c>
      <c r="N91" s="282">
        <v>5</v>
      </c>
      <c r="O91" s="282">
        <v>0</v>
      </c>
      <c r="P91" s="282">
        <v>83</v>
      </c>
      <c r="Q91" s="282">
        <v>487</v>
      </c>
      <c r="R91" s="282">
        <v>314</v>
      </c>
      <c r="S91" s="282">
        <v>116</v>
      </c>
    </row>
    <row r="92" spans="1:19" s="117" customFormat="1" ht="18" customHeight="1">
      <c r="A92" s="117">
        <v>7</v>
      </c>
      <c r="B92" s="24" t="s">
        <v>103</v>
      </c>
      <c r="C92" s="25" t="s">
        <v>10</v>
      </c>
      <c r="D92" s="219">
        <v>2421</v>
      </c>
      <c r="E92" s="219">
        <v>2236</v>
      </c>
      <c r="F92" s="217">
        <f t="shared" si="4"/>
        <v>0.06037567084078712</v>
      </c>
      <c r="G92" s="218">
        <f t="shared" si="5"/>
        <v>0.02101967799642218</v>
      </c>
      <c r="H92" s="219">
        <v>135</v>
      </c>
      <c r="I92" s="219">
        <v>608</v>
      </c>
      <c r="J92" s="219">
        <v>1570</v>
      </c>
      <c r="K92" s="219">
        <v>11</v>
      </c>
      <c r="L92" s="219">
        <v>43</v>
      </c>
      <c r="M92" s="219">
        <v>2</v>
      </c>
      <c r="N92" s="219">
        <v>2</v>
      </c>
      <c r="O92" s="219">
        <v>0</v>
      </c>
      <c r="P92" s="219">
        <v>47</v>
      </c>
      <c r="Q92" s="219">
        <v>121</v>
      </c>
      <c r="R92" s="219">
        <v>116</v>
      </c>
      <c r="S92" s="219">
        <v>0</v>
      </c>
    </row>
    <row r="93" spans="1:19" s="117" customFormat="1" ht="18" customHeight="1">
      <c r="A93" s="117">
        <v>9</v>
      </c>
      <c r="B93" s="24" t="s">
        <v>104</v>
      </c>
      <c r="C93" s="25" t="s">
        <v>11</v>
      </c>
      <c r="D93" s="66">
        <v>4786</v>
      </c>
      <c r="E93" s="67">
        <v>4619</v>
      </c>
      <c r="F93" s="217">
        <f t="shared" si="4"/>
        <v>0.04178393591686512</v>
      </c>
      <c r="G93" s="218">
        <f t="shared" si="5"/>
        <v>0.013422818791946308</v>
      </c>
      <c r="H93" s="66">
        <v>193</v>
      </c>
      <c r="I93" s="66">
        <v>4342</v>
      </c>
      <c r="J93" s="66">
        <v>214</v>
      </c>
      <c r="K93" s="66">
        <v>1</v>
      </c>
      <c r="L93" s="66">
        <v>55</v>
      </c>
      <c r="M93" s="66">
        <v>5</v>
      </c>
      <c r="N93" s="66">
        <v>2</v>
      </c>
      <c r="O93" s="66">
        <v>0</v>
      </c>
      <c r="P93" s="67">
        <v>62</v>
      </c>
      <c r="Q93" s="66">
        <v>353</v>
      </c>
      <c r="R93" s="66">
        <v>301</v>
      </c>
      <c r="S93" s="66">
        <v>342</v>
      </c>
    </row>
    <row r="94" spans="1:19" s="117" customFormat="1" ht="18" customHeight="1">
      <c r="A94" s="117">
        <v>10</v>
      </c>
      <c r="B94" s="24" t="s">
        <v>105</v>
      </c>
      <c r="C94" s="25" t="s">
        <v>259</v>
      </c>
      <c r="D94" s="66">
        <v>2591</v>
      </c>
      <c r="E94" s="67">
        <v>2521</v>
      </c>
      <c r="F94" s="217">
        <v>0.05</v>
      </c>
      <c r="G94" s="218">
        <v>0.0175</v>
      </c>
      <c r="H94" s="66">
        <v>124</v>
      </c>
      <c r="I94" s="66">
        <v>2428</v>
      </c>
      <c r="J94" s="66">
        <v>49</v>
      </c>
      <c r="K94" s="66">
        <v>0</v>
      </c>
      <c r="L94" s="66">
        <v>38</v>
      </c>
      <c r="M94" s="66">
        <v>2</v>
      </c>
      <c r="N94" s="66">
        <v>4</v>
      </c>
      <c r="O94" s="66">
        <v>0</v>
      </c>
      <c r="P94" s="67">
        <v>44</v>
      </c>
      <c r="Q94" s="66">
        <v>78</v>
      </c>
      <c r="R94" s="66">
        <v>222</v>
      </c>
      <c r="S94" s="66">
        <v>186</v>
      </c>
    </row>
    <row r="95" spans="1:19" s="117" customFormat="1" ht="18" customHeight="1">
      <c r="A95" s="117">
        <v>10</v>
      </c>
      <c r="B95" s="26" t="s">
        <v>106</v>
      </c>
      <c r="C95" s="27" t="s">
        <v>299</v>
      </c>
      <c r="D95" s="283">
        <v>3165</v>
      </c>
      <c r="E95" s="283">
        <v>3068</v>
      </c>
      <c r="F95" s="220">
        <f t="shared" si="4"/>
        <v>0.03455019556714472</v>
      </c>
      <c r="G95" s="221">
        <f t="shared" si="5"/>
        <v>0.013689700130378096</v>
      </c>
      <c r="H95" s="283">
        <v>106</v>
      </c>
      <c r="I95" s="283">
        <v>2936</v>
      </c>
      <c r="J95" s="283">
        <v>90</v>
      </c>
      <c r="K95" s="283">
        <v>0</v>
      </c>
      <c r="L95" s="283">
        <v>34</v>
      </c>
      <c r="M95" s="283">
        <v>5</v>
      </c>
      <c r="N95" s="283">
        <v>3</v>
      </c>
      <c r="O95" s="283">
        <v>0</v>
      </c>
      <c r="P95" s="283">
        <v>42</v>
      </c>
      <c r="Q95" s="283">
        <v>12</v>
      </c>
      <c r="R95" s="283">
        <v>198</v>
      </c>
      <c r="S95" s="283">
        <v>223</v>
      </c>
    </row>
    <row r="96" spans="1:19" s="117" customFormat="1" ht="18" customHeight="1">
      <c r="A96" s="117">
        <v>11</v>
      </c>
      <c r="B96" s="28" t="s">
        <v>107</v>
      </c>
      <c r="C96" s="29" t="s">
        <v>243</v>
      </c>
      <c r="D96" s="282">
        <v>2930</v>
      </c>
      <c r="E96" s="282">
        <v>2721</v>
      </c>
      <c r="F96" s="215">
        <f t="shared" si="4"/>
        <v>0.02682837192208747</v>
      </c>
      <c r="G96" s="216">
        <f t="shared" si="5"/>
        <v>0.011760382212421904</v>
      </c>
      <c r="H96" s="282">
        <v>73</v>
      </c>
      <c r="I96" s="282">
        <v>413</v>
      </c>
      <c r="J96" s="282">
        <v>2276</v>
      </c>
      <c r="K96" s="282">
        <v>0</v>
      </c>
      <c r="L96" s="282">
        <v>28</v>
      </c>
      <c r="M96" s="282">
        <v>4</v>
      </c>
      <c r="N96" s="282">
        <v>0</v>
      </c>
      <c r="O96" s="282">
        <v>0</v>
      </c>
      <c r="P96" s="282">
        <v>32</v>
      </c>
      <c r="Q96" s="282">
        <v>181</v>
      </c>
      <c r="R96" s="282">
        <v>75</v>
      </c>
      <c r="S96" s="282">
        <v>102</v>
      </c>
    </row>
    <row r="97" spans="1:19" s="117" customFormat="1" ht="18" customHeight="1">
      <c r="A97" s="117">
        <v>12</v>
      </c>
      <c r="B97" s="24" t="s">
        <v>108</v>
      </c>
      <c r="C97" s="25" t="s">
        <v>244</v>
      </c>
      <c r="D97" s="219">
        <v>5719</v>
      </c>
      <c r="E97" s="219">
        <v>5065</v>
      </c>
      <c r="F97" s="217">
        <f t="shared" si="4"/>
        <v>0.02665350444225074</v>
      </c>
      <c r="G97" s="218">
        <f t="shared" si="5"/>
        <v>0.010266535044422508</v>
      </c>
      <c r="H97" s="219">
        <v>135</v>
      </c>
      <c r="I97" s="219">
        <v>4716</v>
      </c>
      <c r="J97" s="219">
        <v>297</v>
      </c>
      <c r="K97" s="219">
        <v>0</v>
      </c>
      <c r="L97" s="219">
        <v>43</v>
      </c>
      <c r="M97" s="219">
        <v>6</v>
      </c>
      <c r="N97" s="219">
        <v>3</v>
      </c>
      <c r="O97" s="219">
        <v>0</v>
      </c>
      <c r="P97" s="219">
        <v>52</v>
      </c>
      <c r="Q97" s="219">
        <v>392</v>
      </c>
      <c r="R97" s="219">
        <v>188</v>
      </c>
      <c r="S97" s="219">
        <v>213</v>
      </c>
    </row>
    <row r="98" spans="1:19" s="117" customFormat="1" ht="18" customHeight="1">
      <c r="A98" s="117">
        <v>12</v>
      </c>
      <c r="B98" s="24" t="s">
        <v>109</v>
      </c>
      <c r="C98" s="25" t="s">
        <v>260</v>
      </c>
      <c r="D98" s="66">
        <v>3476</v>
      </c>
      <c r="E98" s="67">
        <v>3212</v>
      </c>
      <c r="F98" s="217">
        <f t="shared" si="4"/>
        <v>0.08001245330012453</v>
      </c>
      <c r="G98" s="218">
        <f t="shared" si="5"/>
        <v>0.025529265255292654</v>
      </c>
      <c r="H98" s="66">
        <v>257</v>
      </c>
      <c r="I98" s="66">
        <v>1009</v>
      </c>
      <c r="J98" s="66">
        <v>2120</v>
      </c>
      <c r="K98" s="66">
        <v>1</v>
      </c>
      <c r="L98" s="66">
        <v>72</v>
      </c>
      <c r="M98" s="66">
        <v>7</v>
      </c>
      <c r="N98" s="66">
        <v>3</v>
      </c>
      <c r="O98" s="66">
        <v>0</v>
      </c>
      <c r="P98" s="67">
        <v>82</v>
      </c>
      <c r="Q98" s="66">
        <v>275</v>
      </c>
      <c r="R98" s="66">
        <v>374</v>
      </c>
      <c r="S98" s="66">
        <v>243</v>
      </c>
    </row>
    <row r="99" spans="1:19" s="117" customFormat="1" ht="18" customHeight="1">
      <c r="A99" s="117">
        <v>14</v>
      </c>
      <c r="B99" s="24" t="s">
        <v>110</v>
      </c>
      <c r="C99" s="25" t="s">
        <v>245</v>
      </c>
      <c r="D99" s="66">
        <v>2926</v>
      </c>
      <c r="E99" s="67">
        <v>2882</v>
      </c>
      <c r="F99" s="217">
        <f t="shared" si="4"/>
        <v>0.08292852185981957</v>
      </c>
      <c r="G99" s="218">
        <f t="shared" si="5"/>
        <v>0.027758501040943788</v>
      </c>
      <c r="H99" s="66">
        <v>239</v>
      </c>
      <c r="I99" s="66">
        <v>1193</v>
      </c>
      <c r="J99" s="66">
        <v>1609</v>
      </c>
      <c r="K99" s="66">
        <v>0</v>
      </c>
      <c r="L99" s="66">
        <v>75</v>
      </c>
      <c r="M99" s="66">
        <v>4</v>
      </c>
      <c r="N99" s="66">
        <v>1</v>
      </c>
      <c r="O99" s="66">
        <v>0</v>
      </c>
      <c r="P99" s="67">
        <v>80</v>
      </c>
      <c r="Q99" s="66">
        <v>1234</v>
      </c>
      <c r="R99" s="66">
        <v>585</v>
      </c>
      <c r="S99" s="66">
        <v>151</v>
      </c>
    </row>
    <row r="100" spans="1:19" s="117" customFormat="1" ht="18" customHeight="1">
      <c r="A100" s="117">
        <v>16</v>
      </c>
      <c r="B100" s="30" t="s">
        <v>111</v>
      </c>
      <c r="C100" s="27" t="s">
        <v>210</v>
      </c>
      <c r="D100" s="283">
        <v>3418</v>
      </c>
      <c r="E100" s="283">
        <v>3320</v>
      </c>
      <c r="F100" s="220">
        <f t="shared" si="4"/>
        <v>0.05451807228915663</v>
      </c>
      <c r="G100" s="221">
        <f t="shared" si="5"/>
        <v>0.019879518072289156</v>
      </c>
      <c r="H100" s="283">
        <v>181</v>
      </c>
      <c r="I100" s="283">
        <v>2589</v>
      </c>
      <c r="J100" s="283">
        <v>665</v>
      </c>
      <c r="K100" s="283">
        <v>0</v>
      </c>
      <c r="L100" s="283">
        <v>56</v>
      </c>
      <c r="M100" s="283">
        <v>9</v>
      </c>
      <c r="N100" s="283">
        <v>1</v>
      </c>
      <c r="O100" s="283">
        <v>0</v>
      </c>
      <c r="P100" s="283">
        <v>66</v>
      </c>
      <c r="Q100" s="283">
        <v>293</v>
      </c>
      <c r="R100" s="283">
        <v>309</v>
      </c>
      <c r="S100" s="283">
        <v>174</v>
      </c>
    </row>
    <row r="101" spans="1:19" s="117" customFormat="1" ht="18" customHeight="1">
      <c r="A101" s="117">
        <v>17</v>
      </c>
      <c r="B101" s="31" t="s">
        <v>112</v>
      </c>
      <c r="C101" s="29" t="s">
        <v>211</v>
      </c>
      <c r="D101" s="282">
        <v>2693</v>
      </c>
      <c r="E101" s="282">
        <v>2494</v>
      </c>
      <c r="F101" s="215">
        <f t="shared" si="4"/>
        <v>0.037289494787489975</v>
      </c>
      <c r="G101" s="216">
        <f t="shared" si="5"/>
        <v>0.015236567762630313</v>
      </c>
      <c r="H101" s="282">
        <v>93</v>
      </c>
      <c r="I101" s="282">
        <v>900</v>
      </c>
      <c r="J101" s="282">
        <v>1556</v>
      </c>
      <c r="K101" s="282">
        <v>0</v>
      </c>
      <c r="L101" s="282">
        <v>34</v>
      </c>
      <c r="M101" s="282">
        <v>3</v>
      </c>
      <c r="N101" s="282">
        <v>1</v>
      </c>
      <c r="O101" s="282">
        <v>0</v>
      </c>
      <c r="P101" s="282">
        <v>38</v>
      </c>
      <c r="Q101" s="282">
        <v>72</v>
      </c>
      <c r="R101" s="282">
        <v>248</v>
      </c>
      <c r="S101" s="282">
        <v>124</v>
      </c>
    </row>
    <row r="102" spans="1:19" s="117" customFormat="1" ht="18" customHeight="1">
      <c r="A102" s="117">
        <v>20</v>
      </c>
      <c r="B102" s="24" t="s">
        <v>113</v>
      </c>
      <c r="C102" s="25" t="s">
        <v>212</v>
      </c>
      <c r="D102" s="219">
        <v>3217</v>
      </c>
      <c r="E102" s="219">
        <v>3048</v>
      </c>
      <c r="F102" s="217">
        <f t="shared" si="4"/>
        <v>0.055446194225721786</v>
      </c>
      <c r="G102" s="218">
        <f t="shared" si="5"/>
        <v>0.02099737532808399</v>
      </c>
      <c r="H102" s="219">
        <v>169</v>
      </c>
      <c r="I102" s="219">
        <v>65</v>
      </c>
      <c r="J102" s="219">
        <v>2919</v>
      </c>
      <c r="K102" s="219">
        <v>0</v>
      </c>
      <c r="L102" s="219">
        <v>59</v>
      </c>
      <c r="M102" s="219">
        <v>4</v>
      </c>
      <c r="N102" s="219">
        <v>1</v>
      </c>
      <c r="O102" s="219">
        <v>0</v>
      </c>
      <c r="P102" s="219">
        <v>64</v>
      </c>
      <c r="Q102" s="219">
        <v>115</v>
      </c>
      <c r="R102" s="219">
        <v>322</v>
      </c>
      <c r="S102" s="219">
        <v>0</v>
      </c>
    </row>
    <row r="103" spans="1:19" s="117" customFormat="1" ht="18" customHeight="1">
      <c r="A103" s="117">
        <v>21</v>
      </c>
      <c r="B103" s="24" t="s">
        <v>114</v>
      </c>
      <c r="C103" s="25" t="s">
        <v>213</v>
      </c>
      <c r="D103" s="66">
        <v>3363</v>
      </c>
      <c r="E103" s="67">
        <v>3129</v>
      </c>
      <c r="F103" s="217">
        <f t="shared" si="4"/>
        <v>0.03707254713966123</v>
      </c>
      <c r="G103" s="218">
        <f t="shared" si="5"/>
        <v>0.010866091403004154</v>
      </c>
      <c r="H103" s="66">
        <v>116</v>
      </c>
      <c r="I103" s="66">
        <v>786</v>
      </c>
      <c r="J103" s="66">
        <v>2309</v>
      </c>
      <c r="K103" s="66">
        <v>0</v>
      </c>
      <c r="L103" s="66">
        <v>29</v>
      </c>
      <c r="M103" s="66">
        <v>4</v>
      </c>
      <c r="N103" s="66">
        <v>1</v>
      </c>
      <c r="O103" s="66">
        <v>0</v>
      </c>
      <c r="P103" s="67">
        <v>34</v>
      </c>
      <c r="Q103" s="66">
        <v>41</v>
      </c>
      <c r="R103" s="66">
        <v>161</v>
      </c>
      <c r="S103" s="66">
        <v>201</v>
      </c>
    </row>
    <row r="104" spans="1:19" s="117" customFormat="1" ht="18" customHeight="1">
      <c r="A104" s="117">
        <v>23</v>
      </c>
      <c r="B104" s="24" t="s">
        <v>115</v>
      </c>
      <c r="C104" s="25" t="s">
        <v>216</v>
      </c>
      <c r="D104" s="66">
        <v>4198</v>
      </c>
      <c r="E104" s="67">
        <v>4048</v>
      </c>
      <c r="F104" s="217">
        <f t="shared" si="4"/>
        <v>0.03977272727272727</v>
      </c>
      <c r="G104" s="218">
        <f t="shared" si="5"/>
        <v>0.01408102766798419</v>
      </c>
      <c r="H104" s="66">
        <v>161</v>
      </c>
      <c r="I104" s="66">
        <v>1405</v>
      </c>
      <c r="J104" s="66">
        <v>2582</v>
      </c>
      <c r="K104" s="66">
        <v>4</v>
      </c>
      <c r="L104" s="66">
        <v>52</v>
      </c>
      <c r="M104" s="66">
        <v>4</v>
      </c>
      <c r="N104" s="66">
        <v>1</v>
      </c>
      <c r="O104" s="66">
        <v>0</v>
      </c>
      <c r="P104" s="67">
        <v>57</v>
      </c>
      <c r="Q104" s="66">
        <v>306</v>
      </c>
      <c r="R104" s="66">
        <v>330</v>
      </c>
      <c r="S104" s="66">
        <v>190</v>
      </c>
    </row>
    <row r="105" spans="1:19" s="117" customFormat="1" ht="18" customHeight="1">
      <c r="A105" s="117">
        <v>23</v>
      </c>
      <c r="B105" s="30" t="s">
        <v>116</v>
      </c>
      <c r="C105" s="27" t="s">
        <v>215</v>
      </c>
      <c r="D105" s="283">
        <v>3575</v>
      </c>
      <c r="E105" s="283">
        <v>3452</v>
      </c>
      <c r="F105" s="220">
        <f t="shared" si="4"/>
        <v>0.06749710312862109</v>
      </c>
      <c r="G105" s="221">
        <f t="shared" si="5"/>
        <v>0.020567786790266513</v>
      </c>
      <c r="H105" s="283">
        <v>233</v>
      </c>
      <c r="I105" s="283">
        <v>993</v>
      </c>
      <c r="J105" s="283">
        <v>2388</v>
      </c>
      <c r="K105" s="283">
        <v>0</v>
      </c>
      <c r="L105" s="283">
        <v>56</v>
      </c>
      <c r="M105" s="283">
        <v>14</v>
      </c>
      <c r="N105" s="283">
        <v>1</v>
      </c>
      <c r="O105" s="283">
        <v>0</v>
      </c>
      <c r="P105" s="283">
        <v>71</v>
      </c>
      <c r="Q105" s="283">
        <v>318</v>
      </c>
      <c r="R105" s="283">
        <v>432</v>
      </c>
      <c r="S105" s="283">
        <v>162</v>
      </c>
    </row>
    <row r="106" spans="1:19" s="117" customFormat="1" ht="18" customHeight="1">
      <c r="A106" s="117">
        <v>23</v>
      </c>
      <c r="B106" s="31" t="s">
        <v>117</v>
      </c>
      <c r="C106" s="29" t="s">
        <v>246</v>
      </c>
      <c r="D106" s="282">
        <v>3873</v>
      </c>
      <c r="E106" s="282">
        <v>3795</v>
      </c>
      <c r="F106" s="215">
        <f t="shared" si="4"/>
        <v>0.07088274044795784</v>
      </c>
      <c r="G106" s="216">
        <f t="shared" si="5"/>
        <v>0.02160737812911726</v>
      </c>
      <c r="H106" s="282">
        <v>269</v>
      </c>
      <c r="I106" s="282">
        <v>1194</v>
      </c>
      <c r="J106" s="282">
        <v>2519</v>
      </c>
      <c r="K106" s="282">
        <v>0</v>
      </c>
      <c r="L106" s="282">
        <v>69</v>
      </c>
      <c r="M106" s="282">
        <v>12</v>
      </c>
      <c r="N106" s="282">
        <v>1</v>
      </c>
      <c r="O106" s="282">
        <v>0</v>
      </c>
      <c r="P106" s="282">
        <v>82</v>
      </c>
      <c r="Q106" s="282">
        <v>168</v>
      </c>
      <c r="R106" s="282">
        <v>414</v>
      </c>
      <c r="S106" s="282">
        <v>203</v>
      </c>
    </row>
    <row r="107" spans="1:19" s="117" customFormat="1" ht="18" customHeight="1">
      <c r="A107" s="117">
        <v>25</v>
      </c>
      <c r="B107" s="24" t="s">
        <v>118</v>
      </c>
      <c r="C107" s="25" t="s">
        <v>261</v>
      </c>
      <c r="D107" s="219">
        <v>3050</v>
      </c>
      <c r="E107" s="219">
        <v>2855</v>
      </c>
      <c r="F107" s="217">
        <f t="shared" si="4"/>
        <v>0.0542907180385289</v>
      </c>
      <c r="G107" s="218">
        <f t="shared" si="5"/>
        <v>0.022066549912434327</v>
      </c>
      <c r="H107" s="219">
        <v>155</v>
      </c>
      <c r="I107" s="219">
        <v>2219</v>
      </c>
      <c r="J107" s="219">
        <v>573</v>
      </c>
      <c r="K107" s="219">
        <v>0</v>
      </c>
      <c r="L107" s="219">
        <v>57</v>
      </c>
      <c r="M107" s="219">
        <v>6</v>
      </c>
      <c r="N107" s="219">
        <v>0</v>
      </c>
      <c r="O107" s="219">
        <v>0</v>
      </c>
      <c r="P107" s="219">
        <v>63</v>
      </c>
      <c r="Q107" s="219">
        <v>0</v>
      </c>
      <c r="R107" s="219">
        <v>219</v>
      </c>
      <c r="S107" s="219">
        <v>0</v>
      </c>
    </row>
    <row r="108" spans="1:19" s="117" customFormat="1" ht="18" customHeight="1">
      <c r="A108" s="117">
        <v>27</v>
      </c>
      <c r="B108" s="24" t="s">
        <v>119</v>
      </c>
      <c r="C108" s="25" t="s">
        <v>247</v>
      </c>
      <c r="D108" s="66">
        <v>2894</v>
      </c>
      <c r="E108" s="67">
        <v>2801</v>
      </c>
      <c r="F108" s="217">
        <f t="shared" si="4"/>
        <v>0.029632274187790075</v>
      </c>
      <c r="G108" s="218">
        <f t="shared" si="5"/>
        <v>0.011781506604784006</v>
      </c>
      <c r="H108" s="66">
        <v>83</v>
      </c>
      <c r="I108" s="66">
        <v>923</v>
      </c>
      <c r="J108" s="66">
        <v>1845</v>
      </c>
      <c r="K108" s="66">
        <v>0</v>
      </c>
      <c r="L108" s="66">
        <v>29</v>
      </c>
      <c r="M108" s="66">
        <v>3</v>
      </c>
      <c r="N108" s="66">
        <v>1</v>
      </c>
      <c r="O108" s="66">
        <v>0</v>
      </c>
      <c r="P108" s="67">
        <v>33</v>
      </c>
      <c r="Q108" s="66">
        <v>178</v>
      </c>
      <c r="R108" s="66">
        <v>129</v>
      </c>
      <c r="S108" s="66">
        <v>120</v>
      </c>
    </row>
    <row r="109" spans="1:19" s="117" customFormat="1" ht="18" customHeight="1">
      <c r="A109" s="117">
        <v>27</v>
      </c>
      <c r="B109" s="24" t="s">
        <v>120</v>
      </c>
      <c r="C109" s="25" t="s">
        <v>14</v>
      </c>
      <c r="D109" s="66">
        <v>3812</v>
      </c>
      <c r="E109" s="67">
        <v>3626</v>
      </c>
      <c r="F109" s="217">
        <f t="shared" si="4"/>
        <v>0.046607832322118035</v>
      </c>
      <c r="G109" s="218">
        <f t="shared" si="5"/>
        <v>0.01516822945394374</v>
      </c>
      <c r="H109" s="66">
        <v>169</v>
      </c>
      <c r="I109" s="66">
        <v>3332</v>
      </c>
      <c r="J109" s="66">
        <v>239</v>
      </c>
      <c r="K109" s="66">
        <v>0</v>
      </c>
      <c r="L109" s="66">
        <v>48</v>
      </c>
      <c r="M109" s="66">
        <v>7</v>
      </c>
      <c r="N109" s="66">
        <v>0</v>
      </c>
      <c r="O109" s="66">
        <v>0</v>
      </c>
      <c r="P109" s="67">
        <v>55</v>
      </c>
      <c r="Q109" s="66">
        <v>20</v>
      </c>
      <c r="R109" s="66">
        <v>324</v>
      </c>
      <c r="S109" s="66">
        <v>144</v>
      </c>
    </row>
    <row r="110" spans="1:19" s="117" customFormat="1" ht="18" customHeight="1">
      <c r="A110" s="117">
        <v>27</v>
      </c>
      <c r="B110" s="26" t="s">
        <v>121</v>
      </c>
      <c r="C110" s="27" t="s">
        <v>317</v>
      </c>
      <c r="D110" s="283">
        <v>3791</v>
      </c>
      <c r="E110" s="283">
        <v>3554</v>
      </c>
      <c r="F110" s="220">
        <v>0.04</v>
      </c>
      <c r="G110" s="221">
        <v>0.011</v>
      </c>
      <c r="H110" s="283">
        <v>127</v>
      </c>
      <c r="I110" s="283">
        <v>3229</v>
      </c>
      <c r="J110" s="283">
        <v>286</v>
      </c>
      <c r="K110" s="283">
        <v>0</v>
      </c>
      <c r="L110" s="283">
        <v>30</v>
      </c>
      <c r="M110" s="283">
        <v>8</v>
      </c>
      <c r="N110" s="283">
        <v>0</v>
      </c>
      <c r="O110" s="283">
        <v>1</v>
      </c>
      <c r="P110" s="283">
        <v>39</v>
      </c>
      <c r="Q110" s="283">
        <v>573</v>
      </c>
      <c r="R110" s="283">
        <v>352</v>
      </c>
      <c r="S110" s="283">
        <v>250</v>
      </c>
    </row>
    <row r="111" spans="1:19" s="117" customFormat="1" ht="18" customHeight="1">
      <c r="A111" s="117">
        <v>27</v>
      </c>
      <c r="B111" s="24" t="s">
        <v>122</v>
      </c>
      <c r="C111" s="33" t="s">
        <v>332</v>
      </c>
      <c r="D111" s="282">
        <v>3395</v>
      </c>
      <c r="E111" s="282">
        <v>3152</v>
      </c>
      <c r="F111" s="215">
        <f t="shared" si="4"/>
        <v>0.041560913705583756</v>
      </c>
      <c r="G111" s="216">
        <f t="shared" si="5"/>
        <v>0.013959390862944163</v>
      </c>
      <c r="H111" s="282">
        <v>131</v>
      </c>
      <c r="I111" s="282">
        <v>3061</v>
      </c>
      <c r="J111" s="282">
        <v>47</v>
      </c>
      <c r="K111" s="282">
        <v>0</v>
      </c>
      <c r="L111" s="282">
        <v>38</v>
      </c>
      <c r="M111" s="282">
        <v>4</v>
      </c>
      <c r="N111" s="282">
        <v>2</v>
      </c>
      <c r="O111" s="282">
        <v>0</v>
      </c>
      <c r="P111" s="282">
        <v>44</v>
      </c>
      <c r="Q111" s="282">
        <v>407</v>
      </c>
      <c r="R111" s="282">
        <v>218</v>
      </c>
      <c r="S111" s="282">
        <v>265</v>
      </c>
    </row>
    <row r="112" spans="1:19" s="117" customFormat="1" ht="18" customHeight="1">
      <c r="A112" s="117">
        <v>28</v>
      </c>
      <c r="B112" s="28" t="s">
        <v>123</v>
      </c>
      <c r="C112" s="29" t="s">
        <v>218</v>
      </c>
      <c r="D112" s="219">
        <v>4951</v>
      </c>
      <c r="E112" s="219">
        <v>4772</v>
      </c>
      <c r="F112" s="217">
        <f t="shared" si="4"/>
        <v>0.07250628667225482</v>
      </c>
      <c r="G112" s="218">
        <f t="shared" si="5"/>
        <v>0.024727577535624476</v>
      </c>
      <c r="H112" s="219">
        <v>346</v>
      </c>
      <c r="I112" s="219">
        <v>2782</v>
      </c>
      <c r="J112" s="219">
        <v>1872</v>
      </c>
      <c r="K112" s="219">
        <v>0</v>
      </c>
      <c r="L112" s="219">
        <v>96</v>
      </c>
      <c r="M112" s="219">
        <v>13</v>
      </c>
      <c r="N112" s="219">
        <v>9</v>
      </c>
      <c r="O112" s="219">
        <v>0</v>
      </c>
      <c r="P112" s="219">
        <v>118</v>
      </c>
      <c r="Q112" s="219">
        <v>376</v>
      </c>
      <c r="R112" s="219">
        <v>446</v>
      </c>
      <c r="S112" s="219">
        <v>273</v>
      </c>
    </row>
    <row r="113" spans="1:19" s="117" customFormat="1" ht="18" customHeight="1">
      <c r="A113" s="117">
        <v>28</v>
      </c>
      <c r="B113" s="24" t="s">
        <v>229</v>
      </c>
      <c r="C113" s="25" t="s">
        <v>262</v>
      </c>
      <c r="D113" s="66">
        <v>4555</v>
      </c>
      <c r="E113" s="67">
        <v>4375</v>
      </c>
      <c r="F113" s="217">
        <f t="shared" si="4"/>
        <v>0.02034285714285714</v>
      </c>
      <c r="G113" s="218">
        <f t="shared" si="5"/>
        <v>0.008228571428571429</v>
      </c>
      <c r="H113" s="66">
        <v>89</v>
      </c>
      <c r="I113" s="66">
        <v>2300</v>
      </c>
      <c r="J113" s="66">
        <v>2039</v>
      </c>
      <c r="K113" s="66">
        <v>0</v>
      </c>
      <c r="L113" s="66">
        <v>31</v>
      </c>
      <c r="M113" s="66">
        <v>3</v>
      </c>
      <c r="N113" s="66">
        <v>2</v>
      </c>
      <c r="O113" s="66">
        <v>0</v>
      </c>
      <c r="P113" s="67">
        <v>36</v>
      </c>
      <c r="Q113" s="66">
        <v>352</v>
      </c>
      <c r="R113" s="66">
        <v>244</v>
      </c>
      <c r="S113" s="66">
        <v>205</v>
      </c>
    </row>
    <row r="114" spans="1:19" s="117" customFormat="1" ht="18" customHeight="1">
      <c r="A114" s="117">
        <v>28</v>
      </c>
      <c r="B114" s="24" t="s">
        <v>230</v>
      </c>
      <c r="C114" s="25" t="s">
        <v>263</v>
      </c>
      <c r="D114" s="66">
        <v>4037</v>
      </c>
      <c r="E114" s="67">
        <v>3785</v>
      </c>
      <c r="F114" s="217">
        <f t="shared" si="4"/>
        <v>0.043593130779392336</v>
      </c>
      <c r="G114" s="218">
        <f t="shared" si="5"/>
        <v>0.014266842800528402</v>
      </c>
      <c r="H114" s="66">
        <v>165</v>
      </c>
      <c r="I114" s="66">
        <v>1927</v>
      </c>
      <c r="J114" s="66">
        <v>1804</v>
      </c>
      <c r="K114" s="66">
        <v>0</v>
      </c>
      <c r="L114" s="66">
        <v>48</v>
      </c>
      <c r="M114" s="66">
        <v>5</v>
      </c>
      <c r="N114" s="66">
        <v>1</v>
      </c>
      <c r="O114" s="66">
        <v>0</v>
      </c>
      <c r="P114" s="67">
        <v>54</v>
      </c>
      <c r="Q114" s="66">
        <v>221</v>
      </c>
      <c r="R114" s="66">
        <v>163</v>
      </c>
      <c r="S114" s="66">
        <v>223</v>
      </c>
    </row>
    <row r="115" spans="1:19" s="117" customFormat="1" ht="18" customHeight="1">
      <c r="A115" s="117">
        <v>29</v>
      </c>
      <c r="B115" s="24" t="s">
        <v>231</v>
      </c>
      <c r="C115" s="25" t="s">
        <v>248</v>
      </c>
      <c r="D115" s="283">
        <v>2693</v>
      </c>
      <c r="E115" s="283">
        <v>2494</v>
      </c>
      <c r="F115" s="220">
        <f t="shared" si="4"/>
        <v>0.037289494787489975</v>
      </c>
      <c r="G115" s="221">
        <f t="shared" si="5"/>
        <v>0.015236567762630313</v>
      </c>
      <c r="H115" s="283">
        <v>93</v>
      </c>
      <c r="I115" s="283">
        <v>900</v>
      </c>
      <c r="J115" s="283">
        <v>1556</v>
      </c>
      <c r="K115" s="283">
        <v>0</v>
      </c>
      <c r="L115" s="283">
        <v>34</v>
      </c>
      <c r="M115" s="283">
        <v>3</v>
      </c>
      <c r="N115" s="283">
        <v>1</v>
      </c>
      <c r="O115" s="283">
        <v>0</v>
      </c>
      <c r="P115" s="283">
        <v>38</v>
      </c>
      <c r="Q115" s="283">
        <v>72</v>
      </c>
      <c r="R115" s="283">
        <v>248</v>
      </c>
      <c r="S115" s="283">
        <v>124</v>
      </c>
    </row>
    <row r="116" spans="1:19" s="117" customFormat="1" ht="18" customHeight="1">
      <c r="A116" s="117">
        <v>30</v>
      </c>
      <c r="B116" s="30" t="s">
        <v>124</v>
      </c>
      <c r="C116" s="27" t="s">
        <v>12</v>
      </c>
      <c r="D116" s="282">
        <v>3023</v>
      </c>
      <c r="E116" s="282">
        <v>2880</v>
      </c>
      <c r="F116" s="215">
        <f t="shared" si="4"/>
        <v>0.05173611111111111</v>
      </c>
      <c r="G116" s="216">
        <f t="shared" si="5"/>
        <v>0.02048611111111111</v>
      </c>
      <c r="H116" s="282">
        <v>149</v>
      </c>
      <c r="I116" s="282">
        <v>772</v>
      </c>
      <c r="J116" s="282">
        <v>2049</v>
      </c>
      <c r="K116" s="282">
        <v>0</v>
      </c>
      <c r="L116" s="282">
        <v>49</v>
      </c>
      <c r="M116" s="282">
        <v>9</v>
      </c>
      <c r="N116" s="282">
        <v>1</v>
      </c>
      <c r="O116" s="282">
        <v>0</v>
      </c>
      <c r="P116" s="282">
        <v>59</v>
      </c>
      <c r="Q116" s="282">
        <v>110</v>
      </c>
      <c r="R116" s="282">
        <v>196</v>
      </c>
      <c r="S116" s="282">
        <v>4</v>
      </c>
    </row>
    <row r="117" spans="1:19" s="117" customFormat="1" ht="18" customHeight="1">
      <c r="A117" s="117">
        <v>33</v>
      </c>
      <c r="B117" s="31" t="s">
        <v>125</v>
      </c>
      <c r="C117" s="29" t="s">
        <v>249</v>
      </c>
      <c r="D117" s="219">
        <v>4578</v>
      </c>
      <c r="E117" s="219">
        <v>4301</v>
      </c>
      <c r="F117" s="217">
        <f t="shared" si="4"/>
        <v>0.047663334108346896</v>
      </c>
      <c r="G117" s="218">
        <f t="shared" si="5"/>
        <v>0.016042780748663103</v>
      </c>
      <c r="H117" s="219">
        <v>205</v>
      </c>
      <c r="I117" s="219">
        <v>2415</v>
      </c>
      <c r="J117" s="219">
        <v>1817</v>
      </c>
      <c r="K117" s="219">
        <v>0</v>
      </c>
      <c r="L117" s="219">
        <v>58</v>
      </c>
      <c r="M117" s="219">
        <v>9</v>
      </c>
      <c r="N117" s="219">
        <v>2</v>
      </c>
      <c r="O117" s="219">
        <v>0</v>
      </c>
      <c r="P117" s="219">
        <v>69</v>
      </c>
      <c r="Q117" s="219">
        <v>349</v>
      </c>
      <c r="R117" s="219">
        <v>470</v>
      </c>
      <c r="S117" s="219">
        <v>166</v>
      </c>
    </row>
    <row r="118" spans="1:19" s="117" customFormat="1" ht="18" customHeight="1">
      <c r="A118" s="117">
        <v>34</v>
      </c>
      <c r="B118" s="24" t="s">
        <v>126</v>
      </c>
      <c r="C118" s="25" t="s">
        <v>220</v>
      </c>
      <c r="D118" s="66">
        <v>4499</v>
      </c>
      <c r="E118" s="67">
        <v>4221</v>
      </c>
      <c r="F118" s="217">
        <f t="shared" si="4"/>
        <v>0.039327173655531865</v>
      </c>
      <c r="G118" s="218">
        <f t="shared" si="5"/>
        <v>0.015636105188343994</v>
      </c>
      <c r="H118" s="66">
        <v>166</v>
      </c>
      <c r="I118" s="66">
        <v>3895</v>
      </c>
      <c r="J118" s="66">
        <v>260</v>
      </c>
      <c r="K118" s="66">
        <v>0</v>
      </c>
      <c r="L118" s="66">
        <v>56</v>
      </c>
      <c r="M118" s="66">
        <v>7</v>
      </c>
      <c r="N118" s="66">
        <v>3</v>
      </c>
      <c r="O118" s="66">
        <v>0</v>
      </c>
      <c r="P118" s="67">
        <v>66</v>
      </c>
      <c r="Q118" s="66">
        <v>58</v>
      </c>
      <c r="R118" s="66">
        <v>99</v>
      </c>
      <c r="S118" s="66">
        <v>217</v>
      </c>
    </row>
    <row r="119" spans="1:19" s="117" customFormat="1" ht="18" customHeight="1">
      <c r="A119" s="117">
        <v>35</v>
      </c>
      <c r="B119" s="24" t="s">
        <v>127</v>
      </c>
      <c r="C119" s="25" t="s">
        <v>264</v>
      </c>
      <c r="D119" s="66">
        <v>1980</v>
      </c>
      <c r="E119" s="67">
        <v>1944</v>
      </c>
      <c r="F119" s="217">
        <f t="shared" si="4"/>
        <v>0.06532921810699588</v>
      </c>
      <c r="G119" s="218">
        <f t="shared" si="5"/>
        <v>0.023662551440329218</v>
      </c>
      <c r="H119" s="66">
        <v>127</v>
      </c>
      <c r="I119" s="66">
        <v>1568</v>
      </c>
      <c r="J119" s="66">
        <v>330</v>
      </c>
      <c r="K119" s="66">
        <v>0</v>
      </c>
      <c r="L119" s="66">
        <v>42</v>
      </c>
      <c r="M119" s="66">
        <v>3</v>
      </c>
      <c r="N119" s="66">
        <v>1</v>
      </c>
      <c r="O119" s="66">
        <v>0</v>
      </c>
      <c r="P119" s="67">
        <v>46</v>
      </c>
      <c r="Q119" s="66">
        <v>467</v>
      </c>
      <c r="R119" s="66">
        <v>616</v>
      </c>
      <c r="S119" s="66">
        <v>104</v>
      </c>
    </row>
    <row r="120" spans="1:19" s="117" customFormat="1" ht="18" customHeight="1">
      <c r="A120" s="117">
        <v>37</v>
      </c>
      <c r="B120" s="24" t="s">
        <v>128</v>
      </c>
      <c r="C120" s="25" t="s">
        <v>221</v>
      </c>
      <c r="D120" s="283">
        <v>3993</v>
      </c>
      <c r="E120" s="283">
        <v>3607</v>
      </c>
      <c r="F120" s="220">
        <f t="shared" si="4"/>
        <v>0.049902966454116994</v>
      </c>
      <c r="G120" s="221">
        <f t="shared" si="5"/>
        <v>0.018574993069032437</v>
      </c>
      <c r="H120" s="283">
        <v>180</v>
      </c>
      <c r="I120" s="283">
        <v>3412</v>
      </c>
      <c r="J120" s="283">
        <v>128</v>
      </c>
      <c r="K120" s="283">
        <v>0</v>
      </c>
      <c r="L120" s="283">
        <v>60</v>
      </c>
      <c r="M120" s="283">
        <v>3</v>
      </c>
      <c r="N120" s="283">
        <v>4</v>
      </c>
      <c r="O120" s="283">
        <v>0</v>
      </c>
      <c r="P120" s="283">
        <v>67</v>
      </c>
      <c r="Q120" s="283">
        <v>182</v>
      </c>
      <c r="R120" s="283">
        <v>261</v>
      </c>
      <c r="S120" s="283">
        <v>188</v>
      </c>
    </row>
    <row r="121" spans="1:19" s="117" customFormat="1" ht="18" customHeight="1">
      <c r="A121" s="117">
        <v>38</v>
      </c>
      <c r="B121" s="26" t="s">
        <v>129</v>
      </c>
      <c r="C121" s="27" t="s">
        <v>222</v>
      </c>
      <c r="D121" s="282">
        <v>4533</v>
      </c>
      <c r="E121" s="282">
        <v>4297</v>
      </c>
      <c r="F121" s="215">
        <f t="shared" si="4"/>
        <v>0.05143123109145916</v>
      </c>
      <c r="G121" s="216">
        <f t="shared" si="5"/>
        <v>0.018384919711426577</v>
      </c>
      <c r="H121" s="282">
        <v>221</v>
      </c>
      <c r="I121" s="282">
        <v>4173</v>
      </c>
      <c r="J121" s="282">
        <v>45</v>
      </c>
      <c r="K121" s="282">
        <v>0</v>
      </c>
      <c r="L121" s="282">
        <v>69</v>
      </c>
      <c r="M121" s="282">
        <v>7</v>
      </c>
      <c r="N121" s="282">
        <v>3</v>
      </c>
      <c r="O121" s="282">
        <v>0</v>
      </c>
      <c r="P121" s="282">
        <v>79</v>
      </c>
      <c r="Q121" s="282">
        <v>50</v>
      </c>
      <c r="R121" s="282">
        <v>425</v>
      </c>
      <c r="S121" s="282">
        <v>177</v>
      </c>
    </row>
    <row r="122" spans="1:19" s="117" customFormat="1" ht="18" customHeight="1">
      <c r="A122" s="117">
        <v>39</v>
      </c>
      <c r="B122" s="28" t="s">
        <v>130</v>
      </c>
      <c r="C122" s="29" t="s">
        <v>223</v>
      </c>
      <c r="D122" s="219">
        <v>2840</v>
      </c>
      <c r="E122" s="219">
        <v>2462</v>
      </c>
      <c r="F122" s="217">
        <f t="shared" si="4"/>
        <v>0.06701868399675061</v>
      </c>
      <c r="G122" s="218">
        <f t="shared" si="5"/>
        <v>0.019902518277822908</v>
      </c>
      <c r="H122" s="219">
        <v>165</v>
      </c>
      <c r="I122" s="219">
        <v>2157</v>
      </c>
      <c r="J122" s="219">
        <v>256</v>
      </c>
      <c r="K122" s="219">
        <v>0</v>
      </c>
      <c r="L122" s="219">
        <v>41</v>
      </c>
      <c r="M122" s="219">
        <v>6</v>
      </c>
      <c r="N122" s="219">
        <v>2</v>
      </c>
      <c r="O122" s="219">
        <v>0</v>
      </c>
      <c r="P122" s="219">
        <v>49</v>
      </c>
      <c r="Q122" s="219">
        <v>262</v>
      </c>
      <c r="R122" s="219">
        <v>477</v>
      </c>
      <c r="S122" s="219">
        <v>61</v>
      </c>
    </row>
    <row r="123" spans="1:19" s="117" customFormat="1" ht="18" customHeight="1">
      <c r="A123" s="117">
        <v>40</v>
      </c>
      <c r="B123" s="24" t="s">
        <v>131</v>
      </c>
      <c r="C123" s="25" t="s">
        <v>265</v>
      </c>
      <c r="D123" s="66">
        <v>2942</v>
      </c>
      <c r="E123" s="67">
        <v>2348</v>
      </c>
      <c r="F123" s="217">
        <f t="shared" si="4"/>
        <v>0.17078364565587734</v>
      </c>
      <c r="G123" s="218">
        <f t="shared" si="5"/>
        <v>0.034497444633730834</v>
      </c>
      <c r="H123" s="66">
        <v>401</v>
      </c>
      <c r="I123" s="66">
        <v>1987</v>
      </c>
      <c r="J123" s="66">
        <v>230</v>
      </c>
      <c r="K123" s="66">
        <v>50</v>
      </c>
      <c r="L123" s="66">
        <v>68</v>
      </c>
      <c r="M123" s="66">
        <v>12</v>
      </c>
      <c r="N123" s="66">
        <v>1</v>
      </c>
      <c r="O123" s="66">
        <v>0</v>
      </c>
      <c r="P123" s="67">
        <v>81</v>
      </c>
      <c r="Q123" s="66">
        <v>176</v>
      </c>
      <c r="R123" s="66">
        <v>134</v>
      </c>
      <c r="S123" s="66">
        <v>0</v>
      </c>
    </row>
    <row r="124" spans="1:19" s="117" customFormat="1" ht="18" customHeight="1">
      <c r="A124" s="117">
        <v>42</v>
      </c>
      <c r="B124" s="24" t="s">
        <v>132</v>
      </c>
      <c r="C124" s="25" t="s">
        <v>224</v>
      </c>
      <c r="D124" s="66">
        <v>3466</v>
      </c>
      <c r="E124" s="67">
        <v>3350</v>
      </c>
      <c r="F124" s="217">
        <f t="shared" si="4"/>
        <v>0.06805970149253732</v>
      </c>
      <c r="G124" s="218">
        <f t="shared" si="5"/>
        <v>0.02417910447761194</v>
      </c>
      <c r="H124" s="66">
        <v>228</v>
      </c>
      <c r="I124" s="66">
        <v>1206</v>
      </c>
      <c r="J124" s="66">
        <v>2063</v>
      </c>
      <c r="K124" s="66">
        <v>0</v>
      </c>
      <c r="L124" s="66">
        <v>75</v>
      </c>
      <c r="M124" s="66">
        <v>5</v>
      </c>
      <c r="N124" s="66">
        <v>1</v>
      </c>
      <c r="O124" s="66">
        <v>0</v>
      </c>
      <c r="P124" s="67">
        <v>81</v>
      </c>
      <c r="Q124" s="66">
        <v>164</v>
      </c>
      <c r="R124" s="66">
        <v>693</v>
      </c>
      <c r="S124" s="66">
        <v>286</v>
      </c>
    </row>
    <row r="125" spans="1:19" s="117" customFormat="1" ht="18" customHeight="1">
      <c r="A125" s="117">
        <v>44</v>
      </c>
      <c r="B125" s="24" t="s">
        <v>133</v>
      </c>
      <c r="C125" s="25" t="s">
        <v>225</v>
      </c>
      <c r="D125" s="283">
        <v>4578</v>
      </c>
      <c r="E125" s="283">
        <v>4373</v>
      </c>
      <c r="F125" s="220">
        <f t="shared" si="4"/>
        <v>0.05282414818202607</v>
      </c>
      <c r="G125" s="221">
        <f t="shared" si="5"/>
        <v>0.018751429224788476</v>
      </c>
      <c r="H125" s="283">
        <v>231</v>
      </c>
      <c r="I125" s="283">
        <v>3826</v>
      </c>
      <c r="J125" s="283">
        <v>465</v>
      </c>
      <c r="K125" s="283">
        <v>0</v>
      </c>
      <c r="L125" s="283">
        <v>65</v>
      </c>
      <c r="M125" s="283">
        <v>16</v>
      </c>
      <c r="N125" s="283">
        <v>1</v>
      </c>
      <c r="O125" s="283">
        <v>0</v>
      </c>
      <c r="P125" s="283">
        <v>82</v>
      </c>
      <c r="Q125" s="283">
        <v>430</v>
      </c>
      <c r="R125" s="283">
        <v>293</v>
      </c>
      <c r="S125" s="283">
        <v>264</v>
      </c>
    </row>
    <row r="126" spans="1:19" s="117" customFormat="1" ht="18" customHeight="1">
      <c r="A126" s="117">
        <v>45</v>
      </c>
      <c r="B126" s="30" t="s">
        <v>134</v>
      </c>
      <c r="C126" s="27" t="s">
        <v>226</v>
      </c>
      <c r="D126" s="284">
        <v>3737</v>
      </c>
      <c r="E126" s="284">
        <v>3589</v>
      </c>
      <c r="F126" s="215">
        <f t="shared" si="4"/>
        <v>0.06993591529674004</v>
      </c>
      <c r="G126" s="216">
        <f t="shared" si="5"/>
        <v>0.02256896071329061</v>
      </c>
      <c r="H126" s="284">
        <v>251</v>
      </c>
      <c r="I126" s="284">
        <v>2458</v>
      </c>
      <c r="J126" s="284">
        <v>1050</v>
      </c>
      <c r="K126" s="284">
        <v>0</v>
      </c>
      <c r="L126" s="284">
        <v>68</v>
      </c>
      <c r="M126" s="284">
        <v>13</v>
      </c>
      <c r="N126" s="284">
        <v>0</v>
      </c>
      <c r="O126" s="284">
        <v>0</v>
      </c>
      <c r="P126" s="284">
        <v>81</v>
      </c>
      <c r="Q126" s="284">
        <v>402</v>
      </c>
      <c r="R126" s="282">
        <v>338</v>
      </c>
      <c r="S126" s="285">
        <v>1045</v>
      </c>
    </row>
    <row r="127" spans="1:19" s="117" customFormat="1" ht="18" customHeight="1">
      <c r="A127" s="117">
        <v>46</v>
      </c>
      <c r="B127" s="34" t="s">
        <v>135</v>
      </c>
      <c r="C127" s="35" t="s">
        <v>13</v>
      </c>
      <c r="D127" s="66">
        <v>5816</v>
      </c>
      <c r="E127" s="67">
        <v>5631</v>
      </c>
      <c r="F127" s="217">
        <f t="shared" si="4"/>
        <v>0.08204581779435269</v>
      </c>
      <c r="G127" s="218">
        <f t="shared" si="5"/>
        <v>0.029657254484105843</v>
      </c>
      <c r="H127" s="66">
        <v>462</v>
      </c>
      <c r="I127" s="66">
        <v>5051</v>
      </c>
      <c r="J127" s="66">
        <v>413</v>
      </c>
      <c r="K127" s="66">
        <v>0</v>
      </c>
      <c r="L127" s="66">
        <v>144</v>
      </c>
      <c r="M127" s="66">
        <v>11</v>
      </c>
      <c r="N127" s="66">
        <v>12</v>
      </c>
      <c r="O127" s="66">
        <v>0</v>
      </c>
      <c r="P127" s="67">
        <v>167</v>
      </c>
      <c r="Q127" s="66">
        <v>201</v>
      </c>
      <c r="R127" s="66">
        <v>510</v>
      </c>
      <c r="S127" s="66">
        <v>0</v>
      </c>
    </row>
    <row r="128" spans="1:19" s="117" customFormat="1" ht="18" customHeight="1">
      <c r="A128" s="117">
        <v>47</v>
      </c>
      <c r="B128" s="36" t="s">
        <v>136</v>
      </c>
      <c r="C128" s="59" t="s">
        <v>333</v>
      </c>
      <c r="D128" s="71">
        <v>3373</v>
      </c>
      <c r="E128" s="72">
        <v>2824</v>
      </c>
      <c r="F128" s="220">
        <f t="shared" si="4"/>
        <v>0.07754957507082152</v>
      </c>
      <c r="G128" s="221">
        <f t="shared" si="5"/>
        <v>0.025141643059490085</v>
      </c>
      <c r="H128" s="71">
        <v>219</v>
      </c>
      <c r="I128" s="71">
        <v>1767</v>
      </c>
      <c r="J128" s="71">
        <v>984</v>
      </c>
      <c r="K128" s="71">
        <v>2</v>
      </c>
      <c r="L128" s="71">
        <v>59</v>
      </c>
      <c r="M128" s="71">
        <v>8</v>
      </c>
      <c r="N128" s="71">
        <v>4</v>
      </c>
      <c r="O128" s="71">
        <v>0</v>
      </c>
      <c r="P128" s="72">
        <v>71</v>
      </c>
      <c r="Q128" s="71">
        <v>65</v>
      </c>
      <c r="R128" s="71">
        <v>85</v>
      </c>
      <c r="S128" s="71">
        <v>39</v>
      </c>
    </row>
    <row r="129" spans="1:19" s="117" customFormat="1" ht="18" customHeight="1">
      <c r="A129" s="117">
        <v>1</v>
      </c>
      <c r="B129" s="31" t="s">
        <v>137</v>
      </c>
      <c r="C129" s="29" t="s">
        <v>266</v>
      </c>
      <c r="D129" s="61">
        <v>669</v>
      </c>
      <c r="E129" s="62">
        <v>655</v>
      </c>
      <c r="F129" s="215">
        <f t="shared" si="4"/>
        <v>0.061068702290076333</v>
      </c>
      <c r="G129" s="216">
        <f t="shared" si="5"/>
        <v>0.024427480916030534</v>
      </c>
      <c r="H129" s="61">
        <v>40</v>
      </c>
      <c r="I129" s="61">
        <v>586</v>
      </c>
      <c r="J129" s="61">
        <v>53</v>
      </c>
      <c r="K129" s="61">
        <v>0</v>
      </c>
      <c r="L129" s="61">
        <v>15</v>
      </c>
      <c r="M129" s="61">
        <v>1</v>
      </c>
      <c r="N129" s="61">
        <v>0</v>
      </c>
      <c r="O129" s="61">
        <v>0</v>
      </c>
      <c r="P129" s="62">
        <v>16</v>
      </c>
      <c r="Q129" s="61">
        <v>25</v>
      </c>
      <c r="R129" s="61">
        <v>19</v>
      </c>
      <c r="S129" s="61">
        <v>54</v>
      </c>
    </row>
    <row r="130" spans="1:19" s="117" customFormat="1" ht="18" customHeight="1">
      <c r="A130" s="117">
        <v>13</v>
      </c>
      <c r="B130" s="24" t="s">
        <v>138</v>
      </c>
      <c r="C130" s="25" t="s">
        <v>267</v>
      </c>
      <c r="D130" s="66">
        <v>4277</v>
      </c>
      <c r="E130" s="67">
        <v>4019</v>
      </c>
      <c r="F130" s="217">
        <f t="shared" si="4"/>
        <v>0.05274944015924359</v>
      </c>
      <c r="G130" s="218">
        <f t="shared" si="5"/>
        <v>0.01841254043294352</v>
      </c>
      <c r="H130" s="66">
        <v>212</v>
      </c>
      <c r="I130" s="66">
        <v>1652</v>
      </c>
      <c r="J130" s="66">
        <v>2293</v>
      </c>
      <c r="K130" s="66">
        <v>0</v>
      </c>
      <c r="L130" s="66">
        <v>67</v>
      </c>
      <c r="M130" s="66">
        <v>6</v>
      </c>
      <c r="N130" s="66">
        <v>1</v>
      </c>
      <c r="O130" s="66">
        <v>0</v>
      </c>
      <c r="P130" s="67">
        <v>74</v>
      </c>
      <c r="Q130" s="66">
        <v>31</v>
      </c>
      <c r="R130" s="66">
        <v>370</v>
      </c>
      <c r="S130" s="66">
        <v>320</v>
      </c>
    </row>
    <row r="131" spans="1:19" s="117" customFormat="1" ht="18" customHeight="1">
      <c r="A131" s="117">
        <v>13</v>
      </c>
      <c r="B131" s="24" t="s">
        <v>139</v>
      </c>
      <c r="C131" s="27" t="s">
        <v>300</v>
      </c>
      <c r="D131" s="66">
        <v>3290</v>
      </c>
      <c r="E131" s="67">
        <v>2856</v>
      </c>
      <c r="F131" s="217">
        <f aca="true" t="shared" si="6" ref="F131:F159">H131/E131</f>
        <v>0.03816526610644258</v>
      </c>
      <c r="G131" s="218">
        <f aca="true" t="shared" si="7" ref="G131:G159">P131/E131</f>
        <v>0.01610644257703081</v>
      </c>
      <c r="H131" s="66">
        <v>109</v>
      </c>
      <c r="I131" s="66">
        <v>616</v>
      </c>
      <c r="J131" s="66">
        <v>2194</v>
      </c>
      <c r="K131" s="66">
        <v>0</v>
      </c>
      <c r="L131" s="66">
        <v>42</v>
      </c>
      <c r="M131" s="66">
        <v>3</v>
      </c>
      <c r="N131" s="66">
        <v>1</v>
      </c>
      <c r="O131" s="66">
        <v>0</v>
      </c>
      <c r="P131" s="67">
        <v>46</v>
      </c>
      <c r="Q131" s="66">
        <v>239</v>
      </c>
      <c r="R131" s="66">
        <v>324</v>
      </c>
      <c r="S131" s="66">
        <v>308</v>
      </c>
    </row>
    <row r="132" spans="1:19" s="117" customFormat="1" ht="18" customHeight="1">
      <c r="A132" s="117">
        <v>14</v>
      </c>
      <c r="B132" s="24" t="s">
        <v>140</v>
      </c>
      <c r="C132" s="25" t="s">
        <v>268</v>
      </c>
      <c r="D132" s="219">
        <v>3798</v>
      </c>
      <c r="E132" s="219">
        <v>3611</v>
      </c>
      <c r="F132" s="217">
        <f t="shared" si="6"/>
        <v>0.04070894489061202</v>
      </c>
      <c r="G132" s="218">
        <f t="shared" si="7"/>
        <v>0.014123511492661313</v>
      </c>
      <c r="H132" s="219">
        <v>147</v>
      </c>
      <c r="I132" s="219">
        <v>1816</v>
      </c>
      <c r="J132" s="219">
        <v>1744</v>
      </c>
      <c r="K132" s="219">
        <v>0</v>
      </c>
      <c r="L132" s="219">
        <v>41</v>
      </c>
      <c r="M132" s="219">
        <v>8</v>
      </c>
      <c r="N132" s="219">
        <v>2</v>
      </c>
      <c r="O132" s="219">
        <v>0</v>
      </c>
      <c r="P132" s="219">
        <v>51</v>
      </c>
      <c r="Q132" s="219">
        <v>350</v>
      </c>
      <c r="R132" s="286">
        <v>199</v>
      </c>
      <c r="S132" s="287">
        <v>180</v>
      </c>
    </row>
    <row r="133" spans="1:19" s="117" customFormat="1" ht="18" customHeight="1">
      <c r="A133" s="117">
        <v>24</v>
      </c>
      <c r="B133" s="32" t="s">
        <v>141</v>
      </c>
      <c r="C133" s="33" t="s">
        <v>269</v>
      </c>
      <c r="D133" s="66">
        <v>2834</v>
      </c>
      <c r="E133" s="67">
        <v>2800</v>
      </c>
      <c r="F133" s="217">
        <f t="shared" si="6"/>
        <v>0.03</v>
      </c>
      <c r="G133" s="218">
        <f t="shared" si="7"/>
        <v>0.011428571428571429</v>
      </c>
      <c r="H133" s="66">
        <v>84</v>
      </c>
      <c r="I133" s="66">
        <v>2406</v>
      </c>
      <c r="J133" s="66">
        <v>362</v>
      </c>
      <c r="K133" s="66">
        <v>0</v>
      </c>
      <c r="L133" s="66">
        <v>30</v>
      </c>
      <c r="M133" s="66">
        <v>2</v>
      </c>
      <c r="N133" s="66">
        <v>0</v>
      </c>
      <c r="O133" s="66">
        <v>0</v>
      </c>
      <c r="P133" s="67">
        <v>32</v>
      </c>
      <c r="Q133" s="66">
        <v>179</v>
      </c>
      <c r="R133" s="66">
        <v>300</v>
      </c>
      <c r="S133" s="66">
        <v>102</v>
      </c>
    </row>
    <row r="134" spans="1:19" s="117" customFormat="1" ht="18" customHeight="1">
      <c r="A134" s="117">
        <v>34</v>
      </c>
      <c r="B134" s="31" t="s">
        <v>142</v>
      </c>
      <c r="C134" s="29" t="s">
        <v>270</v>
      </c>
      <c r="D134" s="71">
        <v>1803</v>
      </c>
      <c r="E134" s="72">
        <v>1726</v>
      </c>
      <c r="F134" s="220">
        <f t="shared" si="6"/>
        <v>0.05214368482039398</v>
      </c>
      <c r="G134" s="221">
        <f t="shared" si="7"/>
        <v>0.016222479721900347</v>
      </c>
      <c r="H134" s="71">
        <v>90</v>
      </c>
      <c r="I134" s="71">
        <v>909</v>
      </c>
      <c r="J134" s="71">
        <v>789</v>
      </c>
      <c r="K134" s="71">
        <v>0</v>
      </c>
      <c r="L134" s="71">
        <v>23</v>
      </c>
      <c r="M134" s="71">
        <v>3</v>
      </c>
      <c r="N134" s="71">
        <v>2</v>
      </c>
      <c r="O134" s="71">
        <v>0</v>
      </c>
      <c r="P134" s="72">
        <v>28</v>
      </c>
      <c r="Q134" s="71">
        <v>13</v>
      </c>
      <c r="R134" s="71">
        <v>53</v>
      </c>
      <c r="S134" s="71">
        <v>6</v>
      </c>
    </row>
    <row r="135" spans="1:19" s="117" customFormat="1" ht="18" customHeight="1">
      <c r="A135" s="117">
        <v>40</v>
      </c>
      <c r="B135" s="24" t="s">
        <v>143</v>
      </c>
      <c r="C135" s="25" t="s">
        <v>271</v>
      </c>
      <c r="D135" s="61">
        <v>815</v>
      </c>
      <c r="E135" s="62">
        <v>671</v>
      </c>
      <c r="F135" s="215">
        <f t="shared" si="6"/>
        <v>0.11624441132637854</v>
      </c>
      <c r="G135" s="216">
        <f t="shared" si="7"/>
        <v>0.043219076005961254</v>
      </c>
      <c r="H135" s="61">
        <v>78</v>
      </c>
      <c r="I135" s="61">
        <v>107</v>
      </c>
      <c r="J135" s="61">
        <v>535</v>
      </c>
      <c r="K135" s="61">
        <v>0</v>
      </c>
      <c r="L135" s="61">
        <v>23</v>
      </c>
      <c r="M135" s="61">
        <v>6</v>
      </c>
      <c r="N135" s="61">
        <v>0</v>
      </c>
      <c r="O135" s="61">
        <v>0</v>
      </c>
      <c r="P135" s="62">
        <v>29</v>
      </c>
      <c r="Q135" s="61">
        <v>50</v>
      </c>
      <c r="R135" s="61">
        <v>80</v>
      </c>
      <c r="S135" s="61">
        <v>99</v>
      </c>
    </row>
    <row r="136" spans="1:19" s="117" customFormat="1" ht="18" customHeight="1">
      <c r="A136" s="117">
        <v>42</v>
      </c>
      <c r="B136" s="30" t="s">
        <v>144</v>
      </c>
      <c r="C136" s="25" t="s">
        <v>272</v>
      </c>
      <c r="D136" s="71">
        <v>2325</v>
      </c>
      <c r="E136" s="72">
        <v>2255</v>
      </c>
      <c r="F136" s="220">
        <f t="shared" si="6"/>
        <v>0.05188470066518847</v>
      </c>
      <c r="G136" s="221">
        <f t="shared" si="7"/>
        <v>0.01729490022172949</v>
      </c>
      <c r="H136" s="71">
        <v>117</v>
      </c>
      <c r="I136" s="71">
        <v>2176</v>
      </c>
      <c r="J136" s="71">
        <v>40</v>
      </c>
      <c r="K136" s="71">
        <v>0</v>
      </c>
      <c r="L136" s="71">
        <v>35</v>
      </c>
      <c r="M136" s="71">
        <v>3</v>
      </c>
      <c r="N136" s="71">
        <v>1</v>
      </c>
      <c r="O136" s="71">
        <v>0</v>
      </c>
      <c r="P136" s="72">
        <v>39</v>
      </c>
      <c r="Q136" s="71">
        <v>271</v>
      </c>
      <c r="R136" s="71">
        <v>205</v>
      </c>
      <c r="S136" s="71">
        <v>76</v>
      </c>
    </row>
    <row r="137" spans="1:19" s="117" customFormat="1" ht="18" customHeight="1">
      <c r="A137" s="117">
        <v>13</v>
      </c>
      <c r="B137" s="30" t="s">
        <v>145</v>
      </c>
      <c r="C137" s="27" t="s">
        <v>273</v>
      </c>
      <c r="D137" s="61">
        <v>472</v>
      </c>
      <c r="E137" s="62">
        <v>400</v>
      </c>
      <c r="F137" s="215">
        <f t="shared" si="6"/>
        <v>0.035</v>
      </c>
      <c r="G137" s="216">
        <f t="shared" si="7"/>
        <v>0.01</v>
      </c>
      <c r="H137" s="61">
        <v>14</v>
      </c>
      <c r="I137" s="61">
        <v>161</v>
      </c>
      <c r="J137" s="61">
        <v>235</v>
      </c>
      <c r="K137" s="61">
        <v>0</v>
      </c>
      <c r="L137" s="61">
        <v>4</v>
      </c>
      <c r="M137" s="61">
        <v>0</v>
      </c>
      <c r="N137" s="61">
        <v>0</v>
      </c>
      <c r="O137" s="61">
        <v>0</v>
      </c>
      <c r="P137" s="62">
        <v>4</v>
      </c>
      <c r="Q137" s="61">
        <v>2</v>
      </c>
      <c r="R137" s="61">
        <v>42</v>
      </c>
      <c r="S137" s="61">
        <v>20</v>
      </c>
    </row>
    <row r="138" spans="1:19" s="117" customFormat="1" ht="18" customHeight="1">
      <c r="A138" s="117">
        <v>13</v>
      </c>
      <c r="B138" s="26" t="s">
        <v>146</v>
      </c>
      <c r="C138" s="37" t="s">
        <v>274</v>
      </c>
      <c r="D138" s="66">
        <v>1407</v>
      </c>
      <c r="E138" s="67">
        <v>934</v>
      </c>
      <c r="F138" s="217">
        <f t="shared" si="6"/>
        <v>0.023554603854389723</v>
      </c>
      <c r="G138" s="218">
        <f t="shared" si="7"/>
        <v>0.009635974304068522</v>
      </c>
      <c r="H138" s="66">
        <v>22</v>
      </c>
      <c r="I138" s="66">
        <v>442</v>
      </c>
      <c r="J138" s="66">
        <v>483</v>
      </c>
      <c r="K138" s="66">
        <v>0</v>
      </c>
      <c r="L138" s="66">
        <v>8</v>
      </c>
      <c r="M138" s="66">
        <v>1</v>
      </c>
      <c r="N138" s="66">
        <v>0</v>
      </c>
      <c r="O138" s="66">
        <v>0</v>
      </c>
      <c r="P138" s="67">
        <v>9</v>
      </c>
      <c r="Q138" s="66">
        <v>18</v>
      </c>
      <c r="R138" s="66">
        <v>31</v>
      </c>
      <c r="S138" s="66">
        <v>38</v>
      </c>
    </row>
    <row r="139" spans="1:19" s="117" customFormat="1" ht="18" customHeight="1">
      <c r="A139" s="117">
        <v>13</v>
      </c>
      <c r="B139" s="28" t="s">
        <v>147</v>
      </c>
      <c r="C139" s="38" t="s">
        <v>275</v>
      </c>
      <c r="D139" s="66">
        <v>2599</v>
      </c>
      <c r="E139" s="67">
        <v>1339</v>
      </c>
      <c r="F139" s="217">
        <f t="shared" si="6"/>
        <v>0.01717699775952203</v>
      </c>
      <c r="G139" s="218">
        <f t="shared" si="7"/>
        <v>0.006721433905899925</v>
      </c>
      <c r="H139" s="66">
        <v>23</v>
      </c>
      <c r="I139" s="66">
        <v>683</v>
      </c>
      <c r="J139" s="66">
        <v>647</v>
      </c>
      <c r="K139" s="66">
        <v>0</v>
      </c>
      <c r="L139" s="66">
        <v>8</v>
      </c>
      <c r="M139" s="66">
        <v>1</v>
      </c>
      <c r="N139" s="66">
        <v>0</v>
      </c>
      <c r="O139" s="66">
        <v>0</v>
      </c>
      <c r="P139" s="67">
        <v>9</v>
      </c>
      <c r="Q139" s="66">
        <v>61</v>
      </c>
      <c r="R139" s="66">
        <v>99</v>
      </c>
      <c r="S139" s="66">
        <v>147</v>
      </c>
    </row>
    <row r="140" spans="1:19" s="117" customFormat="1" ht="18" customHeight="1">
      <c r="A140" s="117">
        <v>13</v>
      </c>
      <c r="B140" s="24" t="s">
        <v>148</v>
      </c>
      <c r="C140" s="25" t="s">
        <v>276</v>
      </c>
      <c r="D140" s="66">
        <v>2208</v>
      </c>
      <c r="E140" s="67">
        <v>1643</v>
      </c>
      <c r="F140" s="217">
        <v>0.03773584905660377</v>
      </c>
      <c r="G140" s="218">
        <v>0.013390139987827145</v>
      </c>
      <c r="H140" s="66">
        <v>62</v>
      </c>
      <c r="I140" s="66">
        <v>777</v>
      </c>
      <c r="J140" s="66">
        <v>844</v>
      </c>
      <c r="K140" s="66">
        <v>0</v>
      </c>
      <c r="L140" s="66">
        <v>18</v>
      </c>
      <c r="M140" s="66">
        <v>4</v>
      </c>
      <c r="N140" s="66">
        <v>0</v>
      </c>
      <c r="O140" s="66">
        <v>0</v>
      </c>
      <c r="P140" s="67">
        <v>22</v>
      </c>
      <c r="Q140" s="66">
        <v>121</v>
      </c>
      <c r="R140" s="66">
        <v>68</v>
      </c>
      <c r="S140" s="66">
        <v>173</v>
      </c>
    </row>
    <row r="141" spans="1:19" s="117" customFormat="1" ht="18" customHeight="1">
      <c r="A141" s="117">
        <v>13</v>
      </c>
      <c r="B141" s="24" t="s">
        <v>149</v>
      </c>
      <c r="C141" s="25" t="s">
        <v>277</v>
      </c>
      <c r="D141" s="71">
        <v>1714</v>
      </c>
      <c r="E141" s="72">
        <v>1589</v>
      </c>
      <c r="F141" s="220">
        <f t="shared" si="6"/>
        <v>0.0062932662051604785</v>
      </c>
      <c r="G141" s="221">
        <f t="shared" si="7"/>
        <v>0.005663939584644431</v>
      </c>
      <c r="H141" s="71">
        <v>10</v>
      </c>
      <c r="I141" s="71">
        <v>908</v>
      </c>
      <c r="J141" s="71">
        <v>672</v>
      </c>
      <c r="K141" s="71">
        <v>0</v>
      </c>
      <c r="L141" s="71">
        <v>8</v>
      </c>
      <c r="M141" s="71">
        <v>1</v>
      </c>
      <c r="N141" s="71">
        <v>0</v>
      </c>
      <c r="O141" s="71">
        <v>0</v>
      </c>
      <c r="P141" s="72">
        <v>9</v>
      </c>
      <c r="Q141" s="71">
        <v>199</v>
      </c>
      <c r="R141" s="71">
        <v>63</v>
      </c>
      <c r="S141" s="71">
        <v>129</v>
      </c>
    </row>
    <row r="142" spans="1:19" s="117" customFormat="1" ht="18" customHeight="1">
      <c r="A142" s="117">
        <v>13</v>
      </c>
      <c r="B142" s="30" t="s">
        <v>150</v>
      </c>
      <c r="C142" s="27" t="s">
        <v>278</v>
      </c>
      <c r="D142" s="61">
        <v>1328</v>
      </c>
      <c r="E142" s="62">
        <v>1152</v>
      </c>
      <c r="F142" s="215">
        <f t="shared" si="6"/>
        <v>0.04600694444444445</v>
      </c>
      <c r="G142" s="216">
        <f t="shared" si="7"/>
        <v>0.017361111111111112</v>
      </c>
      <c r="H142" s="61">
        <v>53</v>
      </c>
      <c r="I142" s="61">
        <v>564</v>
      </c>
      <c r="J142" s="61">
        <v>568</v>
      </c>
      <c r="K142" s="61">
        <v>0</v>
      </c>
      <c r="L142" s="61">
        <v>17</v>
      </c>
      <c r="M142" s="61">
        <v>3</v>
      </c>
      <c r="N142" s="61">
        <v>0</v>
      </c>
      <c r="O142" s="61">
        <v>0</v>
      </c>
      <c r="P142" s="62">
        <v>20</v>
      </c>
      <c r="Q142" s="61">
        <v>50</v>
      </c>
      <c r="R142" s="61">
        <v>124</v>
      </c>
      <c r="S142" s="61">
        <v>58</v>
      </c>
    </row>
    <row r="143" spans="1:19" s="117" customFormat="1" ht="18" customHeight="1">
      <c r="A143" s="117">
        <v>13</v>
      </c>
      <c r="B143" s="26" t="s">
        <v>151</v>
      </c>
      <c r="C143" s="37" t="s">
        <v>279</v>
      </c>
      <c r="D143" s="66">
        <v>1922</v>
      </c>
      <c r="E143" s="67">
        <v>1818</v>
      </c>
      <c r="F143" s="217">
        <f t="shared" si="6"/>
        <v>0.0297029702970297</v>
      </c>
      <c r="G143" s="218">
        <f t="shared" si="7"/>
        <v>0.009900990099009901</v>
      </c>
      <c r="H143" s="66">
        <v>54</v>
      </c>
      <c r="I143" s="66">
        <v>630</v>
      </c>
      <c r="J143" s="66">
        <v>1170</v>
      </c>
      <c r="K143" s="66">
        <v>0</v>
      </c>
      <c r="L143" s="66">
        <v>18</v>
      </c>
      <c r="M143" s="66">
        <v>0</v>
      </c>
      <c r="N143" s="66">
        <v>0</v>
      </c>
      <c r="O143" s="66">
        <v>0</v>
      </c>
      <c r="P143" s="67">
        <v>18</v>
      </c>
      <c r="Q143" s="66">
        <v>45</v>
      </c>
      <c r="R143" s="66">
        <v>92</v>
      </c>
      <c r="S143" s="66">
        <v>75</v>
      </c>
    </row>
    <row r="144" spans="1:19" s="117" customFormat="1" ht="18" customHeight="1">
      <c r="A144" s="117">
        <v>13</v>
      </c>
      <c r="B144" s="28" t="s">
        <v>152</v>
      </c>
      <c r="C144" s="38" t="s">
        <v>280</v>
      </c>
      <c r="D144" s="66">
        <v>4689</v>
      </c>
      <c r="E144" s="67">
        <v>3553</v>
      </c>
      <c r="F144" s="217">
        <f t="shared" si="6"/>
        <v>0.03546298902336054</v>
      </c>
      <c r="G144" s="218">
        <f t="shared" si="7"/>
        <v>0.011820996341120181</v>
      </c>
      <c r="H144" s="66">
        <v>126</v>
      </c>
      <c r="I144" s="66">
        <v>1685</v>
      </c>
      <c r="J144" s="66">
        <v>1826</v>
      </c>
      <c r="K144" s="66">
        <v>0</v>
      </c>
      <c r="L144" s="66">
        <v>35</v>
      </c>
      <c r="M144" s="66">
        <v>5</v>
      </c>
      <c r="N144" s="66">
        <v>2</v>
      </c>
      <c r="O144" s="66">
        <v>0</v>
      </c>
      <c r="P144" s="67">
        <v>42</v>
      </c>
      <c r="Q144" s="66">
        <v>270</v>
      </c>
      <c r="R144" s="66">
        <v>222</v>
      </c>
      <c r="S144" s="66">
        <v>141</v>
      </c>
    </row>
    <row r="145" spans="1:19" s="117" customFormat="1" ht="18" customHeight="1">
      <c r="A145" s="117">
        <v>13</v>
      </c>
      <c r="B145" s="24" t="s">
        <v>153</v>
      </c>
      <c r="C145" s="25" t="s">
        <v>281</v>
      </c>
      <c r="D145" s="66">
        <v>3177</v>
      </c>
      <c r="E145" s="67">
        <v>2967</v>
      </c>
      <c r="F145" s="217">
        <f t="shared" si="6"/>
        <v>0.045163464779238285</v>
      </c>
      <c r="G145" s="218">
        <f t="shared" si="7"/>
        <v>0.013818672059319177</v>
      </c>
      <c r="H145" s="66">
        <v>134</v>
      </c>
      <c r="I145" s="66">
        <v>1406</v>
      </c>
      <c r="J145" s="66">
        <v>1520</v>
      </c>
      <c r="K145" s="66">
        <v>0</v>
      </c>
      <c r="L145" s="66">
        <v>33</v>
      </c>
      <c r="M145" s="66">
        <v>7</v>
      </c>
      <c r="N145" s="66">
        <v>1</v>
      </c>
      <c r="O145" s="66">
        <v>0</v>
      </c>
      <c r="P145" s="67">
        <v>41</v>
      </c>
      <c r="Q145" s="66">
        <v>322</v>
      </c>
      <c r="R145" s="66">
        <v>180</v>
      </c>
      <c r="S145" s="66">
        <v>198</v>
      </c>
    </row>
    <row r="146" spans="1:19" s="117" customFormat="1" ht="18" customHeight="1">
      <c r="A146" s="117">
        <v>13</v>
      </c>
      <c r="B146" s="24" t="s">
        <v>232</v>
      </c>
      <c r="C146" s="25" t="s">
        <v>282</v>
      </c>
      <c r="D146" s="71">
        <v>2119</v>
      </c>
      <c r="E146" s="72">
        <v>1539</v>
      </c>
      <c r="F146" s="220">
        <f t="shared" si="6"/>
        <v>0.07992202729044834</v>
      </c>
      <c r="G146" s="221">
        <f t="shared" si="7"/>
        <v>0.03508771929824561</v>
      </c>
      <c r="H146" s="71">
        <v>123</v>
      </c>
      <c r="I146" s="71">
        <v>628</v>
      </c>
      <c r="J146" s="71">
        <v>857</v>
      </c>
      <c r="K146" s="71">
        <v>0</v>
      </c>
      <c r="L146" s="71">
        <v>50</v>
      </c>
      <c r="M146" s="71">
        <v>3</v>
      </c>
      <c r="N146" s="71">
        <v>1</v>
      </c>
      <c r="O146" s="71">
        <v>0</v>
      </c>
      <c r="P146" s="72">
        <v>54</v>
      </c>
      <c r="Q146" s="71">
        <v>107</v>
      </c>
      <c r="R146" s="71">
        <v>238</v>
      </c>
      <c r="S146" s="71">
        <v>200</v>
      </c>
    </row>
    <row r="147" spans="1:19" s="117" customFormat="1" ht="18" customHeight="1">
      <c r="A147" s="117">
        <v>13</v>
      </c>
      <c r="B147" s="30" t="s">
        <v>234</v>
      </c>
      <c r="C147" s="27" t="s">
        <v>283</v>
      </c>
      <c r="D147" s="61">
        <v>5550</v>
      </c>
      <c r="E147" s="62">
        <v>5309</v>
      </c>
      <c r="F147" s="215">
        <f t="shared" si="6"/>
        <v>0.0964400075343756</v>
      </c>
      <c r="G147" s="216">
        <f t="shared" si="7"/>
        <v>0.031079299303070258</v>
      </c>
      <c r="H147" s="61">
        <v>512</v>
      </c>
      <c r="I147" s="61">
        <v>2487</v>
      </c>
      <c r="J147" s="61">
        <v>2657</v>
      </c>
      <c r="K147" s="61">
        <v>0</v>
      </c>
      <c r="L147" s="61">
        <v>143</v>
      </c>
      <c r="M147" s="61">
        <v>16</v>
      </c>
      <c r="N147" s="61">
        <v>6</v>
      </c>
      <c r="O147" s="61">
        <v>0</v>
      </c>
      <c r="P147" s="62">
        <v>165</v>
      </c>
      <c r="Q147" s="61">
        <v>446</v>
      </c>
      <c r="R147" s="61">
        <v>703</v>
      </c>
      <c r="S147" s="61">
        <v>793</v>
      </c>
    </row>
    <row r="148" spans="1:19" s="117" customFormat="1" ht="18" customHeight="1">
      <c r="A148" s="117">
        <v>13</v>
      </c>
      <c r="B148" s="26" t="s">
        <v>238</v>
      </c>
      <c r="C148" s="37" t="s">
        <v>284</v>
      </c>
      <c r="D148" s="66">
        <v>7314</v>
      </c>
      <c r="E148" s="67">
        <v>5825</v>
      </c>
      <c r="F148" s="217">
        <f t="shared" si="6"/>
        <v>0.04566523605150215</v>
      </c>
      <c r="G148" s="218">
        <f t="shared" si="7"/>
        <v>0.016995708154506437</v>
      </c>
      <c r="H148" s="66">
        <v>266</v>
      </c>
      <c r="I148" s="66">
        <v>3227</v>
      </c>
      <c r="J148" s="66">
        <v>2499</v>
      </c>
      <c r="K148" s="66">
        <v>0</v>
      </c>
      <c r="L148" s="66">
        <v>89</v>
      </c>
      <c r="M148" s="66">
        <v>8</v>
      </c>
      <c r="N148" s="66">
        <v>2</v>
      </c>
      <c r="O148" s="66">
        <v>0</v>
      </c>
      <c r="P148" s="67">
        <v>99</v>
      </c>
      <c r="Q148" s="66">
        <v>508</v>
      </c>
      <c r="R148" s="66">
        <v>429</v>
      </c>
      <c r="S148" s="66">
        <v>79</v>
      </c>
    </row>
    <row r="149" spans="1:19" s="117" customFormat="1" ht="18" customHeight="1">
      <c r="A149" s="117">
        <v>13</v>
      </c>
      <c r="B149" s="28" t="s">
        <v>239</v>
      </c>
      <c r="C149" s="38" t="s">
        <v>285</v>
      </c>
      <c r="D149" s="66">
        <v>1689</v>
      </c>
      <c r="E149" s="67">
        <v>1246</v>
      </c>
      <c r="F149" s="217">
        <f t="shared" si="6"/>
        <v>0.044141252006420544</v>
      </c>
      <c r="G149" s="218">
        <f t="shared" si="7"/>
        <v>0.020064205457463884</v>
      </c>
      <c r="H149" s="66">
        <v>55</v>
      </c>
      <c r="I149" s="66">
        <v>568</v>
      </c>
      <c r="J149" s="66">
        <v>653</v>
      </c>
      <c r="K149" s="66">
        <v>0</v>
      </c>
      <c r="L149" s="66">
        <v>23</v>
      </c>
      <c r="M149" s="66">
        <v>1</v>
      </c>
      <c r="N149" s="66">
        <v>1</v>
      </c>
      <c r="O149" s="66">
        <v>0</v>
      </c>
      <c r="P149" s="67">
        <v>25</v>
      </c>
      <c r="Q149" s="66">
        <v>362</v>
      </c>
      <c r="R149" s="66">
        <v>143</v>
      </c>
      <c r="S149" s="66">
        <v>203</v>
      </c>
    </row>
    <row r="150" spans="1:19" s="117" customFormat="1" ht="18" customHeight="1">
      <c r="A150" s="117">
        <v>13</v>
      </c>
      <c r="B150" s="24" t="s">
        <v>240</v>
      </c>
      <c r="C150" s="25" t="s">
        <v>286</v>
      </c>
      <c r="D150" s="66">
        <v>2100</v>
      </c>
      <c r="E150" s="67">
        <v>1787</v>
      </c>
      <c r="F150" s="217">
        <f t="shared" si="6"/>
        <v>0.07722439843312814</v>
      </c>
      <c r="G150" s="218">
        <f t="shared" si="7"/>
        <v>0.026860660324566313</v>
      </c>
      <c r="H150" s="66">
        <v>138</v>
      </c>
      <c r="I150" s="66">
        <v>742</v>
      </c>
      <c r="J150" s="66">
        <v>997</v>
      </c>
      <c r="K150" s="66">
        <v>0</v>
      </c>
      <c r="L150" s="66">
        <v>44</v>
      </c>
      <c r="M150" s="66">
        <v>3</v>
      </c>
      <c r="N150" s="66">
        <v>1</v>
      </c>
      <c r="O150" s="66">
        <v>0</v>
      </c>
      <c r="P150" s="67">
        <v>48</v>
      </c>
      <c r="Q150" s="66">
        <v>26</v>
      </c>
      <c r="R150" s="66">
        <v>405</v>
      </c>
      <c r="S150" s="66">
        <v>139</v>
      </c>
    </row>
    <row r="151" spans="1:19" s="117" customFormat="1" ht="18" customHeight="1">
      <c r="A151" s="117">
        <v>13</v>
      </c>
      <c r="B151" s="24" t="s">
        <v>241</v>
      </c>
      <c r="C151" s="25" t="s">
        <v>287</v>
      </c>
      <c r="D151" s="71">
        <v>3947</v>
      </c>
      <c r="E151" s="72">
        <v>3753</v>
      </c>
      <c r="F151" s="220">
        <f t="shared" si="6"/>
        <v>0.036504130029309884</v>
      </c>
      <c r="G151" s="221">
        <f t="shared" si="7"/>
        <v>0.014921396216360246</v>
      </c>
      <c r="H151" s="71">
        <v>137</v>
      </c>
      <c r="I151" s="71">
        <v>1928</v>
      </c>
      <c r="J151" s="71">
        <v>1769</v>
      </c>
      <c r="K151" s="71">
        <v>0</v>
      </c>
      <c r="L151" s="71">
        <v>50</v>
      </c>
      <c r="M151" s="71">
        <v>4</v>
      </c>
      <c r="N151" s="71">
        <v>2</v>
      </c>
      <c r="O151" s="71">
        <v>0</v>
      </c>
      <c r="P151" s="72">
        <v>56</v>
      </c>
      <c r="Q151" s="71">
        <v>462</v>
      </c>
      <c r="R151" s="71">
        <v>196</v>
      </c>
      <c r="S151" s="71">
        <v>256</v>
      </c>
    </row>
    <row r="152" spans="1:19" s="117" customFormat="1" ht="18" customHeight="1">
      <c r="A152" s="117">
        <v>13</v>
      </c>
      <c r="B152" s="30" t="s">
        <v>242</v>
      </c>
      <c r="C152" s="27" t="s">
        <v>288</v>
      </c>
      <c r="D152" s="61">
        <v>1834</v>
      </c>
      <c r="E152" s="62">
        <v>1504</v>
      </c>
      <c r="F152" s="215">
        <f t="shared" si="6"/>
        <v>0.03324468085106383</v>
      </c>
      <c r="G152" s="216">
        <f t="shared" si="7"/>
        <v>0.011968085106382979</v>
      </c>
      <c r="H152" s="61">
        <v>50</v>
      </c>
      <c r="I152" s="61">
        <v>771</v>
      </c>
      <c r="J152" s="61">
        <v>715</v>
      </c>
      <c r="K152" s="61">
        <v>0</v>
      </c>
      <c r="L152" s="61">
        <v>18</v>
      </c>
      <c r="M152" s="61">
        <v>0</v>
      </c>
      <c r="N152" s="61">
        <v>0</v>
      </c>
      <c r="O152" s="61">
        <v>0</v>
      </c>
      <c r="P152" s="62">
        <v>18</v>
      </c>
      <c r="Q152" s="61">
        <v>59</v>
      </c>
      <c r="R152" s="61">
        <v>37</v>
      </c>
      <c r="S152" s="61">
        <v>61</v>
      </c>
    </row>
    <row r="153" spans="1:19" s="117" customFormat="1" ht="18" customHeight="1">
      <c r="A153" s="117">
        <v>13</v>
      </c>
      <c r="B153" s="26" t="s">
        <v>250</v>
      </c>
      <c r="C153" s="37" t="s">
        <v>289</v>
      </c>
      <c r="D153" s="66">
        <v>2485</v>
      </c>
      <c r="E153" s="67">
        <v>2210</v>
      </c>
      <c r="F153" s="217">
        <f t="shared" si="6"/>
        <v>0.034389140271493215</v>
      </c>
      <c r="G153" s="218">
        <f t="shared" si="7"/>
        <v>0.013122171945701358</v>
      </c>
      <c r="H153" s="66">
        <v>76</v>
      </c>
      <c r="I153" s="66">
        <v>609</v>
      </c>
      <c r="J153" s="66">
        <v>1572</v>
      </c>
      <c r="K153" s="66">
        <v>0</v>
      </c>
      <c r="L153" s="66">
        <v>27</v>
      </c>
      <c r="M153" s="66">
        <v>1</v>
      </c>
      <c r="N153" s="66">
        <v>1</v>
      </c>
      <c r="O153" s="66">
        <v>0</v>
      </c>
      <c r="P153" s="67">
        <v>29</v>
      </c>
      <c r="Q153" s="66">
        <v>38</v>
      </c>
      <c r="R153" s="66">
        <v>152</v>
      </c>
      <c r="S153" s="66">
        <v>138</v>
      </c>
    </row>
    <row r="154" spans="1:19" s="117" customFormat="1" ht="18" customHeight="1">
      <c r="A154" s="117">
        <v>13</v>
      </c>
      <c r="B154" s="28" t="s">
        <v>251</v>
      </c>
      <c r="C154" s="38" t="s">
        <v>290</v>
      </c>
      <c r="D154" s="66">
        <v>1768</v>
      </c>
      <c r="E154" s="67">
        <v>1654</v>
      </c>
      <c r="F154" s="217">
        <f t="shared" si="6"/>
        <v>0.03204353083434099</v>
      </c>
      <c r="G154" s="218">
        <f t="shared" si="7"/>
        <v>0.012091898428053204</v>
      </c>
      <c r="H154" s="66">
        <v>53</v>
      </c>
      <c r="I154" s="66">
        <v>786</v>
      </c>
      <c r="J154" s="66">
        <v>848</v>
      </c>
      <c r="K154" s="66">
        <v>0</v>
      </c>
      <c r="L154" s="66">
        <v>17</v>
      </c>
      <c r="M154" s="66">
        <v>0</v>
      </c>
      <c r="N154" s="66">
        <v>3</v>
      </c>
      <c r="O154" s="66">
        <v>0</v>
      </c>
      <c r="P154" s="67">
        <v>20</v>
      </c>
      <c r="Q154" s="66">
        <v>67</v>
      </c>
      <c r="R154" s="66">
        <v>107</v>
      </c>
      <c r="S154" s="66">
        <v>65</v>
      </c>
    </row>
    <row r="155" spans="1:19" s="117" customFormat="1" ht="18" customHeight="1">
      <c r="A155" s="184">
        <v>13</v>
      </c>
      <c r="B155" s="24" t="s">
        <v>334</v>
      </c>
      <c r="C155" s="25" t="s">
        <v>291</v>
      </c>
      <c r="D155" s="66">
        <v>4258</v>
      </c>
      <c r="E155" s="67">
        <v>3933</v>
      </c>
      <c r="F155" s="217">
        <f t="shared" si="6"/>
        <v>0.041698449021103486</v>
      </c>
      <c r="G155" s="218">
        <f t="shared" si="7"/>
        <v>0.01779811848461734</v>
      </c>
      <c r="H155" s="66">
        <v>164</v>
      </c>
      <c r="I155" s="66">
        <v>1792</v>
      </c>
      <c r="J155" s="66">
        <v>2071</v>
      </c>
      <c r="K155" s="66">
        <v>0</v>
      </c>
      <c r="L155" s="66">
        <v>63</v>
      </c>
      <c r="M155" s="66">
        <v>7</v>
      </c>
      <c r="N155" s="66">
        <v>0</v>
      </c>
      <c r="O155" s="66">
        <v>0</v>
      </c>
      <c r="P155" s="67">
        <v>70</v>
      </c>
      <c r="Q155" s="66">
        <v>18</v>
      </c>
      <c r="R155" s="66">
        <v>136</v>
      </c>
      <c r="S155" s="66">
        <v>197</v>
      </c>
    </row>
    <row r="156" spans="1:19" s="117" customFormat="1" ht="18" customHeight="1">
      <c r="A156" s="184">
        <v>13</v>
      </c>
      <c r="B156" s="24" t="s">
        <v>335</v>
      </c>
      <c r="C156" s="25" t="s">
        <v>292</v>
      </c>
      <c r="D156" s="71">
        <v>6019</v>
      </c>
      <c r="E156" s="72">
        <v>5326</v>
      </c>
      <c r="F156" s="220">
        <f t="shared" si="6"/>
        <v>0.03830266616597822</v>
      </c>
      <c r="G156" s="221">
        <f t="shared" si="7"/>
        <v>0.01464513706346226</v>
      </c>
      <c r="H156" s="71">
        <v>204</v>
      </c>
      <c r="I156" s="71">
        <v>2860</v>
      </c>
      <c r="J156" s="71">
        <v>2388</v>
      </c>
      <c r="K156" s="71">
        <v>0</v>
      </c>
      <c r="L156" s="71">
        <v>70</v>
      </c>
      <c r="M156" s="71">
        <v>4</v>
      </c>
      <c r="N156" s="71">
        <v>4</v>
      </c>
      <c r="O156" s="71">
        <v>0</v>
      </c>
      <c r="P156" s="72">
        <v>78</v>
      </c>
      <c r="Q156" s="71">
        <v>183</v>
      </c>
      <c r="R156" s="71">
        <v>137</v>
      </c>
      <c r="S156" s="71">
        <v>304</v>
      </c>
    </row>
    <row r="157" spans="1:19" s="117" customFormat="1" ht="18" customHeight="1">
      <c r="A157" s="184">
        <v>13</v>
      </c>
      <c r="B157" s="30" t="s">
        <v>318</v>
      </c>
      <c r="C157" s="27" t="s">
        <v>293</v>
      </c>
      <c r="D157" s="61">
        <v>5696</v>
      </c>
      <c r="E157" s="62">
        <v>5124</v>
      </c>
      <c r="F157" s="215">
        <f t="shared" si="6"/>
        <v>0.06206088992974239</v>
      </c>
      <c r="G157" s="216">
        <f t="shared" si="7"/>
        <v>0.02107728337236534</v>
      </c>
      <c r="H157" s="61">
        <v>318</v>
      </c>
      <c r="I157" s="61">
        <v>2479</v>
      </c>
      <c r="J157" s="61">
        <v>2537</v>
      </c>
      <c r="K157" s="61">
        <v>0</v>
      </c>
      <c r="L157" s="61">
        <v>90</v>
      </c>
      <c r="M157" s="61">
        <v>11</v>
      </c>
      <c r="N157" s="61">
        <v>7</v>
      </c>
      <c r="O157" s="61">
        <v>0</v>
      </c>
      <c r="P157" s="62">
        <v>108</v>
      </c>
      <c r="Q157" s="61">
        <v>341</v>
      </c>
      <c r="R157" s="61">
        <v>309</v>
      </c>
      <c r="S157" s="61">
        <v>474</v>
      </c>
    </row>
    <row r="158" spans="1:19" s="117" customFormat="1" ht="18" customHeight="1">
      <c r="A158" s="184">
        <v>13</v>
      </c>
      <c r="B158" s="26" t="s">
        <v>336</v>
      </c>
      <c r="C158" s="37" t="s">
        <v>294</v>
      </c>
      <c r="D158" s="66">
        <v>3647</v>
      </c>
      <c r="E158" s="67">
        <v>2967</v>
      </c>
      <c r="F158" s="217">
        <f t="shared" si="6"/>
        <v>0.03875968992248062</v>
      </c>
      <c r="G158" s="218">
        <f t="shared" si="7"/>
        <v>0.014492753623188406</v>
      </c>
      <c r="H158" s="66">
        <v>115</v>
      </c>
      <c r="I158" s="66">
        <v>1057</v>
      </c>
      <c r="J158" s="66">
        <v>1867</v>
      </c>
      <c r="K158" s="66">
        <v>0</v>
      </c>
      <c r="L158" s="66">
        <v>39</v>
      </c>
      <c r="M158" s="66">
        <v>1</v>
      </c>
      <c r="N158" s="66">
        <v>3</v>
      </c>
      <c r="O158" s="66">
        <v>0</v>
      </c>
      <c r="P158" s="67">
        <v>43</v>
      </c>
      <c r="Q158" s="66">
        <v>147</v>
      </c>
      <c r="R158" s="66">
        <v>116</v>
      </c>
      <c r="S158" s="66">
        <v>119</v>
      </c>
    </row>
    <row r="159" spans="1:19" s="117" customFormat="1" ht="18" customHeight="1">
      <c r="A159" s="117">
        <v>13</v>
      </c>
      <c r="B159" s="39" t="s">
        <v>337</v>
      </c>
      <c r="C159" s="33" t="s">
        <v>295</v>
      </c>
      <c r="D159" s="71">
        <v>6126</v>
      </c>
      <c r="E159" s="72">
        <v>5213</v>
      </c>
      <c r="F159" s="220">
        <f t="shared" si="6"/>
        <v>0.05140993669671974</v>
      </c>
      <c r="G159" s="221">
        <f t="shared" si="7"/>
        <v>0.019374640322271246</v>
      </c>
      <c r="H159" s="71">
        <v>268</v>
      </c>
      <c r="I159" s="71">
        <v>1619</v>
      </c>
      <c r="J159" s="71">
        <v>3493</v>
      </c>
      <c r="K159" s="71">
        <v>0</v>
      </c>
      <c r="L159" s="71">
        <v>85</v>
      </c>
      <c r="M159" s="71">
        <v>12</v>
      </c>
      <c r="N159" s="71">
        <v>4</v>
      </c>
      <c r="O159" s="71">
        <v>0</v>
      </c>
      <c r="P159" s="72">
        <v>101</v>
      </c>
      <c r="Q159" s="71">
        <v>693</v>
      </c>
      <c r="R159" s="71">
        <v>421</v>
      </c>
      <c r="S159" s="71">
        <v>441</v>
      </c>
    </row>
    <row r="160" spans="2:19" s="42" customFormat="1" ht="18" customHeight="1">
      <c r="B160" s="262"/>
      <c r="C160" s="44"/>
      <c r="D160" s="222"/>
      <c r="E160" s="223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3"/>
      <c r="Q160" s="222"/>
      <c r="R160" s="222"/>
      <c r="S160" s="222"/>
    </row>
    <row r="161" spans="1:19" s="42" customFormat="1" ht="18" customHeight="1">
      <c r="A161" s="263"/>
      <c r="B161" s="326" t="s">
        <v>307</v>
      </c>
      <c r="C161" s="327"/>
      <c r="D161" s="288">
        <f>SUM(D66:D159)</f>
        <v>476710</v>
      </c>
      <c r="E161" s="289">
        <f aca="true" t="shared" si="8" ref="E161:S161">SUM(E66:E159)</f>
        <v>440039</v>
      </c>
      <c r="F161" s="290">
        <f>H161/E161</f>
        <v>0.054538347737359646</v>
      </c>
      <c r="G161" s="291">
        <f>P161/E161</f>
        <v>0.019189208229270588</v>
      </c>
      <c r="H161" s="292">
        <f t="shared" si="8"/>
        <v>23999</v>
      </c>
      <c r="I161" s="292">
        <f t="shared" si="8"/>
        <v>271466</v>
      </c>
      <c r="J161" s="292">
        <f t="shared" si="8"/>
        <v>160056</v>
      </c>
      <c r="K161" s="292">
        <f t="shared" si="8"/>
        <v>73</v>
      </c>
      <c r="L161" s="292">
        <f t="shared" si="8"/>
        <v>7373</v>
      </c>
      <c r="M161" s="292">
        <f t="shared" si="8"/>
        <v>768</v>
      </c>
      <c r="N161" s="292">
        <f t="shared" si="8"/>
        <v>297</v>
      </c>
      <c r="O161" s="292">
        <f t="shared" si="8"/>
        <v>6</v>
      </c>
      <c r="P161" s="292">
        <f t="shared" si="8"/>
        <v>8444</v>
      </c>
      <c r="Q161" s="292">
        <f t="shared" si="8"/>
        <v>35084</v>
      </c>
      <c r="R161" s="292">
        <f t="shared" si="8"/>
        <v>35062</v>
      </c>
      <c r="S161" s="292">
        <f t="shared" si="8"/>
        <v>24750</v>
      </c>
    </row>
    <row r="162" spans="1:19" s="42" customFormat="1" ht="18" customHeight="1">
      <c r="A162" s="50"/>
      <c r="B162" s="264"/>
      <c r="C162" s="265"/>
      <c r="D162" s="266"/>
      <c r="E162" s="267"/>
      <c r="F162" s="267"/>
      <c r="G162" s="26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</row>
    <row r="163" spans="2:19" s="42" customFormat="1" ht="18" customHeight="1">
      <c r="B163" s="268" t="s">
        <v>331</v>
      </c>
      <c r="C163" s="268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</row>
    <row r="164" spans="2:19" s="42" customFormat="1" ht="18" customHeight="1">
      <c r="B164" s="192" t="s">
        <v>324</v>
      </c>
      <c r="C164" s="100"/>
      <c r="D164" s="98"/>
      <c r="E164" s="98"/>
      <c r="F164" s="98"/>
      <c r="G164" s="98"/>
      <c r="H164" s="98"/>
      <c r="I164" s="98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</row>
    <row r="165" spans="2:19" s="42" customFormat="1" ht="18" customHeight="1">
      <c r="B165" s="192" t="s">
        <v>309</v>
      </c>
      <c r="C165" s="192"/>
      <c r="D165" s="98"/>
      <c r="E165" s="98"/>
      <c r="F165" s="98"/>
      <c r="G165" s="98"/>
      <c r="H165" s="98"/>
      <c r="I165" s="98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</row>
    <row r="166" spans="2:19" s="42" customFormat="1" ht="18" customHeight="1">
      <c r="B166" s="192" t="s">
        <v>296</v>
      </c>
      <c r="C166" s="192"/>
      <c r="D166" s="98"/>
      <c r="E166" s="98"/>
      <c r="F166" s="98"/>
      <c r="G166" s="98"/>
      <c r="H166" s="98"/>
      <c r="I166" s="98"/>
      <c r="J166" s="268"/>
      <c r="K166" s="269"/>
      <c r="L166" s="269"/>
      <c r="M166" s="269"/>
      <c r="N166" s="269"/>
      <c r="O166" s="269"/>
      <c r="P166" s="269"/>
      <c r="Q166" s="269"/>
      <c r="R166" s="269"/>
      <c r="S166" s="269"/>
    </row>
    <row r="167" spans="2:19" s="42" customFormat="1" ht="18" customHeight="1">
      <c r="B167" s="192" t="s">
        <v>297</v>
      </c>
      <c r="C167" s="192"/>
      <c r="D167" s="98"/>
      <c r="E167" s="98"/>
      <c r="F167" s="98"/>
      <c r="G167" s="98"/>
      <c r="H167" s="98"/>
      <c r="I167" s="98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</row>
    <row r="168" spans="2:19" s="5" customFormat="1" ht="18" customHeight="1">
      <c r="B168" s="192" t="s">
        <v>326</v>
      </c>
      <c r="C168" s="192"/>
      <c r="D168" s="98"/>
      <c r="E168" s="98"/>
      <c r="F168" s="98"/>
      <c r="G168" s="98"/>
      <c r="H168" s="98"/>
      <c r="I168" s="98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2:19" s="5" customFormat="1" ht="18" customHeight="1">
      <c r="B169" s="192" t="s">
        <v>298</v>
      </c>
      <c r="C169" s="192"/>
      <c r="D169" s="98"/>
      <c r="E169" s="98"/>
      <c r="F169" s="98"/>
      <c r="G169" s="98"/>
      <c r="H169" s="98"/>
      <c r="I169" s="98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2:19" ht="13.5">
      <c r="B170" s="228"/>
      <c r="C170" s="228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</row>
    <row r="172" spans="2:19" ht="22.5" customHeight="1">
      <c r="B172" s="2" t="s">
        <v>338</v>
      </c>
      <c r="C172" s="227"/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</row>
    <row r="173" spans="2:19" ht="18" customHeight="1">
      <c r="B173" s="228"/>
      <c r="C173" s="228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</row>
    <row r="174" spans="2:19" ht="18" customHeight="1">
      <c r="B174" s="229"/>
      <c r="C174" s="230"/>
      <c r="D174" s="296" t="s">
        <v>19</v>
      </c>
      <c r="E174" s="296" t="s">
        <v>20</v>
      </c>
      <c r="F174" s="312" t="s">
        <v>320</v>
      </c>
      <c r="G174" s="312" t="s">
        <v>321</v>
      </c>
      <c r="H174" s="296" t="s">
        <v>233</v>
      </c>
      <c r="I174" s="314" t="s">
        <v>17</v>
      </c>
      <c r="J174" s="315"/>
      <c r="K174" s="316"/>
      <c r="L174" s="314" t="s">
        <v>18</v>
      </c>
      <c r="M174" s="315"/>
      <c r="N174" s="315"/>
      <c r="O174" s="315"/>
      <c r="P174" s="316"/>
      <c r="Q174" s="296" t="s">
        <v>235</v>
      </c>
      <c r="R174" s="296" t="s">
        <v>236</v>
      </c>
      <c r="S174" s="296" t="s">
        <v>237</v>
      </c>
    </row>
    <row r="175" spans="2:19" ht="18" customHeight="1">
      <c r="B175" s="231"/>
      <c r="C175" s="232"/>
      <c r="D175" s="297"/>
      <c r="E175" s="297"/>
      <c r="F175" s="313"/>
      <c r="G175" s="313"/>
      <c r="H175" s="297"/>
      <c r="I175" s="317"/>
      <c r="J175" s="318"/>
      <c r="K175" s="319"/>
      <c r="L175" s="323"/>
      <c r="M175" s="324"/>
      <c r="N175" s="324"/>
      <c r="O175" s="324"/>
      <c r="P175" s="325"/>
      <c r="Q175" s="297"/>
      <c r="R175" s="297"/>
      <c r="S175" s="297"/>
    </row>
    <row r="176" spans="2:19" ht="18" customHeight="1">
      <c r="B176" s="231"/>
      <c r="C176" s="232"/>
      <c r="D176" s="298"/>
      <c r="E176" s="298"/>
      <c r="F176" s="313"/>
      <c r="G176" s="313"/>
      <c r="H176" s="298"/>
      <c r="I176" s="234" t="s">
        <v>24</v>
      </c>
      <c r="J176" s="234" t="s">
        <v>23</v>
      </c>
      <c r="K176" s="234" t="s">
        <v>301</v>
      </c>
      <c r="L176" s="234" t="s">
        <v>0</v>
      </c>
      <c r="M176" s="234" t="s">
        <v>1</v>
      </c>
      <c r="N176" s="234" t="s">
        <v>2</v>
      </c>
      <c r="O176" s="233" t="s">
        <v>302</v>
      </c>
      <c r="P176" s="235" t="s">
        <v>3</v>
      </c>
      <c r="Q176" s="298"/>
      <c r="R176" s="298"/>
      <c r="S176" s="298"/>
    </row>
    <row r="177" spans="2:19" ht="18" customHeight="1">
      <c r="B177" s="236"/>
      <c r="C177" s="237"/>
      <c r="D177" s="238" t="s">
        <v>21</v>
      </c>
      <c r="E177" s="238" t="s">
        <v>21</v>
      </c>
      <c r="F177" s="238" t="s">
        <v>322</v>
      </c>
      <c r="G177" s="238" t="s">
        <v>323</v>
      </c>
      <c r="H177" s="238" t="s">
        <v>22</v>
      </c>
      <c r="I177" s="239" t="s">
        <v>21</v>
      </c>
      <c r="J177" s="240" t="s">
        <v>21</v>
      </c>
      <c r="K177" s="240" t="s">
        <v>21</v>
      </c>
      <c r="L177" s="240" t="s">
        <v>21</v>
      </c>
      <c r="M177" s="240" t="s">
        <v>21</v>
      </c>
      <c r="N177" s="239" t="s">
        <v>21</v>
      </c>
      <c r="O177" s="240" t="s">
        <v>21</v>
      </c>
      <c r="P177" s="240" t="s">
        <v>21</v>
      </c>
      <c r="Q177" s="239" t="s">
        <v>21</v>
      </c>
      <c r="R177" s="239" t="s">
        <v>21</v>
      </c>
      <c r="S177" s="239" t="s">
        <v>21</v>
      </c>
    </row>
    <row r="178" spans="1:19" ht="18" customHeight="1">
      <c r="A178" s="117">
        <v>1</v>
      </c>
      <c r="B178" s="40" t="s">
        <v>303</v>
      </c>
      <c r="C178" s="29" t="s">
        <v>154</v>
      </c>
      <c r="D178" s="271">
        <f>SUMIF($A$8:$A$159,$A178,D$8:D$159)</f>
        <v>39394</v>
      </c>
      <c r="E178" s="272">
        <f>SUMIF($A$8:$A$159,$A178,E$8:E$159)</f>
        <v>37579</v>
      </c>
      <c r="F178" s="273">
        <f>H178/E178</f>
        <v>0.08339764230022087</v>
      </c>
      <c r="G178" s="274">
        <f>P178/E178</f>
        <v>0.02687671305782485</v>
      </c>
      <c r="H178" s="272">
        <f aca="true" t="shared" si="9" ref="H178:O193">SUMIF($A$8:$A$159,$A178,H$8:H$159)</f>
        <v>3134</v>
      </c>
      <c r="I178" s="272">
        <f t="shared" si="9"/>
        <v>27549</v>
      </c>
      <c r="J178" s="272">
        <f t="shared" si="9"/>
        <v>8770</v>
      </c>
      <c r="K178" s="272">
        <f t="shared" si="9"/>
        <v>250</v>
      </c>
      <c r="L178" s="272">
        <f t="shared" si="9"/>
        <v>891</v>
      </c>
      <c r="M178" s="272">
        <f t="shared" si="9"/>
        <v>84</v>
      </c>
      <c r="N178" s="272">
        <f t="shared" si="9"/>
        <v>30</v>
      </c>
      <c r="O178" s="272">
        <f t="shared" si="9"/>
        <v>5</v>
      </c>
      <c r="P178" s="275">
        <f>SUM(L178:O178)</f>
        <v>1010</v>
      </c>
      <c r="Q178" s="272">
        <f aca="true" t="shared" si="10" ref="Q178:S193">SUMIF($A$8:$A$159,$A178,Q$8:Q$159)</f>
        <v>2072</v>
      </c>
      <c r="R178" s="272">
        <f t="shared" si="10"/>
        <v>1455</v>
      </c>
      <c r="S178" s="272">
        <f t="shared" si="10"/>
        <v>832</v>
      </c>
    </row>
    <row r="179" spans="1:19" ht="18" customHeight="1">
      <c r="A179" s="117">
        <v>2</v>
      </c>
      <c r="B179" s="16" t="s">
        <v>304</v>
      </c>
      <c r="C179" s="25" t="s">
        <v>155</v>
      </c>
      <c r="D179" s="271">
        <f aca="true" t="shared" si="11" ref="D179:E224">SUMIF($A$8:$A$159,$A179,D$8:D$159)</f>
        <v>9325</v>
      </c>
      <c r="E179" s="271">
        <f t="shared" si="11"/>
        <v>8995</v>
      </c>
      <c r="F179" s="273">
        <f aca="true" t="shared" si="12" ref="F179:F224">H179/E179</f>
        <v>0.08060033351862146</v>
      </c>
      <c r="G179" s="274">
        <f aca="true" t="shared" si="13" ref="G179:G224">P179/E179</f>
        <v>0.02990550305725403</v>
      </c>
      <c r="H179" s="271">
        <f t="shared" si="9"/>
        <v>725</v>
      </c>
      <c r="I179" s="271">
        <f t="shared" si="9"/>
        <v>6094</v>
      </c>
      <c r="J179" s="271">
        <f t="shared" si="9"/>
        <v>2053</v>
      </c>
      <c r="K179" s="271">
        <f t="shared" si="9"/>
        <v>579</v>
      </c>
      <c r="L179" s="271">
        <f t="shared" si="9"/>
        <v>242</v>
      </c>
      <c r="M179" s="271">
        <f t="shared" si="9"/>
        <v>24</v>
      </c>
      <c r="N179" s="271">
        <f t="shared" si="9"/>
        <v>3</v>
      </c>
      <c r="O179" s="271">
        <f t="shared" si="9"/>
        <v>0</v>
      </c>
      <c r="P179" s="275">
        <f aca="true" t="shared" si="14" ref="P179:P224">SUM(L179:O179)</f>
        <v>269</v>
      </c>
      <c r="Q179" s="271">
        <f t="shared" si="10"/>
        <v>268</v>
      </c>
      <c r="R179" s="271">
        <f t="shared" si="10"/>
        <v>630</v>
      </c>
      <c r="S179" s="271">
        <f t="shared" si="10"/>
        <v>585</v>
      </c>
    </row>
    <row r="180" spans="1:19" ht="18" customHeight="1">
      <c r="A180" s="117">
        <v>3</v>
      </c>
      <c r="B180" s="16" t="s">
        <v>305</v>
      </c>
      <c r="C180" s="25" t="s">
        <v>156</v>
      </c>
      <c r="D180" s="276">
        <f t="shared" si="11"/>
        <v>9366</v>
      </c>
      <c r="E180" s="276">
        <f t="shared" si="11"/>
        <v>9161</v>
      </c>
      <c r="F180" s="273">
        <f t="shared" si="12"/>
        <v>0.053705927300513046</v>
      </c>
      <c r="G180" s="274">
        <f t="shared" si="13"/>
        <v>0.018775242877415128</v>
      </c>
      <c r="H180" s="276">
        <f t="shared" si="9"/>
        <v>492</v>
      </c>
      <c r="I180" s="276">
        <f t="shared" si="9"/>
        <v>5351</v>
      </c>
      <c r="J180" s="276">
        <f t="shared" si="9"/>
        <v>3636</v>
      </c>
      <c r="K180" s="276">
        <f t="shared" si="9"/>
        <v>2</v>
      </c>
      <c r="L180" s="276">
        <f t="shared" si="9"/>
        <v>146</v>
      </c>
      <c r="M180" s="276">
        <f t="shared" si="9"/>
        <v>20</v>
      </c>
      <c r="N180" s="276">
        <f t="shared" si="9"/>
        <v>6</v>
      </c>
      <c r="O180" s="276">
        <f t="shared" si="9"/>
        <v>0</v>
      </c>
      <c r="P180" s="275">
        <f t="shared" si="14"/>
        <v>172</v>
      </c>
      <c r="Q180" s="276">
        <f t="shared" si="10"/>
        <v>244</v>
      </c>
      <c r="R180" s="276">
        <f t="shared" si="10"/>
        <v>427</v>
      </c>
      <c r="S180" s="276">
        <f t="shared" si="10"/>
        <v>101</v>
      </c>
    </row>
    <row r="181" spans="1:19" ht="18" customHeight="1">
      <c r="A181" s="117">
        <v>4</v>
      </c>
      <c r="B181" s="16" t="s">
        <v>34</v>
      </c>
      <c r="C181" s="25" t="s">
        <v>157</v>
      </c>
      <c r="D181" s="277">
        <f t="shared" si="11"/>
        <v>18714</v>
      </c>
      <c r="E181" s="278">
        <f t="shared" si="11"/>
        <v>17952</v>
      </c>
      <c r="F181" s="273">
        <f t="shared" si="12"/>
        <v>0.07787433155080214</v>
      </c>
      <c r="G181" s="274">
        <f t="shared" si="13"/>
        <v>0.02662655971479501</v>
      </c>
      <c r="H181" s="278">
        <f t="shared" si="9"/>
        <v>1398</v>
      </c>
      <c r="I181" s="278">
        <f t="shared" si="9"/>
        <v>10633</v>
      </c>
      <c r="J181" s="278">
        <f t="shared" si="9"/>
        <v>7275</v>
      </c>
      <c r="K181" s="278">
        <f t="shared" si="9"/>
        <v>6</v>
      </c>
      <c r="L181" s="278">
        <f t="shared" si="9"/>
        <v>422</v>
      </c>
      <c r="M181" s="278">
        <f t="shared" si="9"/>
        <v>50</v>
      </c>
      <c r="N181" s="278">
        <f t="shared" si="9"/>
        <v>6</v>
      </c>
      <c r="O181" s="278">
        <f t="shared" si="9"/>
        <v>0</v>
      </c>
      <c r="P181" s="279">
        <f t="shared" si="14"/>
        <v>478</v>
      </c>
      <c r="Q181" s="278">
        <f t="shared" si="10"/>
        <v>429</v>
      </c>
      <c r="R181" s="278">
        <f t="shared" si="10"/>
        <v>1249</v>
      </c>
      <c r="S181" s="278">
        <f t="shared" si="10"/>
        <v>976</v>
      </c>
    </row>
    <row r="182" spans="1:19" ht="18" customHeight="1">
      <c r="A182" s="117">
        <v>5</v>
      </c>
      <c r="B182" s="19" t="s">
        <v>35</v>
      </c>
      <c r="C182" s="27" t="s">
        <v>158</v>
      </c>
      <c r="D182" s="271">
        <f t="shared" si="11"/>
        <v>6640</v>
      </c>
      <c r="E182" s="271">
        <f t="shared" si="11"/>
        <v>6490</v>
      </c>
      <c r="F182" s="273">
        <f t="shared" si="12"/>
        <v>0.06733436055469953</v>
      </c>
      <c r="G182" s="274">
        <f t="shared" si="13"/>
        <v>0.024807395993836672</v>
      </c>
      <c r="H182" s="271">
        <f t="shared" si="9"/>
        <v>437</v>
      </c>
      <c r="I182" s="271">
        <f t="shared" si="9"/>
        <v>5797</v>
      </c>
      <c r="J182" s="271">
        <f t="shared" si="9"/>
        <v>532</v>
      </c>
      <c r="K182" s="271">
        <f t="shared" si="9"/>
        <v>0</v>
      </c>
      <c r="L182" s="271">
        <f t="shared" si="9"/>
        <v>141</v>
      </c>
      <c r="M182" s="271">
        <f t="shared" si="9"/>
        <v>14</v>
      </c>
      <c r="N182" s="271">
        <f t="shared" si="9"/>
        <v>6</v>
      </c>
      <c r="O182" s="271">
        <f t="shared" si="9"/>
        <v>0</v>
      </c>
      <c r="P182" s="275">
        <f t="shared" si="14"/>
        <v>161</v>
      </c>
      <c r="Q182" s="271">
        <f t="shared" si="10"/>
        <v>232</v>
      </c>
      <c r="R182" s="271">
        <f t="shared" si="10"/>
        <v>555</v>
      </c>
      <c r="S182" s="271">
        <f t="shared" si="10"/>
        <v>195</v>
      </c>
    </row>
    <row r="183" spans="1:19" ht="18" customHeight="1">
      <c r="A183" s="117">
        <v>6</v>
      </c>
      <c r="B183" s="12" t="s">
        <v>36</v>
      </c>
      <c r="C183" s="29" t="s">
        <v>159</v>
      </c>
      <c r="D183" s="271">
        <f t="shared" si="11"/>
        <v>8499</v>
      </c>
      <c r="E183" s="271">
        <f t="shared" si="11"/>
        <v>8360</v>
      </c>
      <c r="F183" s="273">
        <f t="shared" si="12"/>
        <v>0.057057416267942584</v>
      </c>
      <c r="G183" s="274">
        <f t="shared" si="13"/>
        <v>0.019258373205741627</v>
      </c>
      <c r="H183" s="271">
        <f t="shared" si="9"/>
        <v>477</v>
      </c>
      <c r="I183" s="271">
        <f t="shared" si="9"/>
        <v>6764</v>
      </c>
      <c r="J183" s="271">
        <f t="shared" si="9"/>
        <v>1405</v>
      </c>
      <c r="K183" s="271">
        <f t="shared" si="9"/>
        <v>30</v>
      </c>
      <c r="L183" s="271">
        <f t="shared" si="9"/>
        <v>139</v>
      </c>
      <c r="M183" s="271">
        <f t="shared" si="9"/>
        <v>14</v>
      </c>
      <c r="N183" s="271">
        <f t="shared" si="9"/>
        <v>7</v>
      </c>
      <c r="O183" s="271">
        <f t="shared" si="9"/>
        <v>1</v>
      </c>
      <c r="P183" s="275">
        <f t="shared" si="14"/>
        <v>161</v>
      </c>
      <c r="Q183" s="271">
        <f t="shared" si="10"/>
        <v>330</v>
      </c>
      <c r="R183" s="271">
        <f t="shared" si="10"/>
        <v>519</v>
      </c>
      <c r="S183" s="271">
        <f t="shared" si="10"/>
        <v>178</v>
      </c>
    </row>
    <row r="184" spans="1:19" ht="18" customHeight="1">
      <c r="A184" s="117">
        <v>7</v>
      </c>
      <c r="B184" s="16" t="s">
        <v>37</v>
      </c>
      <c r="C184" s="25" t="s">
        <v>160</v>
      </c>
      <c r="D184" s="277">
        <f t="shared" si="11"/>
        <v>13835</v>
      </c>
      <c r="E184" s="278">
        <f t="shared" si="11"/>
        <v>13153</v>
      </c>
      <c r="F184" s="273">
        <f t="shared" si="12"/>
        <v>0.0745077168706759</v>
      </c>
      <c r="G184" s="274">
        <f t="shared" si="13"/>
        <v>0.024937276666920093</v>
      </c>
      <c r="H184" s="278">
        <f t="shared" si="9"/>
        <v>980</v>
      </c>
      <c r="I184" s="278">
        <f t="shared" si="9"/>
        <v>4985</v>
      </c>
      <c r="J184" s="278">
        <f t="shared" si="9"/>
        <v>7742</v>
      </c>
      <c r="K184" s="278">
        <f t="shared" si="9"/>
        <v>98</v>
      </c>
      <c r="L184" s="278">
        <f t="shared" si="9"/>
        <v>282</v>
      </c>
      <c r="M184" s="278">
        <f t="shared" si="9"/>
        <v>27</v>
      </c>
      <c r="N184" s="278">
        <f t="shared" si="9"/>
        <v>18</v>
      </c>
      <c r="O184" s="278">
        <f t="shared" si="9"/>
        <v>1</v>
      </c>
      <c r="P184" s="279">
        <f t="shared" si="14"/>
        <v>328</v>
      </c>
      <c r="Q184" s="278">
        <f t="shared" si="10"/>
        <v>1048</v>
      </c>
      <c r="R184" s="278">
        <f t="shared" si="10"/>
        <v>1055</v>
      </c>
      <c r="S184" s="278">
        <f t="shared" si="10"/>
        <v>268</v>
      </c>
    </row>
    <row r="185" spans="1:19" ht="18" customHeight="1">
      <c r="A185" s="117">
        <v>8</v>
      </c>
      <c r="B185" s="16" t="s">
        <v>38</v>
      </c>
      <c r="C185" s="25" t="s">
        <v>161</v>
      </c>
      <c r="D185" s="271">
        <f t="shared" si="11"/>
        <v>23158</v>
      </c>
      <c r="E185" s="271">
        <f t="shared" si="11"/>
        <v>21811</v>
      </c>
      <c r="F185" s="273">
        <f t="shared" si="12"/>
        <v>0.06042822429049562</v>
      </c>
      <c r="G185" s="274">
        <f t="shared" si="13"/>
        <v>0.0208610334235019</v>
      </c>
      <c r="H185" s="271">
        <f t="shared" si="9"/>
        <v>1318</v>
      </c>
      <c r="I185" s="271">
        <f t="shared" si="9"/>
        <v>17215</v>
      </c>
      <c r="J185" s="271">
        <f t="shared" si="9"/>
        <v>4042</v>
      </c>
      <c r="K185" s="271">
        <f t="shared" si="9"/>
        <v>99</v>
      </c>
      <c r="L185" s="271">
        <f t="shared" si="9"/>
        <v>351</v>
      </c>
      <c r="M185" s="271">
        <f t="shared" si="9"/>
        <v>48</v>
      </c>
      <c r="N185" s="271">
        <f t="shared" si="9"/>
        <v>28</v>
      </c>
      <c r="O185" s="271">
        <f t="shared" si="9"/>
        <v>28</v>
      </c>
      <c r="P185" s="275">
        <f t="shared" si="14"/>
        <v>455</v>
      </c>
      <c r="Q185" s="271">
        <f t="shared" si="10"/>
        <v>723</v>
      </c>
      <c r="R185" s="271">
        <f t="shared" si="10"/>
        <v>1490</v>
      </c>
      <c r="S185" s="271">
        <f t="shared" si="10"/>
        <v>538</v>
      </c>
    </row>
    <row r="186" spans="1:19" ht="18" customHeight="1">
      <c r="A186" s="117">
        <v>9</v>
      </c>
      <c r="B186" s="16" t="s">
        <v>39</v>
      </c>
      <c r="C186" s="25" t="s">
        <v>162</v>
      </c>
      <c r="D186" s="271">
        <f t="shared" si="11"/>
        <v>15808</v>
      </c>
      <c r="E186" s="271">
        <f t="shared" si="11"/>
        <v>15303</v>
      </c>
      <c r="F186" s="273">
        <f t="shared" si="12"/>
        <v>0.05763575769456969</v>
      </c>
      <c r="G186" s="274">
        <f t="shared" si="13"/>
        <v>0.01881983924720643</v>
      </c>
      <c r="H186" s="271">
        <f t="shared" si="9"/>
        <v>882</v>
      </c>
      <c r="I186" s="271">
        <f t="shared" si="9"/>
        <v>12675</v>
      </c>
      <c r="J186" s="271">
        <f t="shared" si="9"/>
        <v>589</v>
      </c>
      <c r="K186" s="271">
        <f t="shared" si="9"/>
        <v>1751</v>
      </c>
      <c r="L186" s="271">
        <f t="shared" si="9"/>
        <v>252</v>
      </c>
      <c r="M186" s="271">
        <f t="shared" si="9"/>
        <v>25</v>
      </c>
      <c r="N186" s="271">
        <f t="shared" si="9"/>
        <v>10</v>
      </c>
      <c r="O186" s="271">
        <f t="shared" si="9"/>
        <v>1</v>
      </c>
      <c r="P186" s="275">
        <f t="shared" si="14"/>
        <v>288</v>
      </c>
      <c r="Q186" s="271">
        <f t="shared" si="10"/>
        <v>997</v>
      </c>
      <c r="R186" s="271">
        <f t="shared" si="10"/>
        <v>1053</v>
      </c>
      <c r="S186" s="271">
        <f t="shared" si="10"/>
        <v>499</v>
      </c>
    </row>
    <row r="187" spans="1:19" ht="18" customHeight="1">
      <c r="A187" s="117">
        <v>10</v>
      </c>
      <c r="B187" s="41" t="s">
        <v>40</v>
      </c>
      <c r="C187" s="37" t="s">
        <v>163</v>
      </c>
      <c r="D187" s="271">
        <f t="shared" si="11"/>
        <v>15391</v>
      </c>
      <c r="E187" s="271">
        <f t="shared" si="11"/>
        <v>14704</v>
      </c>
      <c r="F187" s="273">
        <f t="shared" si="12"/>
        <v>0.05121055495103373</v>
      </c>
      <c r="G187" s="274">
        <f t="shared" si="13"/>
        <v>0.017546245919477694</v>
      </c>
      <c r="H187" s="271">
        <f t="shared" si="9"/>
        <v>753</v>
      </c>
      <c r="I187" s="271">
        <f t="shared" si="9"/>
        <v>13618</v>
      </c>
      <c r="J187" s="271">
        <f t="shared" si="9"/>
        <v>801</v>
      </c>
      <c r="K187" s="271">
        <f t="shared" si="9"/>
        <v>27</v>
      </c>
      <c r="L187" s="271">
        <f t="shared" si="9"/>
        <v>222</v>
      </c>
      <c r="M187" s="271">
        <f t="shared" si="9"/>
        <v>24</v>
      </c>
      <c r="N187" s="271">
        <f t="shared" si="9"/>
        <v>11</v>
      </c>
      <c r="O187" s="271">
        <f t="shared" si="9"/>
        <v>1</v>
      </c>
      <c r="P187" s="275">
        <f t="shared" si="14"/>
        <v>258</v>
      </c>
      <c r="Q187" s="271">
        <f t="shared" si="10"/>
        <v>318</v>
      </c>
      <c r="R187" s="271">
        <f t="shared" si="10"/>
        <v>886</v>
      </c>
      <c r="S187" s="271">
        <f t="shared" si="10"/>
        <v>662</v>
      </c>
    </row>
    <row r="188" spans="1:19" ht="18" customHeight="1">
      <c r="A188" s="117">
        <v>11</v>
      </c>
      <c r="B188" s="12" t="s">
        <v>41</v>
      </c>
      <c r="C188" s="29" t="s">
        <v>164</v>
      </c>
      <c r="D188" s="271">
        <f t="shared" si="11"/>
        <v>58955</v>
      </c>
      <c r="E188" s="271">
        <f t="shared" si="11"/>
        <v>52525</v>
      </c>
      <c r="F188" s="273">
        <f t="shared" si="12"/>
        <v>0.052717753450737745</v>
      </c>
      <c r="G188" s="274">
        <f t="shared" si="13"/>
        <v>0.01795335554497858</v>
      </c>
      <c r="H188" s="271">
        <f t="shared" si="9"/>
        <v>2769</v>
      </c>
      <c r="I188" s="271">
        <f t="shared" si="9"/>
        <v>33524</v>
      </c>
      <c r="J188" s="271">
        <f t="shared" si="9"/>
        <v>17957</v>
      </c>
      <c r="K188" s="271">
        <f t="shared" si="9"/>
        <v>101</v>
      </c>
      <c r="L188" s="271">
        <f t="shared" si="9"/>
        <v>795</v>
      </c>
      <c r="M188" s="271">
        <f t="shared" si="9"/>
        <v>102</v>
      </c>
      <c r="N188" s="271">
        <f t="shared" si="9"/>
        <v>33</v>
      </c>
      <c r="O188" s="271">
        <f t="shared" si="9"/>
        <v>13</v>
      </c>
      <c r="P188" s="275">
        <f t="shared" si="14"/>
        <v>943</v>
      </c>
      <c r="Q188" s="271">
        <f t="shared" si="10"/>
        <v>1781</v>
      </c>
      <c r="R188" s="271">
        <f t="shared" si="10"/>
        <v>3289</v>
      </c>
      <c r="S188" s="271">
        <f t="shared" si="10"/>
        <v>2650</v>
      </c>
    </row>
    <row r="189" spans="1:19" ht="18" customHeight="1">
      <c r="A189" s="117">
        <v>12</v>
      </c>
      <c r="B189" s="16" t="s">
        <v>42</v>
      </c>
      <c r="C189" s="25" t="s">
        <v>165</v>
      </c>
      <c r="D189" s="271">
        <f t="shared" si="11"/>
        <v>59726</v>
      </c>
      <c r="E189" s="271">
        <f t="shared" si="11"/>
        <v>54927</v>
      </c>
      <c r="F189" s="273">
        <f t="shared" si="12"/>
        <v>0.05257887741911992</v>
      </c>
      <c r="G189" s="274">
        <f t="shared" si="13"/>
        <v>0.018606514100533437</v>
      </c>
      <c r="H189" s="271">
        <f t="shared" si="9"/>
        <v>2888</v>
      </c>
      <c r="I189" s="271">
        <f t="shared" si="9"/>
        <v>32155</v>
      </c>
      <c r="J189" s="271">
        <f t="shared" si="9"/>
        <v>21699</v>
      </c>
      <c r="K189" s="271">
        <f t="shared" si="9"/>
        <v>51</v>
      </c>
      <c r="L189" s="271">
        <f t="shared" si="9"/>
        <v>888</v>
      </c>
      <c r="M189" s="271">
        <f t="shared" si="9"/>
        <v>81</v>
      </c>
      <c r="N189" s="271">
        <f t="shared" si="9"/>
        <v>53</v>
      </c>
      <c r="O189" s="271">
        <f t="shared" si="9"/>
        <v>0</v>
      </c>
      <c r="P189" s="275">
        <f t="shared" si="14"/>
        <v>1022</v>
      </c>
      <c r="Q189" s="271">
        <f t="shared" si="10"/>
        <v>2773</v>
      </c>
      <c r="R189" s="271">
        <f t="shared" si="10"/>
        <v>3680</v>
      </c>
      <c r="S189" s="271">
        <f t="shared" si="10"/>
        <v>3249</v>
      </c>
    </row>
    <row r="190" spans="1:19" ht="18" customHeight="1">
      <c r="A190" s="117">
        <v>13</v>
      </c>
      <c r="B190" s="16" t="s">
        <v>43</v>
      </c>
      <c r="C190" s="25" t="s">
        <v>166</v>
      </c>
      <c r="D190" s="276">
        <f t="shared" si="11"/>
        <v>107683</v>
      </c>
      <c r="E190" s="276">
        <f t="shared" si="11"/>
        <v>93988</v>
      </c>
      <c r="F190" s="273">
        <f t="shared" si="12"/>
        <v>0.045016385070434525</v>
      </c>
      <c r="G190" s="274">
        <f t="shared" si="13"/>
        <v>0.01650210665191301</v>
      </c>
      <c r="H190" s="276">
        <f t="shared" si="9"/>
        <v>4231</v>
      </c>
      <c r="I190" s="276">
        <f t="shared" si="9"/>
        <v>41862</v>
      </c>
      <c r="J190" s="276">
        <f t="shared" si="9"/>
        <v>50575</v>
      </c>
      <c r="K190" s="276">
        <f t="shared" si="9"/>
        <v>0</v>
      </c>
      <c r="L190" s="276">
        <f t="shared" si="9"/>
        <v>1372</v>
      </c>
      <c r="M190" s="276">
        <f t="shared" si="9"/>
        <v>130</v>
      </c>
      <c r="N190" s="276">
        <f t="shared" si="9"/>
        <v>49</v>
      </c>
      <c r="O190" s="276">
        <f t="shared" si="9"/>
        <v>0</v>
      </c>
      <c r="P190" s="280">
        <f t="shared" si="14"/>
        <v>1551</v>
      </c>
      <c r="Q190" s="276">
        <f t="shared" si="10"/>
        <v>6206</v>
      </c>
      <c r="R190" s="276">
        <f t="shared" si="10"/>
        <v>6710</v>
      </c>
      <c r="S190" s="276">
        <f t="shared" si="10"/>
        <v>6908</v>
      </c>
    </row>
    <row r="191" spans="1:19" ht="18" customHeight="1">
      <c r="A191" s="117">
        <v>14</v>
      </c>
      <c r="B191" s="16" t="s">
        <v>44</v>
      </c>
      <c r="C191" s="25" t="s">
        <v>4</v>
      </c>
      <c r="D191" s="271">
        <f t="shared" si="11"/>
        <v>76855</v>
      </c>
      <c r="E191" s="271">
        <f t="shared" si="11"/>
        <v>72744</v>
      </c>
      <c r="F191" s="273">
        <f t="shared" si="12"/>
        <v>0.04944737710326625</v>
      </c>
      <c r="G191" s="274">
        <f t="shared" si="13"/>
        <v>0.017843396018915648</v>
      </c>
      <c r="H191" s="271">
        <f t="shared" si="9"/>
        <v>3597</v>
      </c>
      <c r="I191" s="271">
        <f t="shared" si="9"/>
        <v>56667</v>
      </c>
      <c r="J191" s="271">
        <f t="shared" si="9"/>
        <v>14711</v>
      </c>
      <c r="K191" s="271">
        <f t="shared" si="9"/>
        <v>68</v>
      </c>
      <c r="L191" s="271">
        <f t="shared" si="9"/>
        <v>1148</v>
      </c>
      <c r="M191" s="271">
        <f t="shared" si="9"/>
        <v>111</v>
      </c>
      <c r="N191" s="271">
        <f t="shared" si="9"/>
        <v>39</v>
      </c>
      <c r="O191" s="271">
        <f t="shared" si="9"/>
        <v>0</v>
      </c>
      <c r="P191" s="275">
        <f t="shared" si="14"/>
        <v>1298</v>
      </c>
      <c r="Q191" s="271">
        <f t="shared" si="10"/>
        <v>9285</v>
      </c>
      <c r="R191" s="271">
        <f t="shared" si="10"/>
        <v>7454</v>
      </c>
      <c r="S191" s="271">
        <f t="shared" si="10"/>
        <v>4799</v>
      </c>
    </row>
    <row r="192" spans="1:19" ht="18" customHeight="1">
      <c r="A192" s="117">
        <v>15</v>
      </c>
      <c r="B192" s="19" t="s">
        <v>45</v>
      </c>
      <c r="C192" s="27" t="s">
        <v>167</v>
      </c>
      <c r="D192" s="271">
        <f t="shared" si="11"/>
        <v>17556</v>
      </c>
      <c r="E192" s="271">
        <f t="shared" si="11"/>
        <v>17087</v>
      </c>
      <c r="F192" s="273">
        <f t="shared" si="12"/>
        <v>0.04465383039737812</v>
      </c>
      <c r="G192" s="274">
        <f t="shared" si="13"/>
        <v>0.0169719669924504</v>
      </c>
      <c r="H192" s="271">
        <f t="shared" si="9"/>
        <v>763</v>
      </c>
      <c r="I192" s="271">
        <f t="shared" si="9"/>
        <v>10655</v>
      </c>
      <c r="J192" s="271">
        <f t="shared" si="9"/>
        <v>5891</v>
      </c>
      <c r="K192" s="271">
        <f t="shared" si="9"/>
        <v>251</v>
      </c>
      <c r="L192" s="271">
        <f t="shared" si="9"/>
        <v>249</v>
      </c>
      <c r="M192" s="271">
        <f t="shared" si="9"/>
        <v>21</v>
      </c>
      <c r="N192" s="271">
        <f t="shared" si="9"/>
        <v>10</v>
      </c>
      <c r="O192" s="271">
        <f t="shared" si="9"/>
        <v>10</v>
      </c>
      <c r="P192" s="275">
        <f t="shared" si="14"/>
        <v>290</v>
      </c>
      <c r="Q192" s="271">
        <f t="shared" si="10"/>
        <v>350</v>
      </c>
      <c r="R192" s="271">
        <f t="shared" si="10"/>
        <v>529</v>
      </c>
      <c r="S192" s="271">
        <f t="shared" si="10"/>
        <v>669</v>
      </c>
    </row>
    <row r="193" spans="1:19" ht="18" customHeight="1">
      <c r="A193" s="117">
        <v>16</v>
      </c>
      <c r="B193" s="12" t="s">
        <v>46</v>
      </c>
      <c r="C193" s="29" t="s">
        <v>168</v>
      </c>
      <c r="D193" s="271">
        <f t="shared" si="11"/>
        <v>8083</v>
      </c>
      <c r="E193" s="271">
        <f t="shared" si="11"/>
        <v>7931</v>
      </c>
      <c r="F193" s="273">
        <f t="shared" si="12"/>
        <v>0.04375236414071366</v>
      </c>
      <c r="G193" s="274">
        <f t="shared" si="13"/>
        <v>0.016139200605220023</v>
      </c>
      <c r="H193" s="271">
        <f t="shared" si="9"/>
        <v>347</v>
      </c>
      <c r="I193" s="271">
        <f t="shared" si="9"/>
        <v>4303</v>
      </c>
      <c r="J193" s="271">
        <f t="shared" si="9"/>
        <v>3500</v>
      </c>
      <c r="K193" s="271">
        <f t="shared" si="9"/>
        <v>0</v>
      </c>
      <c r="L193" s="271">
        <f t="shared" si="9"/>
        <v>111</v>
      </c>
      <c r="M193" s="271">
        <f t="shared" si="9"/>
        <v>12</v>
      </c>
      <c r="N193" s="271">
        <f t="shared" si="9"/>
        <v>5</v>
      </c>
      <c r="O193" s="271">
        <f t="shared" si="9"/>
        <v>0</v>
      </c>
      <c r="P193" s="275">
        <f t="shared" si="14"/>
        <v>128</v>
      </c>
      <c r="Q193" s="271">
        <f t="shared" si="10"/>
        <v>551</v>
      </c>
      <c r="R193" s="271">
        <f t="shared" si="10"/>
        <v>655</v>
      </c>
      <c r="S193" s="271">
        <f t="shared" si="10"/>
        <v>359</v>
      </c>
    </row>
    <row r="194" spans="1:19" ht="18" customHeight="1">
      <c r="A194" s="117">
        <v>17</v>
      </c>
      <c r="B194" s="16" t="s">
        <v>47</v>
      </c>
      <c r="C194" s="25" t="s">
        <v>169</v>
      </c>
      <c r="D194" s="271">
        <f t="shared" si="11"/>
        <v>8257</v>
      </c>
      <c r="E194" s="271">
        <f t="shared" si="11"/>
        <v>7870</v>
      </c>
      <c r="F194" s="273">
        <f t="shared" si="12"/>
        <v>0.036340533672172805</v>
      </c>
      <c r="G194" s="274">
        <f t="shared" si="13"/>
        <v>0.013468869123252859</v>
      </c>
      <c r="H194" s="271">
        <f aca="true" t="shared" si="15" ref="H194:O209">SUMIF($A$8:$A$159,$A194,H$8:H$159)</f>
        <v>286</v>
      </c>
      <c r="I194" s="271">
        <f t="shared" si="15"/>
        <v>4392</v>
      </c>
      <c r="J194" s="271">
        <f t="shared" si="15"/>
        <v>3308</v>
      </c>
      <c r="K194" s="271">
        <f t="shared" si="15"/>
        <v>64</v>
      </c>
      <c r="L194" s="271">
        <f t="shared" si="15"/>
        <v>93</v>
      </c>
      <c r="M194" s="271">
        <f t="shared" si="15"/>
        <v>9</v>
      </c>
      <c r="N194" s="271">
        <f t="shared" si="15"/>
        <v>3</v>
      </c>
      <c r="O194" s="271">
        <f t="shared" si="15"/>
        <v>1</v>
      </c>
      <c r="P194" s="275">
        <f t="shared" si="14"/>
        <v>106</v>
      </c>
      <c r="Q194" s="271">
        <f aca="true" t="shared" si="16" ref="Q194:S209">SUMIF($A$8:$A$159,$A194,Q$8:Q$159)</f>
        <v>111</v>
      </c>
      <c r="R194" s="271">
        <f t="shared" si="16"/>
        <v>550</v>
      </c>
      <c r="S194" s="271">
        <f t="shared" si="16"/>
        <v>197</v>
      </c>
    </row>
    <row r="195" spans="1:19" ht="18" customHeight="1">
      <c r="A195" s="117">
        <v>18</v>
      </c>
      <c r="B195" s="16" t="s">
        <v>48</v>
      </c>
      <c r="C195" s="25" t="s">
        <v>170</v>
      </c>
      <c r="D195" s="271">
        <f t="shared" si="11"/>
        <v>6745</v>
      </c>
      <c r="E195" s="271">
        <f t="shared" si="11"/>
        <v>6556</v>
      </c>
      <c r="F195" s="273">
        <f t="shared" si="12"/>
        <v>0.04835265405735204</v>
      </c>
      <c r="G195" s="274">
        <f t="shared" si="13"/>
        <v>0.0187614399023795</v>
      </c>
      <c r="H195" s="271">
        <f t="shared" si="15"/>
        <v>317</v>
      </c>
      <c r="I195" s="271">
        <f t="shared" si="15"/>
        <v>5855</v>
      </c>
      <c r="J195" s="271">
        <f t="shared" si="15"/>
        <v>576</v>
      </c>
      <c r="K195" s="271">
        <f t="shared" si="15"/>
        <v>2</v>
      </c>
      <c r="L195" s="271">
        <f t="shared" si="15"/>
        <v>106</v>
      </c>
      <c r="M195" s="271">
        <f t="shared" si="15"/>
        <v>11</v>
      </c>
      <c r="N195" s="271">
        <f t="shared" si="15"/>
        <v>5</v>
      </c>
      <c r="O195" s="271">
        <f t="shared" si="15"/>
        <v>1</v>
      </c>
      <c r="P195" s="275">
        <f t="shared" si="14"/>
        <v>123</v>
      </c>
      <c r="Q195" s="271">
        <f t="shared" si="16"/>
        <v>129</v>
      </c>
      <c r="R195" s="271">
        <f t="shared" si="16"/>
        <v>355</v>
      </c>
      <c r="S195" s="271">
        <f t="shared" si="16"/>
        <v>280</v>
      </c>
    </row>
    <row r="196" spans="1:19" ht="18" customHeight="1">
      <c r="A196" s="117">
        <v>19</v>
      </c>
      <c r="B196" s="16" t="s">
        <v>49</v>
      </c>
      <c r="C196" s="25" t="s">
        <v>171</v>
      </c>
      <c r="D196" s="271">
        <f t="shared" si="11"/>
        <v>6476</v>
      </c>
      <c r="E196" s="271">
        <f t="shared" si="11"/>
        <v>6117</v>
      </c>
      <c r="F196" s="273">
        <f t="shared" si="12"/>
        <v>0.057708026810528036</v>
      </c>
      <c r="G196" s="274">
        <f t="shared" si="13"/>
        <v>0.018636586562040217</v>
      </c>
      <c r="H196" s="271">
        <f t="shared" si="15"/>
        <v>353</v>
      </c>
      <c r="I196" s="271">
        <f t="shared" si="15"/>
        <v>5285</v>
      </c>
      <c r="J196" s="271">
        <f t="shared" si="15"/>
        <v>634</v>
      </c>
      <c r="K196" s="271">
        <f t="shared" si="15"/>
        <v>84</v>
      </c>
      <c r="L196" s="271">
        <f t="shared" si="15"/>
        <v>100</v>
      </c>
      <c r="M196" s="271">
        <f t="shared" si="15"/>
        <v>9</v>
      </c>
      <c r="N196" s="271">
        <f t="shared" si="15"/>
        <v>5</v>
      </c>
      <c r="O196" s="271">
        <f t="shared" si="15"/>
        <v>0</v>
      </c>
      <c r="P196" s="275">
        <f t="shared" si="14"/>
        <v>114</v>
      </c>
      <c r="Q196" s="271">
        <f t="shared" si="16"/>
        <v>576</v>
      </c>
      <c r="R196" s="271">
        <f t="shared" si="16"/>
        <v>409</v>
      </c>
      <c r="S196" s="271">
        <f t="shared" si="16"/>
        <v>484</v>
      </c>
    </row>
    <row r="197" spans="1:19" ht="18" customHeight="1">
      <c r="A197" s="117">
        <v>20</v>
      </c>
      <c r="B197" s="41" t="s">
        <v>50</v>
      </c>
      <c r="C197" s="37" t="s">
        <v>172</v>
      </c>
      <c r="D197" s="271">
        <f t="shared" si="11"/>
        <v>20144</v>
      </c>
      <c r="E197" s="271">
        <f t="shared" si="11"/>
        <v>19269</v>
      </c>
      <c r="F197" s="273">
        <f t="shared" si="12"/>
        <v>0.06440396491774353</v>
      </c>
      <c r="G197" s="274">
        <f t="shared" si="13"/>
        <v>0.023094088951165083</v>
      </c>
      <c r="H197" s="271">
        <f t="shared" si="15"/>
        <v>1241</v>
      </c>
      <c r="I197" s="271">
        <f t="shared" si="15"/>
        <v>9413</v>
      </c>
      <c r="J197" s="271">
        <f t="shared" si="15"/>
        <v>9411</v>
      </c>
      <c r="K197" s="271">
        <f t="shared" si="15"/>
        <v>0</v>
      </c>
      <c r="L197" s="271">
        <f t="shared" si="15"/>
        <v>381</v>
      </c>
      <c r="M197" s="271">
        <f t="shared" si="15"/>
        <v>35</v>
      </c>
      <c r="N197" s="271">
        <f t="shared" si="15"/>
        <v>29</v>
      </c>
      <c r="O197" s="271">
        <f t="shared" si="15"/>
        <v>0</v>
      </c>
      <c r="P197" s="275">
        <f t="shared" si="14"/>
        <v>445</v>
      </c>
      <c r="Q197" s="271">
        <f t="shared" si="16"/>
        <v>841</v>
      </c>
      <c r="R197" s="271">
        <f t="shared" si="16"/>
        <v>1447</v>
      </c>
      <c r="S197" s="271">
        <f t="shared" si="16"/>
        <v>138</v>
      </c>
    </row>
    <row r="198" spans="1:19" ht="18" customHeight="1">
      <c r="A198" s="117">
        <v>21</v>
      </c>
      <c r="B198" s="12" t="s">
        <v>51</v>
      </c>
      <c r="C198" s="29" t="s">
        <v>173</v>
      </c>
      <c r="D198" s="271">
        <f t="shared" si="11"/>
        <v>17145</v>
      </c>
      <c r="E198" s="271">
        <f t="shared" si="11"/>
        <v>16399</v>
      </c>
      <c r="F198" s="273">
        <f t="shared" si="12"/>
        <v>0.040124397829135926</v>
      </c>
      <c r="G198" s="274">
        <f t="shared" si="13"/>
        <v>0.013720348801756205</v>
      </c>
      <c r="H198" s="271">
        <f t="shared" si="15"/>
        <v>658</v>
      </c>
      <c r="I198" s="271">
        <f t="shared" si="15"/>
        <v>8875</v>
      </c>
      <c r="J198" s="271">
        <f t="shared" si="15"/>
        <v>7299</v>
      </c>
      <c r="K198" s="271">
        <f t="shared" si="15"/>
        <v>0</v>
      </c>
      <c r="L198" s="271">
        <f t="shared" si="15"/>
        <v>200</v>
      </c>
      <c r="M198" s="271">
        <f t="shared" si="15"/>
        <v>16</v>
      </c>
      <c r="N198" s="271">
        <f t="shared" si="15"/>
        <v>9</v>
      </c>
      <c r="O198" s="271">
        <f t="shared" si="15"/>
        <v>0</v>
      </c>
      <c r="P198" s="275">
        <f t="shared" si="14"/>
        <v>225</v>
      </c>
      <c r="Q198" s="271">
        <f t="shared" si="16"/>
        <v>865</v>
      </c>
      <c r="R198" s="271">
        <f t="shared" si="16"/>
        <v>934</v>
      </c>
      <c r="S198" s="271">
        <f t="shared" si="16"/>
        <v>692</v>
      </c>
    </row>
    <row r="199" spans="1:19" ht="18" customHeight="1">
      <c r="A199" s="117">
        <v>22</v>
      </c>
      <c r="B199" s="16" t="s">
        <v>52</v>
      </c>
      <c r="C199" s="25" t="s">
        <v>174</v>
      </c>
      <c r="D199" s="271">
        <f t="shared" si="11"/>
        <v>31729</v>
      </c>
      <c r="E199" s="271">
        <f t="shared" si="11"/>
        <v>30860</v>
      </c>
      <c r="F199" s="273">
        <f t="shared" si="12"/>
        <v>0.041056383668178875</v>
      </c>
      <c r="G199" s="274">
        <f t="shared" si="13"/>
        <v>0.014031108230719378</v>
      </c>
      <c r="H199" s="271">
        <f t="shared" si="15"/>
        <v>1267</v>
      </c>
      <c r="I199" s="271">
        <f t="shared" si="15"/>
        <v>21085</v>
      </c>
      <c r="J199" s="271">
        <f t="shared" si="15"/>
        <v>9342</v>
      </c>
      <c r="K199" s="271">
        <f t="shared" si="15"/>
        <v>0</v>
      </c>
      <c r="L199" s="271">
        <f t="shared" si="15"/>
        <v>373</v>
      </c>
      <c r="M199" s="271">
        <f t="shared" si="15"/>
        <v>40</v>
      </c>
      <c r="N199" s="271">
        <f t="shared" si="15"/>
        <v>20</v>
      </c>
      <c r="O199" s="271">
        <f t="shared" si="15"/>
        <v>0</v>
      </c>
      <c r="P199" s="275">
        <f t="shared" si="14"/>
        <v>433</v>
      </c>
      <c r="Q199" s="271">
        <f t="shared" si="16"/>
        <v>1303</v>
      </c>
      <c r="R199" s="271">
        <f t="shared" si="16"/>
        <v>2592</v>
      </c>
      <c r="S199" s="271">
        <f t="shared" si="16"/>
        <v>1452</v>
      </c>
    </row>
    <row r="200" spans="1:19" ht="18" customHeight="1">
      <c r="A200" s="117">
        <v>23</v>
      </c>
      <c r="B200" s="16" t="s">
        <v>53</v>
      </c>
      <c r="C200" s="25" t="s">
        <v>175</v>
      </c>
      <c r="D200" s="271">
        <f t="shared" si="11"/>
        <v>69471</v>
      </c>
      <c r="E200" s="271">
        <f t="shared" si="11"/>
        <v>67562</v>
      </c>
      <c r="F200" s="273">
        <f t="shared" si="12"/>
        <v>0.0379947307658151</v>
      </c>
      <c r="G200" s="274">
        <f t="shared" si="13"/>
        <v>0.012359018383114768</v>
      </c>
      <c r="H200" s="271">
        <f t="shared" si="15"/>
        <v>2567</v>
      </c>
      <c r="I200" s="271">
        <f t="shared" si="15"/>
        <v>31409</v>
      </c>
      <c r="J200" s="271">
        <f t="shared" si="15"/>
        <v>35313</v>
      </c>
      <c r="K200" s="271">
        <f t="shared" si="15"/>
        <v>5</v>
      </c>
      <c r="L200" s="271">
        <f t="shared" si="15"/>
        <v>706</v>
      </c>
      <c r="M200" s="271">
        <f t="shared" si="15"/>
        <v>103</v>
      </c>
      <c r="N200" s="271">
        <f t="shared" si="15"/>
        <v>26</v>
      </c>
      <c r="O200" s="271">
        <f t="shared" si="15"/>
        <v>0</v>
      </c>
      <c r="P200" s="275">
        <f t="shared" si="14"/>
        <v>835</v>
      </c>
      <c r="Q200" s="271">
        <f t="shared" si="16"/>
        <v>6199</v>
      </c>
      <c r="R200" s="271">
        <f t="shared" si="16"/>
        <v>6596</v>
      </c>
      <c r="S200" s="271">
        <f t="shared" si="16"/>
        <v>3104</v>
      </c>
    </row>
    <row r="201" spans="1:19" ht="18" customHeight="1">
      <c r="A201" s="117">
        <v>24</v>
      </c>
      <c r="B201" s="16" t="s">
        <v>54</v>
      </c>
      <c r="C201" s="25" t="s">
        <v>176</v>
      </c>
      <c r="D201" s="271">
        <f t="shared" si="11"/>
        <v>15440</v>
      </c>
      <c r="E201" s="271">
        <f t="shared" si="11"/>
        <v>15082</v>
      </c>
      <c r="F201" s="273">
        <f t="shared" si="12"/>
        <v>0.0386553507492375</v>
      </c>
      <c r="G201" s="274">
        <f t="shared" si="13"/>
        <v>0.012133669274632011</v>
      </c>
      <c r="H201" s="271">
        <f t="shared" si="15"/>
        <v>583</v>
      </c>
      <c r="I201" s="271">
        <f t="shared" si="15"/>
        <v>8941</v>
      </c>
      <c r="J201" s="271">
        <f t="shared" si="15"/>
        <v>5956</v>
      </c>
      <c r="K201" s="271">
        <f t="shared" si="15"/>
        <v>2</v>
      </c>
      <c r="L201" s="271">
        <f t="shared" si="15"/>
        <v>151</v>
      </c>
      <c r="M201" s="271">
        <f t="shared" si="15"/>
        <v>19</v>
      </c>
      <c r="N201" s="271">
        <f t="shared" si="15"/>
        <v>12</v>
      </c>
      <c r="O201" s="271">
        <f t="shared" si="15"/>
        <v>1</v>
      </c>
      <c r="P201" s="275">
        <f t="shared" si="14"/>
        <v>183</v>
      </c>
      <c r="Q201" s="271">
        <f t="shared" si="16"/>
        <v>1080</v>
      </c>
      <c r="R201" s="271">
        <f t="shared" si="16"/>
        <v>1412</v>
      </c>
      <c r="S201" s="271">
        <f t="shared" si="16"/>
        <v>422</v>
      </c>
    </row>
    <row r="202" spans="1:19" ht="18" customHeight="1">
      <c r="A202" s="117">
        <v>25</v>
      </c>
      <c r="B202" s="19" t="s">
        <v>55</v>
      </c>
      <c r="C202" s="27" t="s">
        <v>177</v>
      </c>
      <c r="D202" s="271">
        <f t="shared" si="11"/>
        <v>13359</v>
      </c>
      <c r="E202" s="271">
        <f t="shared" si="11"/>
        <v>12873</v>
      </c>
      <c r="F202" s="273">
        <f t="shared" si="12"/>
        <v>0.043501903208265365</v>
      </c>
      <c r="G202" s="274">
        <f t="shared" si="13"/>
        <v>0.015303348092907636</v>
      </c>
      <c r="H202" s="271">
        <f t="shared" si="15"/>
        <v>560</v>
      </c>
      <c r="I202" s="271">
        <f t="shared" si="15"/>
        <v>11208</v>
      </c>
      <c r="J202" s="271">
        <f t="shared" si="15"/>
        <v>1211</v>
      </c>
      <c r="K202" s="271">
        <f t="shared" si="15"/>
        <v>257</v>
      </c>
      <c r="L202" s="271">
        <f t="shared" si="15"/>
        <v>167</v>
      </c>
      <c r="M202" s="271">
        <f t="shared" si="15"/>
        <v>20</v>
      </c>
      <c r="N202" s="271">
        <f t="shared" si="15"/>
        <v>9</v>
      </c>
      <c r="O202" s="271">
        <f t="shared" si="15"/>
        <v>1</v>
      </c>
      <c r="P202" s="275">
        <f t="shared" si="14"/>
        <v>197</v>
      </c>
      <c r="Q202" s="271">
        <f t="shared" si="16"/>
        <v>163</v>
      </c>
      <c r="R202" s="271">
        <f t="shared" si="16"/>
        <v>874</v>
      </c>
      <c r="S202" s="271">
        <f t="shared" si="16"/>
        <v>0</v>
      </c>
    </row>
    <row r="203" spans="1:19" ht="18" customHeight="1">
      <c r="A203" s="117">
        <v>26</v>
      </c>
      <c r="B203" s="12" t="s">
        <v>56</v>
      </c>
      <c r="C203" s="29" t="s">
        <v>178</v>
      </c>
      <c r="D203" s="271">
        <f t="shared" si="11"/>
        <v>20652</v>
      </c>
      <c r="E203" s="271">
        <f t="shared" si="11"/>
        <v>19792</v>
      </c>
      <c r="F203" s="273">
        <f t="shared" si="12"/>
        <v>0.035519401778496364</v>
      </c>
      <c r="G203" s="274">
        <f t="shared" si="13"/>
        <v>0.01419765561843169</v>
      </c>
      <c r="H203" s="271">
        <f t="shared" si="15"/>
        <v>703</v>
      </c>
      <c r="I203" s="271">
        <f t="shared" si="15"/>
        <v>11050</v>
      </c>
      <c r="J203" s="271">
        <f t="shared" si="15"/>
        <v>8215</v>
      </c>
      <c r="K203" s="271">
        <f t="shared" si="15"/>
        <v>246</v>
      </c>
      <c r="L203" s="271">
        <f t="shared" si="15"/>
        <v>251</v>
      </c>
      <c r="M203" s="271">
        <f t="shared" si="15"/>
        <v>19</v>
      </c>
      <c r="N203" s="271">
        <f t="shared" si="15"/>
        <v>7</v>
      </c>
      <c r="O203" s="271">
        <f t="shared" si="15"/>
        <v>4</v>
      </c>
      <c r="P203" s="275">
        <f t="shared" si="14"/>
        <v>281</v>
      </c>
      <c r="Q203" s="271">
        <f t="shared" si="16"/>
        <v>809</v>
      </c>
      <c r="R203" s="271">
        <f t="shared" si="16"/>
        <v>877</v>
      </c>
      <c r="S203" s="271">
        <f t="shared" si="16"/>
        <v>1078</v>
      </c>
    </row>
    <row r="204" spans="1:19" ht="18" customHeight="1">
      <c r="A204" s="117">
        <v>27</v>
      </c>
      <c r="B204" s="16" t="s">
        <v>57</v>
      </c>
      <c r="C204" s="25" t="s">
        <v>179</v>
      </c>
      <c r="D204" s="276">
        <f t="shared" si="11"/>
        <v>73671</v>
      </c>
      <c r="E204" s="276">
        <f t="shared" si="11"/>
        <v>69826</v>
      </c>
      <c r="F204" s="273">
        <f t="shared" si="12"/>
        <v>0.049036175636582365</v>
      </c>
      <c r="G204" s="274">
        <f t="shared" si="13"/>
        <v>0.01694211325294303</v>
      </c>
      <c r="H204" s="276">
        <f t="shared" si="15"/>
        <v>3424</v>
      </c>
      <c r="I204" s="276">
        <f t="shared" si="15"/>
        <v>45942</v>
      </c>
      <c r="J204" s="276">
        <f t="shared" si="15"/>
        <v>22699</v>
      </c>
      <c r="K204" s="276">
        <f t="shared" si="15"/>
        <v>2</v>
      </c>
      <c r="L204" s="276">
        <f t="shared" si="15"/>
        <v>1003</v>
      </c>
      <c r="M204" s="276">
        <f t="shared" si="15"/>
        <v>123</v>
      </c>
      <c r="N204" s="276">
        <f t="shared" si="15"/>
        <v>55</v>
      </c>
      <c r="O204" s="276">
        <f t="shared" si="15"/>
        <v>2</v>
      </c>
      <c r="P204" s="280">
        <f t="shared" si="14"/>
        <v>1183</v>
      </c>
      <c r="Q204" s="276">
        <f t="shared" si="16"/>
        <v>6154</v>
      </c>
      <c r="R204" s="276">
        <f t="shared" si="16"/>
        <v>5156</v>
      </c>
      <c r="S204" s="276">
        <f t="shared" si="16"/>
        <v>3047</v>
      </c>
    </row>
    <row r="205" spans="1:19" ht="18" customHeight="1">
      <c r="A205" s="117">
        <v>28</v>
      </c>
      <c r="B205" s="16" t="s">
        <v>58</v>
      </c>
      <c r="C205" s="25" t="s">
        <v>180</v>
      </c>
      <c r="D205" s="271">
        <f t="shared" si="11"/>
        <v>47547</v>
      </c>
      <c r="E205" s="271">
        <f t="shared" si="11"/>
        <v>45575</v>
      </c>
      <c r="F205" s="273">
        <f t="shared" si="12"/>
        <v>0.04204059243006034</v>
      </c>
      <c r="G205" s="274">
        <f t="shared" si="13"/>
        <v>0.015161821173889194</v>
      </c>
      <c r="H205" s="271">
        <f t="shared" si="15"/>
        <v>1916</v>
      </c>
      <c r="I205" s="271">
        <f t="shared" si="15"/>
        <v>27966</v>
      </c>
      <c r="J205" s="271">
        <f t="shared" si="15"/>
        <v>16918</v>
      </c>
      <c r="K205" s="271">
        <f t="shared" si="15"/>
        <v>0</v>
      </c>
      <c r="L205" s="271">
        <f t="shared" si="15"/>
        <v>603</v>
      </c>
      <c r="M205" s="271">
        <f t="shared" si="15"/>
        <v>58</v>
      </c>
      <c r="N205" s="271">
        <f t="shared" si="15"/>
        <v>30</v>
      </c>
      <c r="O205" s="271">
        <f t="shared" si="15"/>
        <v>0</v>
      </c>
      <c r="P205" s="275">
        <f t="shared" si="14"/>
        <v>691</v>
      </c>
      <c r="Q205" s="271">
        <f t="shared" si="16"/>
        <v>3530</v>
      </c>
      <c r="R205" s="271">
        <f t="shared" si="16"/>
        <v>3810</v>
      </c>
      <c r="S205" s="271">
        <f t="shared" si="16"/>
        <v>2467</v>
      </c>
    </row>
    <row r="206" spans="1:19" ht="18" customHeight="1">
      <c r="A206" s="117">
        <v>29</v>
      </c>
      <c r="B206" s="16" t="s">
        <v>59</v>
      </c>
      <c r="C206" s="25" t="s">
        <v>181</v>
      </c>
      <c r="D206" s="277">
        <f t="shared" si="11"/>
        <v>10653</v>
      </c>
      <c r="E206" s="278">
        <f t="shared" si="11"/>
        <v>10066</v>
      </c>
      <c r="F206" s="273">
        <f t="shared" si="12"/>
        <v>0.03794953308166104</v>
      </c>
      <c r="G206" s="274">
        <f t="shared" si="13"/>
        <v>0.015398370753030003</v>
      </c>
      <c r="H206" s="278">
        <f t="shared" si="15"/>
        <v>382</v>
      </c>
      <c r="I206" s="278">
        <f t="shared" si="15"/>
        <v>5544</v>
      </c>
      <c r="J206" s="278">
        <f t="shared" si="15"/>
        <v>4353</v>
      </c>
      <c r="K206" s="278">
        <f t="shared" si="15"/>
        <v>14</v>
      </c>
      <c r="L206" s="278">
        <f t="shared" si="15"/>
        <v>120</v>
      </c>
      <c r="M206" s="278">
        <f t="shared" si="15"/>
        <v>17</v>
      </c>
      <c r="N206" s="278">
        <f t="shared" si="15"/>
        <v>3</v>
      </c>
      <c r="O206" s="278">
        <f t="shared" si="15"/>
        <v>15</v>
      </c>
      <c r="P206" s="281">
        <f t="shared" si="14"/>
        <v>155</v>
      </c>
      <c r="Q206" s="278">
        <f t="shared" si="16"/>
        <v>328</v>
      </c>
      <c r="R206" s="278">
        <f t="shared" si="16"/>
        <v>666</v>
      </c>
      <c r="S206" s="278">
        <f t="shared" si="16"/>
        <v>387</v>
      </c>
    </row>
    <row r="207" spans="1:19" ht="18" customHeight="1">
      <c r="A207" s="117">
        <v>30</v>
      </c>
      <c r="B207" s="41" t="s">
        <v>60</v>
      </c>
      <c r="C207" s="37" t="s">
        <v>5</v>
      </c>
      <c r="D207" s="271">
        <f t="shared" si="11"/>
        <v>7601</v>
      </c>
      <c r="E207" s="271">
        <f t="shared" si="11"/>
        <v>7281</v>
      </c>
      <c r="F207" s="273">
        <f t="shared" si="12"/>
        <v>0.054388133498145856</v>
      </c>
      <c r="G207" s="274">
        <f t="shared" si="13"/>
        <v>0.018678752918555145</v>
      </c>
      <c r="H207" s="271">
        <f t="shared" si="15"/>
        <v>396</v>
      </c>
      <c r="I207" s="271">
        <f t="shared" si="15"/>
        <v>4755</v>
      </c>
      <c r="J207" s="271">
        <f t="shared" si="15"/>
        <v>2390</v>
      </c>
      <c r="K207" s="271">
        <f t="shared" si="15"/>
        <v>0</v>
      </c>
      <c r="L207" s="271">
        <f t="shared" si="15"/>
        <v>114</v>
      </c>
      <c r="M207" s="271">
        <f t="shared" si="15"/>
        <v>16</v>
      </c>
      <c r="N207" s="271">
        <f t="shared" si="15"/>
        <v>6</v>
      </c>
      <c r="O207" s="271">
        <f t="shared" si="15"/>
        <v>0</v>
      </c>
      <c r="P207" s="275">
        <f t="shared" si="14"/>
        <v>136</v>
      </c>
      <c r="Q207" s="271">
        <f t="shared" si="16"/>
        <v>265</v>
      </c>
      <c r="R207" s="271">
        <f t="shared" si="16"/>
        <v>438</v>
      </c>
      <c r="S207" s="271">
        <f t="shared" si="16"/>
        <v>27</v>
      </c>
    </row>
    <row r="208" spans="1:19" ht="18" customHeight="1">
      <c r="A208" s="117">
        <v>31</v>
      </c>
      <c r="B208" s="12" t="s">
        <v>61</v>
      </c>
      <c r="C208" s="29" t="s">
        <v>182</v>
      </c>
      <c r="D208" s="271">
        <f t="shared" si="11"/>
        <v>4841</v>
      </c>
      <c r="E208" s="271">
        <f t="shared" si="11"/>
        <v>4739</v>
      </c>
      <c r="F208" s="273">
        <f t="shared" si="12"/>
        <v>0.04684532601814729</v>
      </c>
      <c r="G208" s="274">
        <f t="shared" si="13"/>
        <v>0.013926988816205951</v>
      </c>
      <c r="H208" s="271">
        <f t="shared" si="15"/>
        <v>222</v>
      </c>
      <c r="I208" s="271">
        <f t="shared" si="15"/>
        <v>3095</v>
      </c>
      <c r="J208" s="271">
        <f t="shared" si="15"/>
        <v>1578</v>
      </c>
      <c r="K208" s="271">
        <f t="shared" si="15"/>
        <v>0</v>
      </c>
      <c r="L208" s="271">
        <f t="shared" si="15"/>
        <v>58</v>
      </c>
      <c r="M208" s="271">
        <f t="shared" si="15"/>
        <v>6</v>
      </c>
      <c r="N208" s="271">
        <f t="shared" si="15"/>
        <v>2</v>
      </c>
      <c r="O208" s="271">
        <f t="shared" si="15"/>
        <v>0</v>
      </c>
      <c r="P208" s="275">
        <f t="shared" si="14"/>
        <v>66</v>
      </c>
      <c r="Q208" s="271">
        <f t="shared" si="16"/>
        <v>255</v>
      </c>
      <c r="R208" s="271">
        <f t="shared" si="16"/>
        <v>292</v>
      </c>
      <c r="S208" s="271">
        <f t="shared" si="16"/>
        <v>629</v>
      </c>
    </row>
    <row r="209" spans="1:19" ht="18" customHeight="1">
      <c r="A209" s="117">
        <v>32</v>
      </c>
      <c r="B209" s="16" t="s">
        <v>62</v>
      </c>
      <c r="C209" s="25" t="s">
        <v>183</v>
      </c>
      <c r="D209" s="271">
        <f t="shared" si="11"/>
        <v>5646</v>
      </c>
      <c r="E209" s="271">
        <f t="shared" si="11"/>
        <v>5517</v>
      </c>
      <c r="F209" s="273">
        <f t="shared" si="12"/>
        <v>0.06380279137212252</v>
      </c>
      <c r="G209" s="274">
        <f t="shared" si="13"/>
        <v>0.02410730469458039</v>
      </c>
      <c r="H209" s="271">
        <f t="shared" si="15"/>
        <v>352</v>
      </c>
      <c r="I209" s="271">
        <f t="shared" si="15"/>
        <v>2885</v>
      </c>
      <c r="J209" s="271">
        <f t="shared" si="15"/>
        <v>2487</v>
      </c>
      <c r="K209" s="271">
        <f t="shared" si="15"/>
        <v>12</v>
      </c>
      <c r="L209" s="271">
        <f t="shared" si="15"/>
        <v>120</v>
      </c>
      <c r="M209" s="271">
        <f t="shared" si="15"/>
        <v>8</v>
      </c>
      <c r="N209" s="271">
        <f t="shared" si="15"/>
        <v>5</v>
      </c>
      <c r="O209" s="271">
        <f t="shared" si="15"/>
        <v>0</v>
      </c>
      <c r="P209" s="275">
        <f t="shared" si="14"/>
        <v>133</v>
      </c>
      <c r="Q209" s="271">
        <f t="shared" si="16"/>
        <v>335</v>
      </c>
      <c r="R209" s="271">
        <f t="shared" si="16"/>
        <v>450</v>
      </c>
      <c r="S209" s="271">
        <f t="shared" si="16"/>
        <v>726</v>
      </c>
    </row>
    <row r="210" spans="1:19" ht="18" customHeight="1">
      <c r="A210" s="117">
        <v>33</v>
      </c>
      <c r="B210" s="16" t="s">
        <v>63</v>
      </c>
      <c r="C210" s="25" t="s">
        <v>184</v>
      </c>
      <c r="D210" s="271">
        <f t="shared" si="11"/>
        <v>16505</v>
      </c>
      <c r="E210" s="271">
        <f t="shared" si="11"/>
        <v>15374</v>
      </c>
      <c r="F210" s="273">
        <f t="shared" si="12"/>
        <v>0.03798621048523481</v>
      </c>
      <c r="G210" s="274">
        <f t="shared" si="13"/>
        <v>0.013984649408091583</v>
      </c>
      <c r="H210" s="271">
        <f aca="true" t="shared" si="17" ref="H210:O224">SUMIF($A$8:$A$159,$A210,H$8:H$159)</f>
        <v>584</v>
      </c>
      <c r="I210" s="271">
        <f t="shared" si="17"/>
        <v>10058</v>
      </c>
      <c r="J210" s="271">
        <f t="shared" si="17"/>
        <v>5101</v>
      </c>
      <c r="K210" s="271">
        <f t="shared" si="17"/>
        <v>0</v>
      </c>
      <c r="L210" s="271">
        <f t="shared" si="17"/>
        <v>188</v>
      </c>
      <c r="M210" s="271">
        <f t="shared" si="17"/>
        <v>17</v>
      </c>
      <c r="N210" s="271">
        <f t="shared" si="17"/>
        <v>9</v>
      </c>
      <c r="O210" s="271">
        <f t="shared" si="17"/>
        <v>1</v>
      </c>
      <c r="P210" s="275">
        <f t="shared" si="14"/>
        <v>215</v>
      </c>
      <c r="Q210" s="271">
        <f aca="true" t="shared" si="18" ref="Q210:S224">SUMIF($A$8:$A$159,$A210,Q$8:Q$159)</f>
        <v>880</v>
      </c>
      <c r="R210" s="271">
        <f t="shared" si="18"/>
        <v>936</v>
      </c>
      <c r="S210" s="271">
        <f t="shared" si="18"/>
        <v>465</v>
      </c>
    </row>
    <row r="211" spans="1:19" ht="18" customHeight="1">
      <c r="A211" s="117">
        <v>34</v>
      </c>
      <c r="B211" s="16" t="s">
        <v>64</v>
      </c>
      <c r="C211" s="25" t="s">
        <v>185</v>
      </c>
      <c r="D211" s="271">
        <f t="shared" si="11"/>
        <v>25414</v>
      </c>
      <c r="E211" s="271">
        <f t="shared" si="11"/>
        <v>23887</v>
      </c>
      <c r="F211" s="273">
        <f t="shared" si="12"/>
        <v>0.04240800435383263</v>
      </c>
      <c r="G211" s="274">
        <f t="shared" si="13"/>
        <v>0.015740779503495624</v>
      </c>
      <c r="H211" s="271">
        <f t="shared" si="17"/>
        <v>1013</v>
      </c>
      <c r="I211" s="271">
        <f t="shared" si="17"/>
        <v>19961</v>
      </c>
      <c r="J211" s="271">
        <f t="shared" si="17"/>
        <v>3531</v>
      </c>
      <c r="K211" s="271">
        <f t="shared" si="17"/>
        <v>19</v>
      </c>
      <c r="L211" s="271">
        <f t="shared" si="17"/>
        <v>334</v>
      </c>
      <c r="M211" s="271">
        <f t="shared" si="17"/>
        <v>26</v>
      </c>
      <c r="N211" s="271">
        <f t="shared" si="17"/>
        <v>14</v>
      </c>
      <c r="O211" s="271">
        <f t="shared" si="17"/>
        <v>2</v>
      </c>
      <c r="P211" s="275">
        <f t="shared" si="14"/>
        <v>376</v>
      </c>
      <c r="Q211" s="271">
        <f t="shared" si="18"/>
        <v>609</v>
      </c>
      <c r="R211" s="271">
        <f t="shared" si="18"/>
        <v>1076</v>
      </c>
      <c r="S211" s="271">
        <f t="shared" si="18"/>
        <v>386</v>
      </c>
    </row>
    <row r="212" spans="1:19" ht="18" customHeight="1">
      <c r="A212" s="117">
        <v>35</v>
      </c>
      <c r="B212" s="41" t="s">
        <v>65</v>
      </c>
      <c r="C212" s="37" t="s">
        <v>186</v>
      </c>
      <c r="D212" s="271">
        <f t="shared" si="11"/>
        <v>10882</v>
      </c>
      <c r="E212" s="271">
        <f t="shared" si="11"/>
        <v>10413</v>
      </c>
      <c r="F212" s="273">
        <f t="shared" si="12"/>
        <v>0.05320272736003073</v>
      </c>
      <c r="G212" s="274">
        <f t="shared" si="13"/>
        <v>0.018630557956400652</v>
      </c>
      <c r="H212" s="271">
        <f t="shared" si="17"/>
        <v>554</v>
      </c>
      <c r="I212" s="271">
        <f t="shared" si="17"/>
        <v>8641</v>
      </c>
      <c r="J212" s="271">
        <f t="shared" si="17"/>
        <v>1578</v>
      </c>
      <c r="K212" s="271">
        <f t="shared" si="17"/>
        <v>0</v>
      </c>
      <c r="L212" s="271">
        <f t="shared" si="17"/>
        <v>170</v>
      </c>
      <c r="M212" s="271">
        <f t="shared" si="17"/>
        <v>14</v>
      </c>
      <c r="N212" s="271">
        <f t="shared" si="17"/>
        <v>10</v>
      </c>
      <c r="O212" s="271">
        <f t="shared" si="17"/>
        <v>0</v>
      </c>
      <c r="P212" s="275">
        <f t="shared" si="14"/>
        <v>194</v>
      </c>
      <c r="Q212" s="271">
        <f t="shared" si="18"/>
        <v>641</v>
      </c>
      <c r="R212" s="271">
        <f t="shared" si="18"/>
        <v>969</v>
      </c>
      <c r="S212" s="271">
        <f t="shared" si="18"/>
        <v>314</v>
      </c>
    </row>
    <row r="213" spans="1:19" ht="18" customHeight="1">
      <c r="A213" s="117">
        <v>36</v>
      </c>
      <c r="B213" s="40" t="s">
        <v>66</v>
      </c>
      <c r="C213" s="38" t="s">
        <v>187</v>
      </c>
      <c r="D213" s="271">
        <f t="shared" si="11"/>
        <v>5959</v>
      </c>
      <c r="E213" s="271">
        <f t="shared" si="11"/>
        <v>5623</v>
      </c>
      <c r="F213" s="273">
        <f t="shared" si="12"/>
        <v>0.05139605192957496</v>
      </c>
      <c r="G213" s="274">
        <f t="shared" si="13"/>
        <v>0.020985239196158634</v>
      </c>
      <c r="H213" s="271">
        <f t="shared" si="17"/>
        <v>289</v>
      </c>
      <c r="I213" s="271">
        <f t="shared" si="17"/>
        <v>2723</v>
      </c>
      <c r="J213" s="271">
        <f t="shared" si="17"/>
        <v>2775</v>
      </c>
      <c r="K213" s="271">
        <f t="shared" si="17"/>
        <v>7</v>
      </c>
      <c r="L213" s="271">
        <f t="shared" si="17"/>
        <v>104</v>
      </c>
      <c r="M213" s="271">
        <f t="shared" si="17"/>
        <v>10</v>
      </c>
      <c r="N213" s="271">
        <f t="shared" si="17"/>
        <v>4</v>
      </c>
      <c r="O213" s="271">
        <f t="shared" si="17"/>
        <v>0</v>
      </c>
      <c r="P213" s="275">
        <f t="shared" si="14"/>
        <v>118</v>
      </c>
      <c r="Q213" s="271">
        <f t="shared" si="18"/>
        <v>872</v>
      </c>
      <c r="R213" s="271">
        <f t="shared" si="18"/>
        <v>847</v>
      </c>
      <c r="S213" s="271">
        <f t="shared" si="18"/>
        <v>227</v>
      </c>
    </row>
    <row r="214" spans="1:19" ht="18" customHeight="1">
      <c r="A214" s="117">
        <v>37</v>
      </c>
      <c r="B214" s="16" t="s">
        <v>67</v>
      </c>
      <c r="C214" s="25" t="s">
        <v>188</v>
      </c>
      <c r="D214" s="271">
        <f t="shared" si="11"/>
        <v>8386</v>
      </c>
      <c r="E214" s="271">
        <f t="shared" si="11"/>
        <v>7856</v>
      </c>
      <c r="F214" s="273">
        <f t="shared" si="12"/>
        <v>0.04302443991853361</v>
      </c>
      <c r="G214" s="274">
        <f t="shared" si="13"/>
        <v>0.01654786150712831</v>
      </c>
      <c r="H214" s="271">
        <f t="shared" si="17"/>
        <v>338</v>
      </c>
      <c r="I214" s="271">
        <f t="shared" si="17"/>
        <v>7225</v>
      </c>
      <c r="J214" s="271">
        <f t="shared" si="17"/>
        <v>497</v>
      </c>
      <c r="K214" s="271">
        <f t="shared" si="17"/>
        <v>4</v>
      </c>
      <c r="L214" s="271">
        <f t="shared" si="17"/>
        <v>114</v>
      </c>
      <c r="M214" s="271">
        <f t="shared" si="17"/>
        <v>10</v>
      </c>
      <c r="N214" s="271">
        <f t="shared" si="17"/>
        <v>6</v>
      </c>
      <c r="O214" s="271">
        <f t="shared" si="17"/>
        <v>0</v>
      </c>
      <c r="P214" s="275">
        <f t="shared" si="14"/>
        <v>130</v>
      </c>
      <c r="Q214" s="271">
        <f t="shared" si="18"/>
        <v>294</v>
      </c>
      <c r="R214" s="271">
        <f t="shared" si="18"/>
        <v>507</v>
      </c>
      <c r="S214" s="271">
        <f t="shared" si="18"/>
        <v>254</v>
      </c>
    </row>
    <row r="215" spans="1:19" ht="18" customHeight="1">
      <c r="A215" s="117">
        <v>38</v>
      </c>
      <c r="B215" s="16" t="s">
        <v>68</v>
      </c>
      <c r="C215" s="25" t="s">
        <v>189</v>
      </c>
      <c r="D215" s="271">
        <f t="shared" si="11"/>
        <v>11337</v>
      </c>
      <c r="E215" s="271">
        <f t="shared" si="11"/>
        <v>10681</v>
      </c>
      <c r="F215" s="273">
        <f t="shared" si="12"/>
        <v>0.05542552195487314</v>
      </c>
      <c r="G215" s="274">
        <f t="shared" si="13"/>
        <v>0.01928658365321599</v>
      </c>
      <c r="H215" s="271">
        <f t="shared" si="17"/>
        <v>592</v>
      </c>
      <c r="I215" s="271">
        <f t="shared" si="17"/>
        <v>9831</v>
      </c>
      <c r="J215" s="271">
        <f t="shared" si="17"/>
        <v>624</v>
      </c>
      <c r="K215" s="271">
        <f t="shared" si="17"/>
        <v>20</v>
      </c>
      <c r="L215" s="271">
        <f t="shared" si="17"/>
        <v>180</v>
      </c>
      <c r="M215" s="271">
        <f t="shared" si="17"/>
        <v>18</v>
      </c>
      <c r="N215" s="271">
        <f t="shared" si="17"/>
        <v>8</v>
      </c>
      <c r="O215" s="271">
        <f t="shared" si="17"/>
        <v>0</v>
      </c>
      <c r="P215" s="275">
        <f t="shared" si="14"/>
        <v>206</v>
      </c>
      <c r="Q215" s="271">
        <f t="shared" si="18"/>
        <v>264</v>
      </c>
      <c r="R215" s="271">
        <f t="shared" si="18"/>
        <v>984</v>
      </c>
      <c r="S215" s="271">
        <f t="shared" si="18"/>
        <v>355</v>
      </c>
    </row>
    <row r="216" spans="1:19" ht="18" customHeight="1">
      <c r="A216" s="117">
        <v>39</v>
      </c>
      <c r="B216" s="16" t="s">
        <v>69</v>
      </c>
      <c r="C216" s="25" t="s">
        <v>190</v>
      </c>
      <c r="D216" s="271">
        <f t="shared" si="11"/>
        <v>5382</v>
      </c>
      <c r="E216" s="271">
        <f t="shared" si="11"/>
        <v>4730</v>
      </c>
      <c r="F216" s="273">
        <f t="shared" si="12"/>
        <v>0.06088794926004228</v>
      </c>
      <c r="G216" s="274">
        <f t="shared" si="13"/>
        <v>0.019873150105708247</v>
      </c>
      <c r="H216" s="271">
        <f t="shared" si="17"/>
        <v>288</v>
      </c>
      <c r="I216" s="271">
        <f t="shared" si="17"/>
        <v>4269</v>
      </c>
      <c r="J216" s="271">
        <f t="shared" si="17"/>
        <v>351</v>
      </c>
      <c r="K216" s="271">
        <f t="shared" si="17"/>
        <v>16</v>
      </c>
      <c r="L216" s="271">
        <f t="shared" si="17"/>
        <v>78</v>
      </c>
      <c r="M216" s="271">
        <f t="shared" si="17"/>
        <v>8</v>
      </c>
      <c r="N216" s="271">
        <f t="shared" si="17"/>
        <v>8</v>
      </c>
      <c r="O216" s="271">
        <f t="shared" si="17"/>
        <v>0</v>
      </c>
      <c r="P216" s="275">
        <f t="shared" si="14"/>
        <v>94</v>
      </c>
      <c r="Q216" s="271">
        <f t="shared" si="18"/>
        <v>323</v>
      </c>
      <c r="R216" s="271">
        <f t="shared" si="18"/>
        <v>593</v>
      </c>
      <c r="S216" s="271">
        <f t="shared" si="18"/>
        <v>101</v>
      </c>
    </row>
    <row r="217" spans="1:19" ht="18" customHeight="1">
      <c r="A217" s="117">
        <v>40</v>
      </c>
      <c r="B217" s="41" t="s">
        <v>70</v>
      </c>
      <c r="C217" s="37" t="s">
        <v>191</v>
      </c>
      <c r="D217" s="276">
        <f t="shared" si="11"/>
        <v>46201</v>
      </c>
      <c r="E217" s="276">
        <f t="shared" si="11"/>
        <v>40302</v>
      </c>
      <c r="F217" s="273">
        <f t="shared" si="12"/>
        <v>0.09356855739169272</v>
      </c>
      <c r="G217" s="274">
        <f t="shared" si="13"/>
        <v>0.03245496501414322</v>
      </c>
      <c r="H217" s="276">
        <f t="shared" si="17"/>
        <v>3771</v>
      </c>
      <c r="I217" s="276">
        <f t="shared" si="17"/>
        <v>33373</v>
      </c>
      <c r="J217" s="276">
        <f t="shared" si="17"/>
        <v>5401</v>
      </c>
      <c r="K217" s="276">
        <f t="shared" si="17"/>
        <v>220</v>
      </c>
      <c r="L217" s="276">
        <f t="shared" si="17"/>
        <v>1102</v>
      </c>
      <c r="M217" s="276">
        <f t="shared" si="17"/>
        <v>122</v>
      </c>
      <c r="N217" s="276">
        <f t="shared" si="17"/>
        <v>57</v>
      </c>
      <c r="O217" s="276">
        <f t="shared" si="17"/>
        <v>27</v>
      </c>
      <c r="P217" s="280">
        <f t="shared" si="14"/>
        <v>1308</v>
      </c>
      <c r="Q217" s="276">
        <f t="shared" si="18"/>
        <v>2483</v>
      </c>
      <c r="R217" s="276">
        <f t="shared" si="18"/>
        <v>1905</v>
      </c>
      <c r="S217" s="276">
        <f t="shared" si="18"/>
        <v>1534</v>
      </c>
    </row>
    <row r="218" spans="1:19" ht="18" customHeight="1">
      <c r="A218" s="117">
        <v>41</v>
      </c>
      <c r="B218" s="12" t="s">
        <v>71</v>
      </c>
      <c r="C218" s="38" t="s">
        <v>192</v>
      </c>
      <c r="D218" s="271">
        <f t="shared" si="11"/>
        <v>7510</v>
      </c>
      <c r="E218" s="271">
        <f t="shared" si="11"/>
        <v>7260</v>
      </c>
      <c r="F218" s="273">
        <f t="shared" si="12"/>
        <v>0.05440771349862259</v>
      </c>
      <c r="G218" s="274">
        <f t="shared" si="13"/>
        <v>0.020110192837465565</v>
      </c>
      <c r="H218" s="271">
        <f t="shared" si="17"/>
        <v>395</v>
      </c>
      <c r="I218" s="271">
        <f t="shared" si="17"/>
        <v>6721</v>
      </c>
      <c r="J218" s="271">
        <f t="shared" si="17"/>
        <v>393</v>
      </c>
      <c r="K218" s="271">
        <f t="shared" si="17"/>
        <v>0</v>
      </c>
      <c r="L218" s="271">
        <f t="shared" si="17"/>
        <v>126</v>
      </c>
      <c r="M218" s="271">
        <f t="shared" si="17"/>
        <v>16</v>
      </c>
      <c r="N218" s="271">
        <f t="shared" si="17"/>
        <v>4</v>
      </c>
      <c r="O218" s="271">
        <f t="shared" si="17"/>
        <v>0</v>
      </c>
      <c r="P218" s="275">
        <f t="shared" si="14"/>
        <v>146</v>
      </c>
      <c r="Q218" s="271">
        <f t="shared" si="18"/>
        <v>247</v>
      </c>
      <c r="R218" s="271">
        <f t="shared" si="18"/>
        <v>457</v>
      </c>
      <c r="S218" s="271">
        <f t="shared" si="18"/>
        <v>179</v>
      </c>
    </row>
    <row r="219" spans="1:19" ht="18" customHeight="1">
      <c r="A219" s="117">
        <v>42</v>
      </c>
      <c r="B219" s="16" t="s">
        <v>72</v>
      </c>
      <c r="C219" s="25" t="s">
        <v>193</v>
      </c>
      <c r="D219" s="271">
        <f t="shared" si="11"/>
        <v>11967</v>
      </c>
      <c r="E219" s="271">
        <f t="shared" si="11"/>
        <v>11554</v>
      </c>
      <c r="F219" s="273">
        <f t="shared" si="12"/>
        <v>0.07694305002596503</v>
      </c>
      <c r="G219" s="274">
        <f t="shared" si="13"/>
        <v>0.027176735329755928</v>
      </c>
      <c r="H219" s="271">
        <f t="shared" si="17"/>
        <v>889</v>
      </c>
      <c r="I219" s="271">
        <f t="shared" si="17"/>
        <v>7918</v>
      </c>
      <c r="J219" s="271">
        <f t="shared" si="17"/>
        <v>3322</v>
      </c>
      <c r="K219" s="271">
        <f t="shared" si="17"/>
        <v>0</v>
      </c>
      <c r="L219" s="271">
        <f t="shared" si="17"/>
        <v>281</v>
      </c>
      <c r="M219" s="271">
        <f t="shared" si="17"/>
        <v>25</v>
      </c>
      <c r="N219" s="271">
        <f t="shared" si="17"/>
        <v>8</v>
      </c>
      <c r="O219" s="271">
        <f t="shared" si="17"/>
        <v>0</v>
      </c>
      <c r="P219" s="275">
        <f t="shared" si="14"/>
        <v>314</v>
      </c>
      <c r="Q219" s="271">
        <f t="shared" si="18"/>
        <v>675</v>
      </c>
      <c r="R219" s="271">
        <f t="shared" si="18"/>
        <v>1331</v>
      </c>
      <c r="S219" s="271">
        <f t="shared" si="18"/>
        <v>541</v>
      </c>
    </row>
    <row r="220" spans="1:19" ht="18" customHeight="1">
      <c r="A220" s="117">
        <v>43</v>
      </c>
      <c r="B220" s="16" t="s">
        <v>73</v>
      </c>
      <c r="C220" s="25" t="s">
        <v>194</v>
      </c>
      <c r="D220" s="271">
        <f t="shared" si="11"/>
        <v>16221</v>
      </c>
      <c r="E220" s="271">
        <f t="shared" si="11"/>
        <v>15719</v>
      </c>
      <c r="F220" s="273">
        <f t="shared" si="12"/>
        <v>0.08588332591131752</v>
      </c>
      <c r="G220" s="274">
        <f t="shared" si="13"/>
        <v>0.028882244417583816</v>
      </c>
      <c r="H220" s="271">
        <f t="shared" si="17"/>
        <v>1350</v>
      </c>
      <c r="I220" s="271">
        <f t="shared" si="17"/>
        <v>7912</v>
      </c>
      <c r="J220" s="271">
        <f t="shared" si="17"/>
        <v>6953</v>
      </c>
      <c r="K220" s="271">
        <f t="shared" si="17"/>
        <v>400</v>
      </c>
      <c r="L220" s="271">
        <f t="shared" si="17"/>
        <v>397</v>
      </c>
      <c r="M220" s="271">
        <f t="shared" si="17"/>
        <v>40</v>
      </c>
      <c r="N220" s="271">
        <f t="shared" si="17"/>
        <v>15</v>
      </c>
      <c r="O220" s="271">
        <f t="shared" si="17"/>
        <v>2</v>
      </c>
      <c r="P220" s="275">
        <f t="shared" si="14"/>
        <v>454</v>
      </c>
      <c r="Q220" s="271">
        <f t="shared" si="18"/>
        <v>2878</v>
      </c>
      <c r="R220" s="271">
        <f t="shared" si="18"/>
        <v>1913</v>
      </c>
      <c r="S220" s="271">
        <f t="shared" si="18"/>
        <v>595</v>
      </c>
    </row>
    <row r="221" spans="1:19" ht="18" customHeight="1">
      <c r="A221" s="117">
        <v>44</v>
      </c>
      <c r="B221" s="16" t="s">
        <v>74</v>
      </c>
      <c r="C221" s="25" t="s">
        <v>195</v>
      </c>
      <c r="D221" s="271">
        <f t="shared" si="11"/>
        <v>9864</v>
      </c>
      <c r="E221" s="271">
        <f t="shared" si="11"/>
        <v>9380</v>
      </c>
      <c r="F221" s="273">
        <f t="shared" si="12"/>
        <v>0.07068230277185501</v>
      </c>
      <c r="G221" s="274">
        <f t="shared" si="13"/>
        <v>0.022174840085287847</v>
      </c>
      <c r="H221" s="271">
        <f t="shared" si="17"/>
        <v>663</v>
      </c>
      <c r="I221" s="271">
        <f t="shared" si="17"/>
        <v>7945</v>
      </c>
      <c r="J221" s="271">
        <f t="shared" si="17"/>
        <v>1227</v>
      </c>
      <c r="K221" s="271">
        <f t="shared" si="17"/>
        <v>0</v>
      </c>
      <c r="L221" s="271">
        <f t="shared" si="17"/>
        <v>172</v>
      </c>
      <c r="M221" s="271">
        <f t="shared" si="17"/>
        <v>31</v>
      </c>
      <c r="N221" s="271">
        <f t="shared" si="17"/>
        <v>5</v>
      </c>
      <c r="O221" s="271">
        <f t="shared" si="17"/>
        <v>0</v>
      </c>
      <c r="P221" s="275">
        <f t="shared" si="14"/>
        <v>208</v>
      </c>
      <c r="Q221" s="271">
        <f t="shared" si="18"/>
        <v>546</v>
      </c>
      <c r="R221" s="271">
        <f t="shared" si="18"/>
        <v>562</v>
      </c>
      <c r="S221" s="271">
        <f t="shared" si="18"/>
        <v>368</v>
      </c>
    </row>
    <row r="222" spans="1:19" ht="18" customHeight="1">
      <c r="A222" s="117">
        <v>45</v>
      </c>
      <c r="B222" s="41" t="s">
        <v>75</v>
      </c>
      <c r="C222" s="37" t="s">
        <v>196</v>
      </c>
      <c r="D222" s="271">
        <f t="shared" si="11"/>
        <v>10068</v>
      </c>
      <c r="E222" s="271">
        <f t="shared" si="11"/>
        <v>9339</v>
      </c>
      <c r="F222" s="273">
        <f t="shared" si="12"/>
        <v>0.07977299496734126</v>
      </c>
      <c r="G222" s="274">
        <f t="shared" si="13"/>
        <v>0.02591283863368669</v>
      </c>
      <c r="H222" s="271">
        <f t="shared" si="17"/>
        <v>745</v>
      </c>
      <c r="I222" s="271">
        <f t="shared" si="17"/>
        <v>7806</v>
      </c>
      <c r="J222" s="271">
        <f t="shared" si="17"/>
        <v>1291</v>
      </c>
      <c r="K222" s="271">
        <f t="shared" si="17"/>
        <v>0</v>
      </c>
      <c r="L222" s="271">
        <f t="shared" si="17"/>
        <v>214</v>
      </c>
      <c r="M222" s="271">
        <f t="shared" si="17"/>
        <v>19</v>
      </c>
      <c r="N222" s="271">
        <f t="shared" si="17"/>
        <v>9</v>
      </c>
      <c r="O222" s="271">
        <f t="shared" si="17"/>
        <v>0</v>
      </c>
      <c r="P222" s="275">
        <f t="shared" si="14"/>
        <v>242</v>
      </c>
      <c r="Q222" s="271">
        <f t="shared" si="18"/>
        <v>484</v>
      </c>
      <c r="R222" s="271">
        <f t="shared" si="18"/>
        <v>526</v>
      </c>
      <c r="S222" s="271">
        <f t="shared" si="18"/>
        <v>1132</v>
      </c>
    </row>
    <row r="223" spans="1:19" ht="18" customHeight="1">
      <c r="A223" s="117">
        <v>46</v>
      </c>
      <c r="B223" s="40" t="s">
        <v>76</v>
      </c>
      <c r="C223" s="38" t="s">
        <v>6</v>
      </c>
      <c r="D223" s="271">
        <f t="shared" si="11"/>
        <v>15168</v>
      </c>
      <c r="E223" s="271">
        <f t="shared" si="11"/>
        <v>14578</v>
      </c>
      <c r="F223" s="273">
        <f t="shared" si="12"/>
        <v>0.08780353958018933</v>
      </c>
      <c r="G223" s="274">
        <f t="shared" si="13"/>
        <v>0.029496501577719852</v>
      </c>
      <c r="H223" s="271">
        <f t="shared" si="17"/>
        <v>1280</v>
      </c>
      <c r="I223" s="271">
        <f t="shared" si="17"/>
        <v>11990</v>
      </c>
      <c r="J223" s="271">
        <f t="shared" si="17"/>
        <v>2158</v>
      </c>
      <c r="K223" s="271">
        <f t="shared" si="17"/>
        <v>0</v>
      </c>
      <c r="L223" s="271">
        <f t="shared" si="17"/>
        <v>366</v>
      </c>
      <c r="M223" s="271">
        <f t="shared" si="17"/>
        <v>44</v>
      </c>
      <c r="N223" s="271">
        <f t="shared" si="17"/>
        <v>20</v>
      </c>
      <c r="O223" s="271">
        <f t="shared" si="17"/>
        <v>0</v>
      </c>
      <c r="P223" s="275">
        <f t="shared" si="14"/>
        <v>430</v>
      </c>
      <c r="Q223" s="271">
        <f t="shared" si="18"/>
        <v>347</v>
      </c>
      <c r="R223" s="271">
        <f t="shared" si="18"/>
        <v>986</v>
      </c>
      <c r="S223" s="271">
        <f t="shared" si="18"/>
        <v>37</v>
      </c>
    </row>
    <row r="224" spans="1:19" ht="18" customHeight="1">
      <c r="A224" s="117">
        <v>47</v>
      </c>
      <c r="B224" s="41" t="s">
        <v>77</v>
      </c>
      <c r="C224" s="37" t="s">
        <v>197</v>
      </c>
      <c r="D224" s="271">
        <f t="shared" si="11"/>
        <v>20021</v>
      </c>
      <c r="E224" s="271">
        <f t="shared" si="11"/>
        <v>16892</v>
      </c>
      <c r="F224" s="14">
        <f t="shared" si="12"/>
        <v>0.10265214302628463</v>
      </c>
      <c r="G224" s="15">
        <f t="shared" si="13"/>
        <v>0.033210987449680325</v>
      </c>
      <c r="H224" s="271">
        <f t="shared" si="17"/>
        <v>1734</v>
      </c>
      <c r="I224" s="271">
        <f t="shared" si="17"/>
        <v>8603</v>
      </c>
      <c r="J224" s="271">
        <f t="shared" si="17"/>
        <v>7650</v>
      </c>
      <c r="K224" s="271">
        <f t="shared" si="17"/>
        <v>78</v>
      </c>
      <c r="L224" s="271">
        <f t="shared" si="17"/>
        <v>452</v>
      </c>
      <c r="M224" s="271">
        <f t="shared" si="17"/>
        <v>65</v>
      </c>
      <c r="N224" s="271">
        <f t="shared" si="17"/>
        <v>26</v>
      </c>
      <c r="O224" s="271">
        <f t="shared" si="17"/>
        <v>18</v>
      </c>
      <c r="P224" s="275">
        <f t="shared" si="14"/>
        <v>561</v>
      </c>
      <c r="Q224" s="271">
        <f t="shared" si="18"/>
        <v>732</v>
      </c>
      <c r="R224" s="271">
        <f t="shared" si="18"/>
        <v>717</v>
      </c>
      <c r="S224" s="271">
        <f t="shared" si="18"/>
        <v>273</v>
      </c>
    </row>
    <row r="225" ht="9.75" customHeight="1" thickBot="1"/>
    <row r="226" spans="2:19" ht="18" customHeight="1" thickBot="1">
      <c r="B226" s="299" t="s">
        <v>306</v>
      </c>
      <c r="C226" s="300"/>
      <c r="D226" s="55">
        <f>SUM(D178:D224)</f>
        <v>1069250</v>
      </c>
      <c r="E226" s="55">
        <f>SUM(E178:E224)</f>
        <v>1001682</v>
      </c>
      <c r="F226" s="56">
        <f>H226/E226</f>
        <v>0.05481080822057299</v>
      </c>
      <c r="G226" s="57">
        <f>P226/E226</f>
        <v>0.019081904237073243</v>
      </c>
      <c r="H226" s="55">
        <f aca="true" t="shared" si="19" ref="H226:S226">SUM(H178:H224)</f>
        <v>54903</v>
      </c>
      <c r="I226" s="55">
        <f t="shared" si="19"/>
        <v>652523</v>
      </c>
      <c r="J226" s="55">
        <f t="shared" si="19"/>
        <v>325720</v>
      </c>
      <c r="K226" s="55">
        <f t="shared" si="19"/>
        <v>4765</v>
      </c>
      <c r="L226" s="55">
        <f t="shared" si="19"/>
        <v>16475</v>
      </c>
      <c r="M226" s="55">
        <f t="shared" si="19"/>
        <v>1761</v>
      </c>
      <c r="N226" s="55">
        <f t="shared" si="19"/>
        <v>743</v>
      </c>
      <c r="O226" s="55">
        <f t="shared" si="19"/>
        <v>135</v>
      </c>
      <c r="P226" s="55">
        <f t="shared" si="19"/>
        <v>19114</v>
      </c>
      <c r="Q226" s="55">
        <f t="shared" si="19"/>
        <v>62825</v>
      </c>
      <c r="R226" s="55">
        <f t="shared" si="19"/>
        <v>72803</v>
      </c>
      <c r="S226" s="58">
        <f t="shared" si="19"/>
        <v>45359</v>
      </c>
    </row>
  </sheetData>
  <sheetProtection/>
  <mergeCells count="34">
    <mergeCell ref="R62:R64"/>
    <mergeCell ref="S62:S64"/>
    <mergeCell ref="Q4:Q6"/>
    <mergeCell ref="F4:F6"/>
    <mergeCell ref="G4:G6"/>
    <mergeCell ref="F62:F64"/>
    <mergeCell ref="H62:H64"/>
    <mergeCell ref="R4:R6"/>
    <mergeCell ref="S4:S6"/>
    <mergeCell ref="Q62:Q64"/>
    <mergeCell ref="B161:C161"/>
    <mergeCell ref="L4:P5"/>
    <mergeCell ref="B56:C56"/>
    <mergeCell ref="B58:C58"/>
    <mergeCell ref="D62:D64"/>
    <mergeCell ref="D4:D6"/>
    <mergeCell ref="E4:E6"/>
    <mergeCell ref="G174:G176"/>
    <mergeCell ref="H174:H176"/>
    <mergeCell ref="I174:K175"/>
    <mergeCell ref="H4:H6"/>
    <mergeCell ref="L62:P63"/>
    <mergeCell ref="I4:K5"/>
    <mergeCell ref="L174:P175"/>
    <mergeCell ref="Q174:Q176"/>
    <mergeCell ref="R174:R176"/>
    <mergeCell ref="S174:S176"/>
    <mergeCell ref="B226:C226"/>
    <mergeCell ref="G62:G64"/>
    <mergeCell ref="I62:K63"/>
    <mergeCell ref="E62:E64"/>
    <mergeCell ref="D174:D176"/>
    <mergeCell ref="E174:E176"/>
    <mergeCell ref="F174:F176"/>
  </mergeCells>
  <printOptions horizontalCentered="1"/>
  <pageMargins left="0.2362204724409449" right="0.2362204724409449" top="0.7480314960629921" bottom="0.15748031496062992" header="0.31496062992125984" footer="0.31496062992125984"/>
  <pageSetup fitToHeight="0" fitToWidth="1" horizontalDpi="600" verticalDpi="600" orientation="portrait" paperSize="9" scale="61" r:id="rId1"/>
  <rowBreaks count="3" manualBreakCount="3">
    <brk id="58" min="1" max="18" man="1"/>
    <brk id="128" min="1" max="18" man="1"/>
    <brk id="170" min="1" max="18" man="1"/>
  </rowBreaks>
  <ignoredErrors>
    <ignoredError sqref="B8:B49 B51:B54 B66:B1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224"/>
  <sheetViews>
    <sheetView showGridLines="0" tabSelected="1" view="pageBreakPreview" zoomScaleNormal="70" zoomScaleSheetLayoutView="100" zoomScalePageLayoutView="0" workbookViewId="0" topLeftCell="A1">
      <pane xSplit="3" ySplit="6" topLeftCell="D21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H174" sqref="H174:H220"/>
    </sheetView>
  </sheetViews>
  <sheetFormatPr defaultColWidth="8.796875" defaultRowHeight="14.25"/>
  <cols>
    <col min="1" max="1" width="2.59765625" style="5" customWidth="1"/>
    <col min="2" max="2" width="5.59765625" style="42" customWidth="1"/>
    <col min="3" max="3" width="10.59765625" style="42" customWidth="1"/>
    <col min="4" max="19" width="9" style="5" customWidth="1"/>
    <col min="20" max="16384" width="9" style="5" customWidth="1"/>
  </cols>
  <sheetData>
    <row r="1" spans="2:19" ht="15" customHeight="1">
      <c r="B1" s="98"/>
      <c r="C1" s="9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8"/>
      <c r="Q1" s="8"/>
      <c r="R1" s="8"/>
      <c r="S1" s="8"/>
    </row>
    <row r="2" spans="1:19" ht="22.5" customHeight="1">
      <c r="A2" s="10"/>
      <c r="B2" s="7" t="s">
        <v>329</v>
      </c>
      <c r="C2" s="99"/>
      <c r="D2" s="8"/>
      <c r="E2" s="8"/>
      <c r="F2" s="9"/>
      <c r="G2" s="9"/>
      <c r="H2" s="9"/>
      <c r="I2" s="9"/>
      <c r="J2" s="100"/>
      <c r="K2" s="9"/>
      <c r="L2" s="9"/>
      <c r="M2" s="9"/>
      <c r="N2" s="9"/>
      <c r="O2" s="101"/>
      <c r="P2" s="100"/>
      <c r="Q2" s="8"/>
      <c r="R2" s="8"/>
      <c r="S2" s="8"/>
    </row>
    <row r="3" spans="2:19" s="42" customFormat="1" ht="15" customHeight="1">
      <c r="B3" s="102"/>
      <c r="C3" s="98"/>
      <c r="D3" s="98"/>
      <c r="E3" s="98"/>
      <c r="F3" s="98"/>
      <c r="G3" s="98"/>
      <c r="H3" s="98"/>
      <c r="I3" s="100"/>
      <c r="J3" s="100"/>
      <c r="K3" s="100"/>
      <c r="L3" s="100"/>
      <c r="M3" s="100"/>
      <c r="N3" s="100"/>
      <c r="O3" s="103"/>
      <c r="P3" s="98"/>
      <c r="Q3" s="98"/>
      <c r="R3" s="98"/>
      <c r="S3" s="98"/>
    </row>
    <row r="4" spans="2:19" s="42" customFormat="1" ht="31.5" customHeight="1">
      <c r="B4" s="104"/>
      <c r="C4" s="105"/>
      <c r="D4" s="333" t="s">
        <v>19</v>
      </c>
      <c r="E4" s="333" t="s">
        <v>20</v>
      </c>
      <c r="F4" s="329" t="s">
        <v>310</v>
      </c>
      <c r="G4" s="329" t="s">
        <v>320</v>
      </c>
      <c r="H4" s="329" t="s">
        <v>321</v>
      </c>
      <c r="I4" s="106" t="s">
        <v>227</v>
      </c>
      <c r="J4" s="335" t="s">
        <v>27</v>
      </c>
      <c r="K4" s="336"/>
      <c r="L4" s="336"/>
      <c r="M4" s="336"/>
      <c r="N4" s="336"/>
      <c r="O4" s="336"/>
      <c r="P4" s="337"/>
      <c r="Q4" s="329" t="s">
        <v>235</v>
      </c>
      <c r="R4" s="329" t="s">
        <v>236</v>
      </c>
      <c r="S4" s="329" t="s">
        <v>237</v>
      </c>
    </row>
    <row r="5" spans="2:19" s="42" customFormat="1" ht="18" customHeight="1">
      <c r="B5" s="108"/>
      <c r="C5" s="109"/>
      <c r="D5" s="334"/>
      <c r="E5" s="334"/>
      <c r="F5" s="330"/>
      <c r="G5" s="330"/>
      <c r="H5" s="330"/>
      <c r="I5" s="107" t="s">
        <v>29</v>
      </c>
      <c r="J5" s="107" t="s">
        <v>30</v>
      </c>
      <c r="K5" s="107" t="s">
        <v>31</v>
      </c>
      <c r="L5" s="107" t="s">
        <v>314</v>
      </c>
      <c r="M5" s="107" t="s">
        <v>315</v>
      </c>
      <c r="N5" s="110" t="s">
        <v>319</v>
      </c>
      <c r="O5" s="107" t="s">
        <v>32</v>
      </c>
      <c r="P5" s="111" t="s">
        <v>33</v>
      </c>
      <c r="Q5" s="330"/>
      <c r="R5" s="330"/>
      <c r="S5" s="330"/>
    </row>
    <row r="6" spans="2:19" s="42" customFormat="1" ht="18" customHeight="1">
      <c r="B6" s="112"/>
      <c r="C6" s="113"/>
      <c r="D6" s="114" t="s">
        <v>21</v>
      </c>
      <c r="E6" s="114" t="s">
        <v>21</v>
      </c>
      <c r="F6" s="114" t="s">
        <v>22</v>
      </c>
      <c r="G6" s="114" t="s">
        <v>322</v>
      </c>
      <c r="H6" s="114" t="s">
        <v>323</v>
      </c>
      <c r="I6" s="114" t="s">
        <v>311</v>
      </c>
      <c r="J6" s="115" t="s">
        <v>21</v>
      </c>
      <c r="K6" s="114" t="s">
        <v>21</v>
      </c>
      <c r="L6" s="114" t="s">
        <v>21</v>
      </c>
      <c r="M6" s="114" t="s">
        <v>21</v>
      </c>
      <c r="N6" s="114" t="s">
        <v>21</v>
      </c>
      <c r="O6" s="114" t="s">
        <v>21</v>
      </c>
      <c r="P6" s="114" t="s">
        <v>21</v>
      </c>
      <c r="Q6" s="114" t="s">
        <v>21</v>
      </c>
      <c r="R6" s="114" t="s">
        <v>21</v>
      </c>
      <c r="S6" s="116" t="s">
        <v>21</v>
      </c>
    </row>
    <row r="7" spans="1:21" s="117" customFormat="1" ht="18" customHeight="1">
      <c r="A7" s="117">
        <v>1</v>
      </c>
      <c r="B7" s="118" t="s">
        <v>303</v>
      </c>
      <c r="C7" s="119" t="s">
        <v>154</v>
      </c>
      <c r="D7" s="61">
        <v>20554</v>
      </c>
      <c r="E7" s="62">
        <v>19056</v>
      </c>
      <c r="F7" s="61">
        <v>16138</v>
      </c>
      <c r="G7" s="63">
        <v>0.85</v>
      </c>
      <c r="H7" s="64">
        <v>0.211</v>
      </c>
      <c r="I7" s="65">
        <v>15036</v>
      </c>
      <c r="J7" s="61">
        <v>2438</v>
      </c>
      <c r="K7" s="61">
        <v>1186</v>
      </c>
      <c r="L7" s="61">
        <v>91</v>
      </c>
      <c r="M7" s="61">
        <v>249</v>
      </c>
      <c r="N7" s="61">
        <v>340</v>
      </c>
      <c r="O7" s="61">
        <v>56</v>
      </c>
      <c r="P7" s="62">
        <v>4020</v>
      </c>
      <c r="Q7" s="61">
        <v>518</v>
      </c>
      <c r="R7" s="61">
        <v>2272</v>
      </c>
      <c r="S7" s="61">
        <v>783</v>
      </c>
      <c r="T7" s="295"/>
      <c r="U7" s="183"/>
    </row>
    <row r="8" spans="1:21" s="117" customFormat="1" ht="18" customHeight="1">
      <c r="A8" s="117">
        <v>2</v>
      </c>
      <c r="B8" s="123" t="s">
        <v>304</v>
      </c>
      <c r="C8" s="124" t="s">
        <v>155</v>
      </c>
      <c r="D8" s="66">
        <v>7537</v>
      </c>
      <c r="E8" s="67">
        <v>7280</v>
      </c>
      <c r="F8" s="66">
        <v>8529</v>
      </c>
      <c r="G8" s="68">
        <f aca="true" t="shared" si="0" ref="G8:G53">F8/E8</f>
        <v>1.1715659340659341</v>
      </c>
      <c r="H8" s="69">
        <f aca="true" t="shared" si="1" ref="H8:H53">P8/E8</f>
        <v>0.326510989010989</v>
      </c>
      <c r="I8" s="66">
        <v>4903</v>
      </c>
      <c r="J8" s="66">
        <v>1378</v>
      </c>
      <c r="K8" s="66">
        <v>716</v>
      </c>
      <c r="L8" s="66">
        <v>122</v>
      </c>
      <c r="M8" s="66">
        <v>159</v>
      </c>
      <c r="N8" s="66">
        <f aca="true" t="shared" si="2" ref="N8:N53">L8+M8</f>
        <v>281</v>
      </c>
      <c r="O8" s="66">
        <v>2</v>
      </c>
      <c r="P8" s="67">
        <v>2377</v>
      </c>
      <c r="Q8" s="66">
        <v>58</v>
      </c>
      <c r="R8" s="66">
        <v>675</v>
      </c>
      <c r="S8" s="66">
        <v>312</v>
      </c>
      <c r="U8" s="183"/>
    </row>
    <row r="9" spans="1:21" s="117" customFormat="1" ht="18" customHeight="1">
      <c r="A9" s="117">
        <v>3</v>
      </c>
      <c r="B9" s="123" t="s">
        <v>305</v>
      </c>
      <c r="C9" s="124" t="s">
        <v>156</v>
      </c>
      <c r="D9" s="66">
        <v>7389</v>
      </c>
      <c r="E9" s="67">
        <v>7180</v>
      </c>
      <c r="F9" s="66">
        <v>7208</v>
      </c>
      <c r="G9" s="68">
        <f t="shared" si="0"/>
        <v>1.003899721448468</v>
      </c>
      <c r="H9" s="69">
        <f t="shared" si="1"/>
        <v>0.25571030640668524</v>
      </c>
      <c r="I9" s="66">
        <v>5344</v>
      </c>
      <c r="J9" s="66">
        <v>1180</v>
      </c>
      <c r="K9" s="66">
        <v>537</v>
      </c>
      <c r="L9" s="66">
        <v>44</v>
      </c>
      <c r="M9" s="66">
        <v>75</v>
      </c>
      <c r="N9" s="66">
        <f t="shared" si="2"/>
        <v>119</v>
      </c>
      <c r="O9" s="66">
        <v>0</v>
      </c>
      <c r="P9" s="67">
        <v>1836</v>
      </c>
      <c r="Q9" s="66">
        <v>100</v>
      </c>
      <c r="R9" s="66">
        <v>768</v>
      </c>
      <c r="S9" s="66">
        <v>104</v>
      </c>
      <c r="U9" s="183"/>
    </row>
    <row r="10" spans="1:21" s="117" customFormat="1" ht="18" customHeight="1">
      <c r="A10" s="117">
        <v>4</v>
      </c>
      <c r="B10" s="123" t="s">
        <v>34</v>
      </c>
      <c r="C10" s="124" t="s">
        <v>327</v>
      </c>
      <c r="D10" s="66">
        <v>10101</v>
      </c>
      <c r="E10" s="66">
        <v>9632</v>
      </c>
      <c r="F10" s="66">
        <v>11083</v>
      </c>
      <c r="G10" s="68">
        <f t="shared" si="0"/>
        <v>1.1506436877076411</v>
      </c>
      <c r="H10" s="69">
        <f t="shared" si="1"/>
        <v>0.2858181063122924</v>
      </c>
      <c r="I10" s="66">
        <v>6879</v>
      </c>
      <c r="J10" s="66">
        <v>1716</v>
      </c>
      <c r="K10" s="66">
        <v>843</v>
      </c>
      <c r="L10" s="66">
        <v>23</v>
      </c>
      <c r="M10" s="66">
        <v>161</v>
      </c>
      <c r="N10" s="66">
        <f t="shared" si="2"/>
        <v>184</v>
      </c>
      <c r="O10" s="66">
        <v>10</v>
      </c>
      <c r="P10" s="66">
        <v>2753</v>
      </c>
      <c r="Q10" s="66">
        <v>188</v>
      </c>
      <c r="R10" s="66">
        <v>1102</v>
      </c>
      <c r="S10" s="70">
        <v>187</v>
      </c>
      <c r="U10" s="183"/>
    </row>
    <row r="11" spans="1:21" s="117" customFormat="1" ht="18" customHeight="1">
      <c r="A11" s="117">
        <v>5</v>
      </c>
      <c r="B11" s="127" t="s">
        <v>35</v>
      </c>
      <c r="C11" s="128" t="s">
        <v>158</v>
      </c>
      <c r="D11" s="71">
        <v>4659</v>
      </c>
      <c r="E11" s="72">
        <v>4549</v>
      </c>
      <c r="F11" s="71">
        <v>4556</v>
      </c>
      <c r="G11" s="73">
        <f t="shared" si="0"/>
        <v>1.0015387997362057</v>
      </c>
      <c r="H11" s="74">
        <f t="shared" si="1"/>
        <v>0.2686304682347769</v>
      </c>
      <c r="I11" s="71">
        <v>3327</v>
      </c>
      <c r="J11" s="71">
        <v>786</v>
      </c>
      <c r="K11" s="71">
        <v>338</v>
      </c>
      <c r="L11" s="71">
        <v>26</v>
      </c>
      <c r="M11" s="71">
        <v>71</v>
      </c>
      <c r="N11" s="71">
        <f t="shared" si="2"/>
        <v>97</v>
      </c>
      <c r="O11" s="71">
        <v>1</v>
      </c>
      <c r="P11" s="72">
        <v>1222</v>
      </c>
      <c r="Q11" s="71">
        <v>35</v>
      </c>
      <c r="R11" s="71">
        <v>473</v>
      </c>
      <c r="S11" s="71">
        <v>95</v>
      </c>
      <c r="U11" s="183"/>
    </row>
    <row r="12" spans="1:21" s="117" customFormat="1" ht="18" customHeight="1">
      <c r="A12" s="117">
        <v>6</v>
      </c>
      <c r="B12" s="118" t="s">
        <v>36</v>
      </c>
      <c r="C12" s="119" t="s">
        <v>159</v>
      </c>
      <c r="D12" s="61">
        <v>8912</v>
      </c>
      <c r="E12" s="62">
        <v>8770</v>
      </c>
      <c r="F12" s="61">
        <v>7773</v>
      </c>
      <c r="G12" s="63">
        <f t="shared" si="0"/>
        <v>0.8863169897377423</v>
      </c>
      <c r="H12" s="64">
        <f t="shared" si="1"/>
        <v>0.22576966932725198</v>
      </c>
      <c r="I12" s="65">
        <v>6790</v>
      </c>
      <c r="J12" s="61">
        <v>1248</v>
      </c>
      <c r="K12" s="61">
        <v>581</v>
      </c>
      <c r="L12" s="61">
        <v>57</v>
      </c>
      <c r="M12" s="61">
        <v>87</v>
      </c>
      <c r="N12" s="61">
        <f t="shared" si="2"/>
        <v>144</v>
      </c>
      <c r="O12" s="61">
        <v>7</v>
      </c>
      <c r="P12" s="62">
        <v>1980</v>
      </c>
      <c r="Q12" s="61">
        <v>114</v>
      </c>
      <c r="R12" s="61">
        <v>872</v>
      </c>
      <c r="S12" s="61">
        <v>197</v>
      </c>
      <c r="U12" s="183"/>
    </row>
    <row r="13" spans="1:21" s="117" customFormat="1" ht="18" customHeight="1">
      <c r="A13" s="117">
        <v>7</v>
      </c>
      <c r="B13" s="123" t="s">
        <v>328</v>
      </c>
      <c r="C13" s="124" t="s">
        <v>160</v>
      </c>
      <c r="D13" s="66">
        <v>9548</v>
      </c>
      <c r="E13" s="67">
        <v>8965</v>
      </c>
      <c r="F13" s="66">
        <v>10874</v>
      </c>
      <c r="G13" s="68">
        <v>1.21</v>
      </c>
      <c r="H13" s="69">
        <v>0.2896</v>
      </c>
      <c r="I13" s="66">
        <v>6368</v>
      </c>
      <c r="J13" s="66">
        <v>1625</v>
      </c>
      <c r="K13" s="66">
        <v>795</v>
      </c>
      <c r="L13" s="66">
        <v>17</v>
      </c>
      <c r="M13" s="66">
        <v>142</v>
      </c>
      <c r="N13" s="66">
        <v>159</v>
      </c>
      <c r="O13" s="66">
        <v>17</v>
      </c>
      <c r="P13" s="67">
        <v>2596</v>
      </c>
      <c r="Q13" s="66">
        <v>339</v>
      </c>
      <c r="R13" s="66">
        <v>790</v>
      </c>
      <c r="S13" s="66">
        <v>193</v>
      </c>
      <c r="U13" s="183"/>
    </row>
    <row r="14" spans="1:21" s="117" customFormat="1" ht="18" customHeight="1">
      <c r="A14" s="117">
        <v>8</v>
      </c>
      <c r="B14" s="123" t="s">
        <v>38</v>
      </c>
      <c r="C14" s="124" t="s">
        <v>161</v>
      </c>
      <c r="D14" s="66">
        <v>24295</v>
      </c>
      <c r="E14" s="67">
        <v>22431</v>
      </c>
      <c r="F14" s="66">
        <v>17629</v>
      </c>
      <c r="G14" s="68">
        <f t="shared" si="0"/>
        <v>0.7859212696714368</v>
      </c>
      <c r="H14" s="69">
        <f t="shared" si="1"/>
        <v>0.20213097944808525</v>
      </c>
      <c r="I14" s="66">
        <v>17897</v>
      </c>
      <c r="J14" s="66">
        <v>3015</v>
      </c>
      <c r="K14" s="66">
        <v>1246</v>
      </c>
      <c r="L14" s="66">
        <v>81</v>
      </c>
      <c r="M14" s="66">
        <v>178</v>
      </c>
      <c r="N14" s="66">
        <f t="shared" si="2"/>
        <v>259</v>
      </c>
      <c r="O14" s="66">
        <v>14</v>
      </c>
      <c r="P14" s="67">
        <v>4534</v>
      </c>
      <c r="Q14" s="66">
        <v>388</v>
      </c>
      <c r="R14" s="66">
        <v>2335</v>
      </c>
      <c r="S14" s="66">
        <v>546</v>
      </c>
      <c r="U14" s="183"/>
    </row>
    <row r="15" spans="1:21" s="117" customFormat="1" ht="18" customHeight="1">
      <c r="A15" s="117">
        <v>9</v>
      </c>
      <c r="B15" s="123" t="s">
        <v>39</v>
      </c>
      <c r="C15" s="124" t="s">
        <v>162</v>
      </c>
      <c r="D15" s="66">
        <v>11857</v>
      </c>
      <c r="E15" s="66">
        <v>11404</v>
      </c>
      <c r="F15" s="66">
        <v>9073</v>
      </c>
      <c r="G15" s="68">
        <f t="shared" si="0"/>
        <v>0.7955980357769203</v>
      </c>
      <c r="H15" s="69">
        <f t="shared" si="1"/>
        <v>0.2129954401964223</v>
      </c>
      <c r="I15" s="66">
        <v>8975</v>
      </c>
      <c r="J15" s="66">
        <v>1632</v>
      </c>
      <c r="K15" s="66">
        <v>671</v>
      </c>
      <c r="L15" s="66">
        <v>31</v>
      </c>
      <c r="M15" s="66">
        <v>90</v>
      </c>
      <c r="N15" s="66">
        <f t="shared" si="2"/>
        <v>121</v>
      </c>
      <c r="O15" s="66">
        <v>5</v>
      </c>
      <c r="P15" s="66">
        <v>2429</v>
      </c>
      <c r="Q15" s="66">
        <v>229</v>
      </c>
      <c r="R15" s="66">
        <v>1215</v>
      </c>
      <c r="S15" s="70">
        <v>154</v>
      </c>
      <c r="U15" s="183"/>
    </row>
    <row r="16" spans="1:21" s="117" customFormat="1" ht="18" customHeight="1">
      <c r="A16" s="117">
        <v>10</v>
      </c>
      <c r="B16" s="131" t="s">
        <v>40</v>
      </c>
      <c r="C16" s="132" t="s">
        <v>163</v>
      </c>
      <c r="D16" s="71">
        <v>10362</v>
      </c>
      <c r="E16" s="72">
        <v>9735</v>
      </c>
      <c r="F16" s="71">
        <v>7014</v>
      </c>
      <c r="G16" s="73">
        <f t="shared" si="0"/>
        <v>0.7204930662557781</v>
      </c>
      <c r="H16" s="74">
        <f t="shared" si="1"/>
        <v>0.19650744735490497</v>
      </c>
      <c r="I16" s="71">
        <v>7822</v>
      </c>
      <c r="J16" s="71">
        <v>1279</v>
      </c>
      <c r="K16" s="71">
        <v>530</v>
      </c>
      <c r="L16" s="71">
        <v>26</v>
      </c>
      <c r="M16" s="71">
        <v>75</v>
      </c>
      <c r="N16" s="71">
        <f t="shared" si="2"/>
        <v>101</v>
      </c>
      <c r="O16" s="71">
        <v>3</v>
      </c>
      <c r="P16" s="72">
        <v>1913</v>
      </c>
      <c r="Q16" s="71">
        <v>116</v>
      </c>
      <c r="R16" s="71">
        <v>1086</v>
      </c>
      <c r="S16" s="71">
        <v>99</v>
      </c>
      <c r="U16" s="183"/>
    </row>
    <row r="17" spans="1:21" s="117" customFormat="1" ht="18" customHeight="1">
      <c r="A17" s="117">
        <v>11</v>
      </c>
      <c r="B17" s="133" t="s">
        <v>41</v>
      </c>
      <c r="C17" s="134" t="s">
        <v>164</v>
      </c>
      <c r="D17" s="61">
        <v>47618</v>
      </c>
      <c r="E17" s="62">
        <v>43426</v>
      </c>
      <c r="F17" s="61">
        <v>25345</v>
      </c>
      <c r="G17" s="63">
        <f t="shared" si="0"/>
        <v>0.5836365311103947</v>
      </c>
      <c r="H17" s="64">
        <f t="shared" si="1"/>
        <v>0.1728457606042463</v>
      </c>
      <c r="I17" s="65">
        <v>35920</v>
      </c>
      <c r="J17" s="61">
        <v>5225</v>
      </c>
      <c r="K17" s="61">
        <v>1983</v>
      </c>
      <c r="L17" s="61">
        <v>65</v>
      </c>
      <c r="M17" s="61">
        <v>207</v>
      </c>
      <c r="N17" s="61">
        <f t="shared" si="2"/>
        <v>272</v>
      </c>
      <c r="O17" s="61">
        <v>26</v>
      </c>
      <c r="P17" s="62">
        <v>7506</v>
      </c>
      <c r="Q17" s="61">
        <v>736</v>
      </c>
      <c r="R17" s="61">
        <v>4494</v>
      </c>
      <c r="S17" s="61">
        <v>1234</v>
      </c>
      <c r="U17" s="183"/>
    </row>
    <row r="18" spans="1:21" s="117" customFormat="1" ht="18" customHeight="1">
      <c r="A18" s="117">
        <v>12</v>
      </c>
      <c r="B18" s="123" t="s">
        <v>42</v>
      </c>
      <c r="C18" s="124" t="s">
        <v>165</v>
      </c>
      <c r="D18" s="66">
        <v>44859</v>
      </c>
      <c r="E18" s="67">
        <v>39852</v>
      </c>
      <c r="F18" s="66">
        <v>24946</v>
      </c>
      <c r="G18" s="68">
        <f t="shared" si="0"/>
        <v>0.6259660744755595</v>
      </c>
      <c r="H18" s="69">
        <f t="shared" si="1"/>
        <v>0.1779835390946502</v>
      </c>
      <c r="I18" s="66">
        <v>32759</v>
      </c>
      <c r="J18" s="66">
        <v>4899</v>
      </c>
      <c r="K18" s="66">
        <v>1852</v>
      </c>
      <c r="L18" s="66">
        <v>56</v>
      </c>
      <c r="M18" s="66">
        <v>286</v>
      </c>
      <c r="N18" s="66">
        <f t="shared" si="2"/>
        <v>342</v>
      </c>
      <c r="O18" s="66">
        <v>0</v>
      </c>
      <c r="P18" s="67">
        <v>7093</v>
      </c>
      <c r="Q18" s="66">
        <v>729</v>
      </c>
      <c r="R18" s="66">
        <v>4712</v>
      </c>
      <c r="S18" s="66">
        <v>2441</v>
      </c>
      <c r="U18" s="183"/>
    </row>
    <row r="19" spans="1:21" s="117" customFormat="1" ht="18" customHeight="1">
      <c r="A19" s="117">
        <v>13</v>
      </c>
      <c r="B19" s="123" t="s">
        <v>43</v>
      </c>
      <c r="C19" s="124" t="s">
        <v>166</v>
      </c>
      <c r="D19" s="66">
        <v>27173</v>
      </c>
      <c r="E19" s="67">
        <v>25467</v>
      </c>
      <c r="F19" s="66">
        <v>9958</v>
      </c>
      <c r="G19" s="68">
        <f t="shared" si="0"/>
        <v>0.39101582440020416</v>
      </c>
      <c r="H19" s="69">
        <f t="shared" si="1"/>
        <v>0.12317901598146622</v>
      </c>
      <c r="I19" s="66">
        <v>22330</v>
      </c>
      <c r="J19" s="66">
        <v>2355</v>
      </c>
      <c r="K19" s="66">
        <v>663</v>
      </c>
      <c r="L19" s="66">
        <v>27</v>
      </c>
      <c r="M19" s="66">
        <v>92</v>
      </c>
      <c r="N19" s="66">
        <f t="shared" si="2"/>
        <v>119</v>
      </c>
      <c r="O19" s="66">
        <v>0</v>
      </c>
      <c r="P19" s="67">
        <v>3137</v>
      </c>
      <c r="Q19" s="66">
        <v>559</v>
      </c>
      <c r="R19" s="66">
        <v>2648</v>
      </c>
      <c r="S19" s="66">
        <v>2206</v>
      </c>
      <c r="U19" s="183"/>
    </row>
    <row r="20" spans="1:22" s="117" customFormat="1" ht="18" customHeight="1">
      <c r="A20" s="117">
        <v>14</v>
      </c>
      <c r="B20" s="123" t="s">
        <v>44</v>
      </c>
      <c r="C20" s="124" t="s">
        <v>4</v>
      </c>
      <c r="D20" s="66">
        <v>19823</v>
      </c>
      <c r="E20" s="66">
        <v>18343</v>
      </c>
      <c r="F20" s="66">
        <v>10118</v>
      </c>
      <c r="G20" s="68">
        <f t="shared" si="0"/>
        <v>0.5516000654200512</v>
      </c>
      <c r="H20" s="69">
        <f t="shared" si="1"/>
        <v>0.15679005615221064</v>
      </c>
      <c r="I20" s="66">
        <v>15467</v>
      </c>
      <c r="J20" s="66">
        <v>2159</v>
      </c>
      <c r="K20" s="66">
        <v>751</v>
      </c>
      <c r="L20" s="66">
        <v>21</v>
      </c>
      <c r="M20" s="66">
        <v>107</v>
      </c>
      <c r="N20" s="66">
        <f t="shared" si="2"/>
        <v>128</v>
      </c>
      <c r="O20" s="66">
        <v>0</v>
      </c>
      <c r="P20" s="66">
        <v>2876</v>
      </c>
      <c r="Q20" s="66">
        <v>345</v>
      </c>
      <c r="R20" s="66">
        <v>1567</v>
      </c>
      <c r="S20" s="70">
        <v>374</v>
      </c>
      <c r="U20" s="183"/>
      <c r="V20" s="183"/>
    </row>
    <row r="21" spans="1:21" s="117" customFormat="1" ht="18" customHeight="1">
      <c r="A21" s="117">
        <v>15</v>
      </c>
      <c r="B21" s="127" t="s">
        <v>45</v>
      </c>
      <c r="C21" s="128" t="s">
        <v>167</v>
      </c>
      <c r="D21" s="71">
        <v>11649</v>
      </c>
      <c r="E21" s="72">
        <v>11367</v>
      </c>
      <c r="F21" s="71">
        <v>6041</v>
      </c>
      <c r="G21" s="73">
        <v>0.53</v>
      </c>
      <c r="H21" s="74">
        <v>0.1529</v>
      </c>
      <c r="I21" s="71">
        <v>9629</v>
      </c>
      <c r="J21" s="71">
        <v>1234</v>
      </c>
      <c r="K21" s="71">
        <v>404</v>
      </c>
      <c r="L21" s="71">
        <v>22</v>
      </c>
      <c r="M21" s="71">
        <v>78</v>
      </c>
      <c r="N21" s="71">
        <v>100</v>
      </c>
      <c r="O21" s="71">
        <v>0</v>
      </c>
      <c r="P21" s="72">
        <v>1738</v>
      </c>
      <c r="Q21" s="71">
        <v>50</v>
      </c>
      <c r="R21" s="71">
        <v>603</v>
      </c>
      <c r="S21" s="71">
        <v>490</v>
      </c>
      <c r="U21" s="183"/>
    </row>
    <row r="22" spans="1:21" s="117" customFormat="1" ht="18" customHeight="1">
      <c r="A22" s="117">
        <v>16</v>
      </c>
      <c r="B22" s="118" t="s">
        <v>46</v>
      </c>
      <c r="C22" s="119" t="s">
        <v>168</v>
      </c>
      <c r="D22" s="61">
        <v>4887</v>
      </c>
      <c r="E22" s="62">
        <v>4802</v>
      </c>
      <c r="F22" s="61">
        <v>2792</v>
      </c>
      <c r="G22" s="63">
        <f t="shared" si="0"/>
        <v>0.5814244064972928</v>
      </c>
      <c r="H22" s="64">
        <f t="shared" si="1"/>
        <v>0.1618075801749271</v>
      </c>
      <c r="I22" s="65">
        <v>4025</v>
      </c>
      <c r="J22" s="61">
        <v>544</v>
      </c>
      <c r="K22" s="61">
        <v>196</v>
      </c>
      <c r="L22" s="61">
        <v>6</v>
      </c>
      <c r="M22" s="61">
        <v>31</v>
      </c>
      <c r="N22" s="61">
        <f t="shared" si="2"/>
        <v>37</v>
      </c>
      <c r="O22" s="61">
        <v>0</v>
      </c>
      <c r="P22" s="62">
        <v>777</v>
      </c>
      <c r="Q22" s="61">
        <v>110</v>
      </c>
      <c r="R22" s="61">
        <v>560</v>
      </c>
      <c r="S22" s="61">
        <v>276</v>
      </c>
      <c r="U22" s="183"/>
    </row>
    <row r="23" spans="1:21" s="117" customFormat="1" ht="18" customHeight="1">
      <c r="A23" s="117">
        <v>17</v>
      </c>
      <c r="B23" s="123" t="s">
        <v>47</v>
      </c>
      <c r="C23" s="124" t="s">
        <v>169</v>
      </c>
      <c r="D23" s="66">
        <v>5702</v>
      </c>
      <c r="E23" s="67">
        <v>5521</v>
      </c>
      <c r="F23" s="66">
        <v>3540</v>
      </c>
      <c r="G23" s="68">
        <f t="shared" si="0"/>
        <v>0.641188190545191</v>
      </c>
      <c r="H23" s="69">
        <f t="shared" si="1"/>
        <v>0.19289983698605326</v>
      </c>
      <c r="I23" s="66">
        <v>4456</v>
      </c>
      <c r="J23" s="66">
        <v>748</v>
      </c>
      <c r="K23" s="66">
        <v>272</v>
      </c>
      <c r="L23" s="66">
        <v>13</v>
      </c>
      <c r="M23" s="66">
        <v>29</v>
      </c>
      <c r="N23" s="66">
        <f t="shared" si="2"/>
        <v>42</v>
      </c>
      <c r="O23" s="66">
        <v>3</v>
      </c>
      <c r="P23" s="67">
        <v>1065</v>
      </c>
      <c r="Q23" s="66">
        <v>47</v>
      </c>
      <c r="R23" s="66">
        <v>607</v>
      </c>
      <c r="S23" s="66">
        <v>92</v>
      </c>
      <c r="U23" s="183"/>
    </row>
    <row r="24" spans="1:21" s="117" customFormat="1" ht="18" customHeight="1">
      <c r="A24" s="117">
        <v>18</v>
      </c>
      <c r="B24" s="123" t="s">
        <v>48</v>
      </c>
      <c r="C24" s="124" t="s">
        <v>170</v>
      </c>
      <c r="D24" s="66">
        <v>6978</v>
      </c>
      <c r="E24" s="67">
        <v>6622</v>
      </c>
      <c r="F24" s="66">
        <v>3350</v>
      </c>
      <c r="G24" s="68">
        <f t="shared" si="0"/>
        <v>0.5058894593778315</v>
      </c>
      <c r="H24" s="69">
        <f t="shared" si="1"/>
        <v>0.17049229839927516</v>
      </c>
      <c r="I24" s="66">
        <v>5493</v>
      </c>
      <c r="J24" s="66">
        <v>801</v>
      </c>
      <c r="K24" s="66">
        <v>246</v>
      </c>
      <c r="L24" s="66">
        <v>54</v>
      </c>
      <c r="M24" s="66">
        <v>27</v>
      </c>
      <c r="N24" s="66">
        <f t="shared" si="2"/>
        <v>81</v>
      </c>
      <c r="O24" s="66">
        <v>1</v>
      </c>
      <c r="P24" s="67">
        <v>1129</v>
      </c>
      <c r="Q24" s="66">
        <v>26</v>
      </c>
      <c r="R24" s="66">
        <v>432</v>
      </c>
      <c r="S24" s="66">
        <v>248</v>
      </c>
      <c r="U24" s="183"/>
    </row>
    <row r="25" spans="1:21" s="117" customFormat="1" ht="18" customHeight="1">
      <c r="A25" s="117">
        <v>19</v>
      </c>
      <c r="B25" s="123" t="s">
        <v>49</v>
      </c>
      <c r="C25" s="124" t="s">
        <v>171</v>
      </c>
      <c r="D25" s="66">
        <v>6794</v>
      </c>
      <c r="E25" s="66">
        <v>6274</v>
      </c>
      <c r="F25" s="66">
        <v>5255</v>
      </c>
      <c r="G25" s="68">
        <f t="shared" si="0"/>
        <v>0.8375836786738923</v>
      </c>
      <c r="H25" s="69">
        <f t="shared" si="1"/>
        <v>0.23095313994262034</v>
      </c>
      <c r="I25" s="66">
        <v>4825</v>
      </c>
      <c r="J25" s="66">
        <v>936</v>
      </c>
      <c r="K25" s="66">
        <v>422</v>
      </c>
      <c r="L25" s="66">
        <v>24</v>
      </c>
      <c r="M25" s="66">
        <v>49</v>
      </c>
      <c r="N25" s="66">
        <f t="shared" si="2"/>
        <v>73</v>
      </c>
      <c r="O25" s="66">
        <v>18</v>
      </c>
      <c r="P25" s="66">
        <v>1449</v>
      </c>
      <c r="Q25" s="66">
        <v>311</v>
      </c>
      <c r="R25" s="66">
        <v>718</v>
      </c>
      <c r="S25" s="70">
        <v>275</v>
      </c>
      <c r="U25" s="183"/>
    </row>
    <row r="26" spans="1:21" s="117" customFormat="1" ht="18" customHeight="1">
      <c r="A26" s="117">
        <v>20</v>
      </c>
      <c r="B26" s="131" t="s">
        <v>50</v>
      </c>
      <c r="C26" s="132" t="s">
        <v>172</v>
      </c>
      <c r="D26" s="71">
        <v>17949</v>
      </c>
      <c r="E26" s="72">
        <v>17068</v>
      </c>
      <c r="F26" s="71">
        <v>9369</v>
      </c>
      <c r="G26" s="73">
        <f t="shared" si="0"/>
        <v>0.5489219592219358</v>
      </c>
      <c r="H26" s="74">
        <f t="shared" si="1"/>
        <v>0.16598312631825637</v>
      </c>
      <c r="I26" s="71">
        <v>14235</v>
      </c>
      <c r="J26" s="71">
        <v>2026</v>
      </c>
      <c r="K26" s="71">
        <v>666</v>
      </c>
      <c r="L26" s="71">
        <v>40</v>
      </c>
      <c r="M26" s="71">
        <v>101</v>
      </c>
      <c r="N26" s="71">
        <f t="shared" si="2"/>
        <v>141</v>
      </c>
      <c r="O26" s="71">
        <v>0</v>
      </c>
      <c r="P26" s="72">
        <v>2833</v>
      </c>
      <c r="Q26" s="71">
        <v>396</v>
      </c>
      <c r="R26" s="71">
        <v>1939</v>
      </c>
      <c r="S26" s="71">
        <v>83</v>
      </c>
      <c r="U26" s="183"/>
    </row>
    <row r="27" spans="1:21" s="117" customFormat="1" ht="18" customHeight="1">
      <c r="A27" s="117">
        <v>21</v>
      </c>
      <c r="B27" s="133" t="s">
        <v>51</v>
      </c>
      <c r="C27" s="134" t="s">
        <v>173</v>
      </c>
      <c r="D27" s="61">
        <v>14179</v>
      </c>
      <c r="E27" s="62">
        <v>13530</v>
      </c>
      <c r="F27" s="61">
        <v>6197</v>
      </c>
      <c r="G27" s="63">
        <f t="shared" si="0"/>
        <v>0.4580192165558019</v>
      </c>
      <c r="H27" s="64">
        <f t="shared" si="1"/>
        <v>0.13414634146341464</v>
      </c>
      <c r="I27" s="65">
        <v>11715</v>
      </c>
      <c r="J27" s="61">
        <v>1288</v>
      </c>
      <c r="K27" s="61">
        <v>430</v>
      </c>
      <c r="L27" s="61">
        <v>18</v>
      </c>
      <c r="M27" s="61">
        <v>79</v>
      </c>
      <c r="N27" s="61">
        <f t="shared" si="2"/>
        <v>97</v>
      </c>
      <c r="O27" s="61">
        <v>0</v>
      </c>
      <c r="P27" s="62">
        <v>1815</v>
      </c>
      <c r="Q27" s="61">
        <v>345</v>
      </c>
      <c r="R27" s="61">
        <v>1345</v>
      </c>
      <c r="S27" s="61">
        <v>530</v>
      </c>
      <c r="U27" s="183"/>
    </row>
    <row r="28" spans="1:21" s="117" customFormat="1" ht="18" customHeight="1">
      <c r="A28" s="117">
        <v>22</v>
      </c>
      <c r="B28" s="123" t="s">
        <v>52</v>
      </c>
      <c r="C28" s="124" t="s">
        <v>174</v>
      </c>
      <c r="D28" s="66">
        <v>19236</v>
      </c>
      <c r="E28" s="67">
        <v>18579</v>
      </c>
      <c r="F28" s="66">
        <v>8122</v>
      </c>
      <c r="G28" s="68">
        <f t="shared" si="0"/>
        <v>0.4371602346735562</v>
      </c>
      <c r="H28" s="69">
        <f t="shared" si="1"/>
        <v>0.1326766779697508</v>
      </c>
      <c r="I28" s="66">
        <v>16114</v>
      </c>
      <c r="J28" s="66">
        <v>1792</v>
      </c>
      <c r="K28" s="66">
        <v>549</v>
      </c>
      <c r="L28" s="66">
        <v>19</v>
      </c>
      <c r="M28" s="66">
        <v>105</v>
      </c>
      <c r="N28" s="66">
        <f t="shared" si="2"/>
        <v>124</v>
      </c>
      <c r="O28" s="66">
        <v>0</v>
      </c>
      <c r="P28" s="67">
        <v>2465</v>
      </c>
      <c r="Q28" s="66">
        <v>92</v>
      </c>
      <c r="R28" s="66">
        <v>1966</v>
      </c>
      <c r="S28" s="66">
        <v>870</v>
      </c>
      <c r="U28" s="183"/>
    </row>
    <row r="29" spans="1:21" s="117" customFormat="1" ht="18" customHeight="1">
      <c r="A29" s="117">
        <v>23</v>
      </c>
      <c r="B29" s="123" t="s">
        <v>53</v>
      </c>
      <c r="C29" s="124" t="s">
        <v>175</v>
      </c>
      <c r="D29" s="66">
        <v>38902</v>
      </c>
      <c r="E29" s="67">
        <v>37451</v>
      </c>
      <c r="F29" s="66">
        <v>14616</v>
      </c>
      <c r="G29" s="68">
        <f t="shared" si="0"/>
        <v>0.39026995273824466</v>
      </c>
      <c r="H29" s="69">
        <f t="shared" si="1"/>
        <v>0.11414915489573042</v>
      </c>
      <c r="I29" s="66">
        <v>33176</v>
      </c>
      <c r="J29" s="66">
        <v>3017</v>
      </c>
      <c r="K29" s="66">
        <v>1028</v>
      </c>
      <c r="L29" s="66">
        <v>36</v>
      </c>
      <c r="M29" s="66">
        <v>194</v>
      </c>
      <c r="N29" s="66">
        <f t="shared" si="2"/>
        <v>230</v>
      </c>
      <c r="O29" s="66">
        <v>0</v>
      </c>
      <c r="P29" s="67">
        <v>4275</v>
      </c>
      <c r="Q29" s="66">
        <v>1411</v>
      </c>
      <c r="R29" s="66">
        <v>5728</v>
      </c>
      <c r="S29" s="66">
        <v>500</v>
      </c>
      <c r="U29" s="183"/>
    </row>
    <row r="30" spans="1:21" s="117" customFormat="1" ht="18" customHeight="1">
      <c r="A30" s="117">
        <v>24</v>
      </c>
      <c r="B30" s="123" t="s">
        <v>54</v>
      </c>
      <c r="C30" s="124" t="s">
        <v>176</v>
      </c>
      <c r="D30" s="66">
        <v>13156</v>
      </c>
      <c r="E30" s="66">
        <v>12642</v>
      </c>
      <c r="F30" s="66">
        <v>9047</v>
      </c>
      <c r="G30" s="68">
        <f t="shared" si="0"/>
        <v>0.7156304382218004</v>
      </c>
      <c r="H30" s="69">
        <f t="shared" si="1"/>
        <v>0.19941464958076255</v>
      </c>
      <c r="I30" s="66">
        <v>10121</v>
      </c>
      <c r="J30" s="66">
        <v>1695</v>
      </c>
      <c r="K30" s="66">
        <v>676</v>
      </c>
      <c r="L30" s="66">
        <v>24</v>
      </c>
      <c r="M30" s="66">
        <v>115</v>
      </c>
      <c r="N30" s="66">
        <f t="shared" si="2"/>
        <v>139</v>
      </c>
      <c r="O30" s="66">
        <v>11</v>
      </c>
      <c r="P30" s="66">
        <v>2521</v>
      </c>
      <c r="Q30" s="66">
        <v>296</v>
      </c>
      <c r="R30" s="66">
        <v>1713</v>
      </c>
      <c r="S30" s="70">
        <v>461</v>
      </c>
      <c r="U30" s="183"/>
    </row>
    <row r="31" spans="1:21" s="117" customFormat="1" ht="18" customHeight="1">
      <c r="A31" s="117">
        <v>25</v>
      </c>
      <c r="B31" s="127" t="s">
        <v>55</v>
      </c>
      <c r="C31" s="132" t="s">
        <v>177</v>
      </c>
      <c r="D31" s="71">
        <v>10479</v>
      </c>
      <c r="E31" s="72">
        <v>9810</v>
      </c>
      <c r="F31" s="71">
        <v>6425</v>
      </c>
      <c r="G31" s="73">
        <f t="shared" si="0"/>
        <v>0.6549439347604485</v>
      </c>
      <c r="H31" s="74">
        <f t="shared" si="1"/>
        <v>0.1875637104994903</v>
      </c>
      <c r="I31" s="71">
        <v>7970</v>
      </c>
      <c r="J31" s="71">
        <v>1225</v>
      </c>
      <c r="K31" s="71">
        <v>516</v>
      </c>
      <c r="L31" s="71">
        <v>11</v>
      </c>
      <c r="M31" s="71">
        <v>77</v>
      </c>
      <c r="N31" s="71">
        <f t="shared" si="2"/>
        <v>88</v>
      </c>
      <c r="O31" s="71">
        <v>11</v>
      </c>
      <c r="P31" s="72">
        <v>1840</v>
      </c>
      <c r="Q31" s="71">
        <v>49</v>
      </c>
      <c r="R31" s="71">
        <v>1207</v>
      </c>
      <c r="S31" s="71">
        <v>0</v>
      </c>
      <c r="U31" s="183"/>
    </row>
    <row r="32" spans="1:21" s="117" customFormat="1" ht="18" customHeight="1">
      <c r="A32" s="117">
        <v>26</v>
      </c>
      <c r="B32" s="118" t="s">
        <v>56</v>
      </c>
      <c r="C32" s="119" t="s">
        <v>178</v>
      </c>
      <c r="D32" s="61">
        <v>10125</v>
      </c>
      <c r="E32" s="62">
        <v>9508</v>
      </c>
      <c r="F32" s="61">
        <v>6445</v>
      </c>
      <c r="G32" s="63">
        <v>0.68</v>
      </c>
      <c r="H32" s="64">
        <v>0.1949</v>
      </c>
      <c r="I32" s="65">
        <v>7655</v>
      </c>
      <c r="J32" s="61">
        <v>1247</v>
      </c>
      <c r="K32" s="61">
        <v>454</v>
      </c>
      <c r="L32" s="61">
        <v>18</v>
      </c>
      <c r="M32" s="61">
        <v>103</v>
      </c>
      <c r="N32" s="61">
        <v>121</v>
      </c>
      <c r="O32" s="61">
        <v>31</v>
      </c>
      <c r="P32" s="62">
        <v>1853</v>
      </c>
      <c r="Q32" s="61">
        <v>243</v>
      </c>
      <c r="R32" s="61">
        <v>1227</v>
      </c>
      <c r="S32" s="61">
        <v>626</v>
      </c>
      <c r="U32" s="183"/>
    </row>
    <row r="33" spans="1:21" s="117" customFormat="1" ht="18" customHeight="1">
      <c r="A33" s="117">
        <v>27</v>
      </c>
      <c r="B33" s="123" t="s">
        <v>57</v>
      </c>
      <c r="C33" s="124" t="s">
        <v>179</v>
      </c>
      <c r="D33" s="66">
        <v>31766</v>
      </c>
      <c r="E33" s="67">
        <v>28030</v>
      </c>
      <c r="F33" s="66">
        <v>17350</v>
      </c>
      <c r="G33" s="68">
        <f t="shared" si="0"/>
        <v>0.6189796646450232</v>
      </c>
      <c r="H33" s="69">
        <f t="shared" si="1"/>
        <v>0.1797716732072779</v>
      </c>
      <c r="I33" s="66">
        <v>22991</v>
      </c>
      <c r="J33" s="66">
        <v>3467</v>
      </c>
      <c r="K33" s="66">
        <v>1312</v>
      </c>
      <c r="L33" s="66">
        <v>41</v>
      </c>
      <c r="M33" s="66">
        <v>196</v>
      </c>
      <c r="N33" s="66">
        <f t="shared" si="2"/>
        <v>237</v>
      </c>
      <c r="O33" s="66">
        <v>23</v>
      </c>
      <c r="P33" s="67">
        <v>5039</v>
      </c>
      <c r="Q33" s="66">
        <v>1049</v>
      </c>
      <c r="R33" s="66">
        <v>3666</v>
      </c>
      <c r="S33" s="66">
        <v>1406</v>
      </c>
      <c r="U33" s="183"/>
    </row>
    <row r="34" spans="1:21" s="117" customFormat="1" ht="18" customHeight="1">
      <c r="A34" s="117">
        <v>28</v>
      </c>
      <c r="B34" s="123" t="s">
        <v>58</v>
      </c>
      <c r="C34" s="124" t="s">
        <v>180</v>
      </c>
      <c r="D34" s="66">
        <v>21942</v>
      </c>
      <c r="E34" s="67">
        <v>20959</v>
      </c>
      <c r="F34" s="66">
        <v>11285</v>
      </c>
      <c r="G34" s="68">
        <v>0.54</v>
      </c>
      <c r="H34" s="69">
        <v>0.1541</v>
      </c>
      <c r="I34" s="66">
        <v>17729</v>
      </c>
      <c r="J34" s="66">
        <v>2287</v>
      </c>
      <c r="K34" s="66">
        <v>790</v>
      </c>
      <c r="L34" s="66">
        <v>43</v>
      </c>
      <c r="M34" s="66">
        <v>110</v>
      </c>
      <c r="N34" s="66">
        <v>153</v>
      </c>
      <c r="O34" s="66">
        <v>0</v>
      </c>
      <c r="P34" s="67">
        <v>3230</v>
      </c>
      <c r="Q34" s="66">
        <v>408</v>
      </c>
      <c r="R34" s="66">
        <v>2345</v>
      </c>
      <c r="S34" s="66">
        <v>641</v>
      </c>
      <c r="U34" s="183"/>
    </row>
    <row r="35" spans="1:21" s="117" customFormat="1" ht="18" customHeight="1">
      <c r="A35" s="117">
        <v>29</v>
      </c>
      <c r="B35" s="123" t="s">
        <v>59</v>
      </c>
      <c r="C35" s="124" t="s">
        <v>181</v>
      </c>
      <c r="D35" s="66">
        <v>8211</v>
      </c>
      <c r="E35" s="66">
        <v>6717</v>
      </c>
      <c r="F35" s="66">
        <v>4917</v>
      </c>
      <c r="G35" s="68">
        <f t="shared" si="0"/>
        <v>0.7320232246538634</v>
      </c>
      <c r="H35" s="69">
        <f t="shared" si="1"/>
        <v>0.1980050617835343</v>
      </c>
      <c r="I35" s="66">
        <v>5387</v>
      </c>
      <c r="J35" s="66">
        <v>862</v>
      </c>
      <c r="K35" s="66">
        <v>335</v>
      </c>
      <c r="L35" s="66">
        <v>55</v>
      </c>
      <c r="M35" s="66">
        <v>78</v>
      </c>
      <c r="N35" s="66">
        <f t="shared" si="2"/>
        <v>133</v>
      </c>
      <c r="O35" s="66">
        <v>0</v>
      </c>
      <c r="P35" s="66">
        <v>1330</v>
      </c>
      <c r="Q35" s="66">
        <v>107</v>
      </c>
      <c r="R35" s="66">
        <v>829</v>
      </c>
      <c r="S35" s="70">
        <v>258</v>
      </c>
      <c r="U35" s="183"/>
    </row>
    <row r="36" spans="1:21" s="117" customFormat="1" ht="18" customHeight="1">
      <c r="A36" s="117">
        <v>30</v>
      </c>
      <c r="B36" s="131" t="s">
        <v>60</v>
      </c>
      <c r="C36" s="132" t="s">
        <v>5</v>
      </c>
      <c r="D36" s="71">
        <v>4747</v>
      </c>
      <c r="E36" s="72">
        <v>4747</v>
      </c>
      <c r="F36" s="71">
        <v>3757</v>
      </c>
      <c r="G36" s="73">
        <f t="shared" si="0"/>
        <v>0.7914472298293659</v>
      </c>
      <c r="H36" s="74">
        <f t="shared" si="1"/>
        <v>0.19801980198019803</v>
      </c>
      <c r="I36" s="71">
        <v>3807</v>
      </c>
      <c r="J36" s="71">
        <v>612</v>
      </c>
      <c r="K36" s="71">
        <v>252</v>
      </c>
      <c r="L36" s="71">
        <v>26</v>
      </c>
      <c r="M36" s="71">
        <v>50</v>
      </c>
      <c r="N36" s="71">
        <f t="shared" si="2"/>
        <v>76</v>
      </c>
      <c r="O36" s="71">
        <v>0</v>
      </c>
      <c r="P36" s="72">
        <v>940</v>
      </c>
      <c r="Q36" s="71">
        <v>46</v>
      </c>
      <c r="R36" s="71">
        <v>443</v>
      </c>
      <c r="S36" s="71">
        <v>21</v>
      </c>
      <c r="U36" s="183"/>
    </row>
    <row r="37" spans="1:21" s="117" customFormat="1" ht="18" customHeight="1">
      <c r="A37" s="117">
        <v>31</v>
      </c>
      <c r="B37" s="133" t="s">
        <v>61</v>
      </c>
      <c r="C37" s="134" t="s">
        <v>182</v>
      </c>
      <c r="D37" s="61">
        <v>4808</v>
      </c>
      <c r="E37" s="62">
        <v>4656</v>
      </c>
      <c r="F37" s="61">
        <v>2868</v>
      </c>
      <c r="G37" s="63">
        <f t="shared" si="0"/>
        <v>0.615979381443299</v>
      </c>
      <c r="H37" s="64">
        <f t="shared" si="1"/>
        <v>0.1563573883161512</v>
      </c>
      <c r="I37" s="65">
        <v>3928</v>
      </c>
      <c r="J37" s="61">
        <v>502</v>
      </c>
      <c r="K37" s="61">
        <v>189</v>
      </c>
      <c r="L37" s="61">
        <v>10</v>
      </c>
      <c r="M37" s="61">
        <v>27</v>
      </c>
      <c r="N37" s="61">
        <f t="shared" si="2"/>
        <v>37</v>
      </c>
      <c r="O37" s="61">
        <v>0</v>
      </c>
      <c r="P37" s="62">
        <v>728</v>
      </c>
      <c r="Q37" s="61">
        <v>169</v>
      </c>
      <c r="R37" s="61">
        <v>470</v>
      </c>
      <c r="S37" s="61">
        <v>1178</v>
      </c>
      <c r="U37" s="183"/>
    </row>
    <row r="38" spans="1:21" s="117" customFormat="1" ht="18" customHeight="1">
      <c r="A38" s="117">
        <v>32</v>
      </c>
      <c r="B38" s="123" t="s">
        <v>62</v>
      </c>
      <c r="C38" s="124" t="s">
        <v>183</v>
      </c>
      <c r="D38" s="66">
        <v>5856</v>
      </c>
      <c r="E38" s="67">
        <v>5645</v>
      </c>
      <c r="F38" s="66">
        <v>4129</v>
      </c>
      <c r="G38" s="68">
        <f t="shared" si="0"/>
        <v>0.7314437555358725</v>
      </c>
      <c r="H38" s="69">
        <f t="shared" si="1"/>
        <v>0.21169176262178918</v>
      </c>
      <c r="I38" s="66">
        <v>4450</v>
      </c>
      <c r="J38" s="66">
        <v>834</v>
      </c>
      <c r="K38" s="66">
        <v>274</v>
      </c>
      <c r="L38" s="66">
        <v>15</v>
      </c>
      <c r="M38" s="66">
        <v>38</v>
      </c>
      <c r="N38" s="66">
        <f t="shared" si="2"/>
        <v>53</v>
      </c>
      <c r="O38" s="66">
        <v>34</v>
      </c>
      <c r="P38" s="67">
        <v>1195</v>
      </c>
      <c r="Q38" s="66">
        <v>114</v>
      </c>
      <c r="R38" s="66">
        <v>1066</v>
      </c>
      <c r="S38" s="66">
        <v>549</v>
      </c>
      <c r="U38" s="183"/>
    </row>
    <row r="39" spans="1:21" s="117" customFormat="1" ht="18" customHeight="1">
      <c r="A39" s="117">
        <v>33</v>
      </c>
      <c r="B39" s="123" t="s">
        <v>63</v>
      </c>
      <c r="C39" s="124" t="s">
        <v>184</v>
      </c>
      <c r="D39" s="66">
        <v>5673</v>
      </c>
      <c r="E39" s="67">
        <v>5268</v>
      </c>
      <c r="F39" s="66">
        <v>3628</v>
      </c>
      <c r="G39" s="68">
        <f t="shared" si="0"/>
        <v>0.6886864085041762</v>
      </c>
      <c r="H39" s="69">
        <f t="shared" si="1"/>
        <v>0.2088078967350038</v>
      </c>
      <c r="I39" s="66">
        <v>4168</v>
      </c>
      <c r="J39" s="66">
        <v>762</v>
      </c>
      <c r="K39" s="66">
        <v>249</v>
      </c>
      <c r="L39" s="66">
        <v>26</v>
      </c>
      <c r="M39" s="66">
        <v>58</v>
      </c>
      <c r="N39" s="66">
        <f t="shared" si="2"/>
        <v>84</v>
      </c>
      <c r="O39" s="66">
        <v>5</v>
      </c>
      <c r="P39" s="67">
        <v>1100</v>
      </c>
      <c r="Q39" s="66">
        <v>36</v>
      </c>
      <c r="R39" s="66">
        <v>519</v>
      </c>
      <c r="S39" s="66">
        <v>115</v>
      </c>
      <c r="U39" s="183"/>
    </row>
    <row r="40" spans="1:21" s="117" customFormat="1" ht="18" customHeight="1">
      <c r="A40" s="117">
        <v>34</v>
      </c>
      <c r="B40" s="123" t="s">
        <v>64</v>
      </c>
      <c r="C40" s="124" t="s">
        <v>185</v>
      </c>
      <c r="D40" s="66">
        <v>7898</v>
      </c>
      <c r="E40" s="66">
        <v>7104</v>
      </c>
      <c r="F40" s="66">
        <v>3532</v>
      </c>
      <c r="G40" s="68">
        <f t="shared" si="0"/>
        <v>0.4971846846846847</v>
      </c>
      <c r="H40" s="69">
        <f t="shared" si="1"/>
        <v>0.15850225225225226</v>
      </c>
      <c r="I40" s="66">
        <v>5978</v>
      </c>
      <c r="J40" s="66">
        <v>774</v>
      </c>
      <c r="K40" s="66">
        <v>270</v>
      </c>
      <c r="L40" s="66">
        <v>40</v>
      </c>
      <c r="M40" s="66">
        <v>41</v>
      </c>
      <c r="N40" s="66">
        <f t="shared" si="2"/>
        <v>81</v>
      </c>
      <c r="O40" s="66">
        <v>1</v>
      </c>
      <c r="P40" s="66">
        <v>1126</v>
      </c>
      <c r="Q40" s="66">
        <v>106</v>
      </c>
      <c r="R40" s="66">
        <v>728</v>
      </c>
      <c r="S40" s="70">
        <v>149</v>
      </c>
      <c r="U40" s="183"/>
    </row>
    <row r="41" spans="1:21" s="117" customFormat="1" ht="18" customHeight="1">
      <c r="A41" s="117">
        <v>35</v>
      </c>
      <c r="B41" s="127" t="s">
        <v>65</v>
      </c>
      <c r="C41" s="128" t="s">
        <v>186</v>
      </c>
      <c r="D41" s="71">
        <v>9282</v>
      </c>
      <c r="E41" s="72">
        <v>8776</v>
      </c>
      <c r="F41" s="71">
        <v>7576</v>
      </c>
      <c r="G41" s="73">
        <f t="shared" si="0"/>
        <v>0.8632634457611669</v>
      </c>
      <c r="H41" s="74">
        <f t="shared" si="1"/>
        <v>0.2438468550592525</v>
      </c>
      <c r="I41" s="71">
        <v>6636</v>
      </c>
      <c r="J41" s="71">
        <v>1417</v>
      </c>
      <c r="K41" s="71">
        <v>567</v>
      </c>
      <c r="L41" s="71">
        <v>22</v>
      </c>
      <c r="M41" s="71">
        <v>134</v>
      </c>
      <c r="N41" s="71">
        <f t="shared" si="2"/>
        <v>156</v>
      </c>
      <c r="O41" s="71">
        <v>0</v>
      </c>
      <c r="P41" s="72">
        <v>2140</v>
      </c>
      <c r="Q41" s="71">
        <v>35</v>
      </c>
      <c r="R41" s="71">
        <v>904</v>
      </c>
      <c r="S41" s="71">
        <v>308</v>
      </c>
      <c r="U41" s="183"/>
    </row>
    <row r="42" spans="1:21" s="117" customFormat="1" ht="18" customHeight="1">
      <c r="A42" s="117">
        <v>36</v>
      </c>
      <c r="B42" s="118" t="s">
        <v>66</v>
      </c>
      <c r="C42" s="119" t="s">
        <v>187</v>
      </c>
      <c r="D42" s="61">
        <v>5914</v>
      </c>
      <c r="E42" s="62">
        <v>5493</v>
      </c>
      <c r="F42" s="61">
        <v>4192</v>
      </c>
      <c r="G42" s="63">
        <v>0.76</v>
      </c>
      <c r="H42" s="64">
        <v>0.2469</v>
      </c>
      <c r="I42" s="65">
        <v>4137</v>
      </c>
      <c r="J42" s="61">
        <v>900</v>
      </c>
      <c r="K42" s="61">
        <v>363</v>
      </c>
      <c r="L42" s="61">
        <v>17</v>
      </c>
      <c r="M42" s="61">
        <v>74</v>
      </c>
      <c r="N42" s="61">
        <v>91</v>
      </c>
      <c r="O42" s="61">
        <v>2</v>
      </c>
      <c r="P42" s="62">
        <v>1356</v>
      </c>
      <c r="Q42" s="61">
        <v>306</v>
      </c>
      <c r="R42" s="61">
        <v>1173</v>
      </c>
      <c r="S42" s="61">
        <v>597</v>
      </c>
      <c r="U42" s="183"/>
    </row>
    <row r="43" spans="1:21" s="117" customFormat="1" ht="18" customHeight="1">
      <c r="A43" s="117">
        <v>37</v>
      </c>
      <c r="B43" s="123" t="s">
        <v>67</v>
      </c>
      <c r="C43" s="124" t="s">
        <v>188</v>
      </c>
      <c r="D43" s="66">
        <v>4556</v>
      </c>
      <c r="E43" s="67">
        <v>4365</v>
      </c>
      <c r="F43" s="66">
        <v>4095</v>
      </c>
      <c r="G43" s="68">
        <f t="shared" si="0"/>
        <v>0.9381443298969072</v>
      </c>
      <c r="H43" s="69">
        <f t="shared" si="1"/>
        <v>0.24810996563573884</v>
      </c>
      <c r="I43" s="66">
        <v>3282</v>
      </c>
      <c r="J43" s="66">
        <v>726</v>
      </c>
      <c r="K43" s="66">
        <v>291</v>
      </c>
      <c r="L43" s="66">
        <v>9</v>
      </c>
      <c r="M43" s="66">
        <v>52</v>
      </c>
      <c r="N43" s="66">
        <f t="shared" si="2"/>
        <v>61</v>
      </c>
      <c r="O43" s="66">
        <v>5</v>
      </c>
      <c r="P43" s="67">
        <v>1083</v>
      </c>
      <c r="Q43" s="66">
        <v>11</v>
      </c>
      <c r="R43" s="66">
        <v>380</v>
      </c>
      <c r="S43" s="66">
        <v>54</v>
      </c>
      <c r="U43" s="183"/>
    </row>
    <row r="44" spans="1:21" s="117" customFormat="1" ht="18" customHeight="1">
      <c r="A44" s="117">
        <v>38</v>
      </c>
      <c r="B44" s="123" t="s">
        <v>68</v>
      </c>
      <c r="C44" s="124" t="s">
        <v>189</v>
      </c>
      <c r="D44" s="66">
        <v>7023</v>
      </c>
      <c r="E44" s="67">
        <v>6470</v>
      </c>
      <c r="F44" s="66">
        <v>5083</v>
      </c>
      <c r="G44" s="68">
        <f t="shared" si="0"/>
        <v>0.7856259659969088</v>
      </c>
      <c r="H44" s="69">
        <f t="shared" si="1"/>
        <v>0.22163833075734157</v>
      </c>
      <c r="I44" s="66">
        <v>5036</v>
      </c>
      <c r="J44" s="66">
        <v>970</v>
      </c>
      <c r="K44" s="66">
        <v>352</v>
      </c>
      <c r="L44" s="66">
        <v>30</v>
      </c>
      <c r="M44" s="66">
        <v>79</v>
      </c>
      <c r="N44" s="66">
        <f t="shared" si="2"/>
        <v>109</v>
      </c>
      <c r="O44" s="66">
        <v>3</v>
      </c>
      <c r="P44" s="67">
        <v>1434</v>
      </c>
      <c r="Q44" s="66">
        <v>95</v>
      </c>
      <c r="R44" s="66">
        <v>732</v>
      </c>
      <c r="S44" s="66">
        <v>185</v>
      </c>
      <c r="U44" s="183"/>
    </row>
    <row r="45" spans="1:21" s="117" customFormat="1" ht="18" customHeight="1">
      <c r="A45" s="117">
        <v>39</v>
      </c>
      <c r="B45" s="123" t="s">
        <v>69</v>
      </c>
      <c r="C45" s="124" t="s">
        <v>190</v>
      </c>
      <c r="D45" s="66">
        <v>2711</v>
      </c>
      <c r="E45" s="66">
        <v>2426</v>
      </c>
      <c r="F45" s="66">
        <v>1829</v>
      </c>
      <c r="G45" s="68">
        <f t="shared" si="0"/>
        <v>0.7539159109645507</v>
      </c>
      <c r="H45" s="69">
        <f t="shared" si="1"/>
        <v>0.21558120362737015</v>
      </c>
      <c r="I45" s="66">
        <v>1903</v>
      </c>
      <c r="J45" s="66">
        <v>337</v>
      </c>
      <c r="K45" s="66">
        <v>152</v>
      </c>
      <c r="L45" s="66">
        <v>5</v>
      </c>
      <c r="M45" s="66">
        <v>29</v>
      </c>
      <c r="N45" s="66">
        <f t="shared" si="2"/>
        <v>34</v>
      </c>
      <c r="O45" s="66">
        <v>0</v>
      </c>
      <c r="P45" s="66">
        <v>523</v>
      </c>
      <c r="Q45" s="66">
        <v>33</v>
      </c>
      <c r="R45" s="66">
        <v>218</v>
      </c>
      <c r="S45" s="70">
        <v>27</v>
      </c>
      <c r="U45" s="183"/>
    </row>
    <row r="46" spans="1:21" s="117" customFormat="1" ht="18" customHeight="1">
      <c r="A46" s="117">
        <v>40</v>
      </c>
      <c r="B46" s="131" t="s">
        <v>70</v>
      </c>
      <c r="C46" s="132" t="s">
        <v>191</v>
      </c>
      <c r="D46" s="71">
        <v>20979</v>
      </c>
      <c r="E46" s="72">
        <v>19556</v>
      </c>
      <c r="F46" s="71">
        <v>12522</v>
      </c>
      <c r="G46" s="73">
        <f>F46/E46</f>
        <v>0.6403149928410717</v>
      </c>
      <c r="H46" s="74">
        <f t="shared" si="1"/>
        <v>0.19027408467989365</v>
      </c>
      <c r="I46" s="71">
        <v>15835</v>
      </c>
      <c r="J46" s="71">
        <v>2505</v>
      </c>
      <c r="K46" s="71">
        <v>866</v>
      </c>
      <c r="L46" s="71">
        <v>107</v>
      </c>
      <c r="M46" s="71">
        <v>172</v>
      </c>
      <c r="N46" s="71">
        <f t="shared" si="2"/>
        <v>279</v>
      </c>
      <c r="O46" s="71">
        <v>71</v>
      </c>
      <c r="P46" s="72">
        <v>3721</v>
      </c>
      <c r="Q46" s="71">
        <v>271</v>
      </c>
      <c r="R46" s="71">
        <v>1798</v>
      </c>
      <c r="S46" s="71">
        <v>336</v>
      </c>
      <c r="U46" s="183"/>
    </row>
    <row r="47" spans="1:21" s="117" customFormat="1" ht="18" customHeight="1">
      <c r="A47" s="117">
        <v>41</v>
      </c>
      <c r="B47" s="133" t="s">
        <v>71</v>
      </c>
      <c r="C47" s="134" t="s">
        <v>192</v>
      </c>
      <c r="D47" s="61">
        <v>7710</v>
      </c>
      <c r="E47" s="62">
        <v>7357</v>
      </c>
      <c r="F47" s="61">
        <v>7149</v>
      </c>
      <c r="G47" s="63">
        <f t="shared" si="0"/>
        <v>0.9717276063612885</v>
      </c>
      <c r="H47" s="64">
        <f t="shared" si="1"/>
        <v>0.25798559195324183</v>
      </c>
      <c r="I47" s="65">
        <v>5459</v>
      </c>
      <c r="J47" s="61">
        <v>1237</v>
      </c>
      <c r="K47" s="61">
        <v>533</v>
      </c>
      <c r="L47" s="61">
        <v>25</v>
      </c>
      <c r="M47" s="61">
        <v>103</v>
      </c>
      <c r="N47" s="61">
        <f t="shared" si="2"/>
        <v>128</v>
      </c>
      <c r="O47" s="61">
        <v>0</v>
      </c>
      <c r="P47" s="62">
        <v>1898</v>
      </c>
      <c r="Q47" s="61">
        <v>62</v>
      </c>
      <c r="R47" s="61">
        <v>765</v>
      </c>
      <c r="S47" s="61">
        <v>185</v>
      </c>
      <c r="U47" s="183"/>
    </row>
    <row r="48" spans="1:21" s="117" customFormat="1" ht="18" customHeight="1">
      <c r="A48" s="117">
        <v>42</v>
      </c>
      <c r="B48" s="123" t="s">
        <v>72</v>
      </c>
      <c r="C48" s="124" t="s">
        <v>193</v>
      </c>
      <c r="D48" s="66">
        <v>6297</v>
      </c>
      <c r="E48" s="67">
        <v>5972</v>
      </c>
      <c r="F48" s="66">
        <v>6806</v>
      </c>
      <c r="G48" s="68">
        <v>1.14</v>
      </c>
      <c r="H48" s="69">
        <v>0.2949</v>
      </c>
      <c r="I48" s="66">
        <v>4211</v>
      </c>
      <c r="J48" s="66">
        <v>1088</v>
      </c>
      <c r="K48" s="66">
        <v>535</v>
      </c>
      <c r="L48" s="66">
        <v>16</v>
      </c>
      <c r="M48" s="66">
        <v>122</v>
      </c>
      <c r="N48" s="66">
        <v>138</v>
      </c>
      <c r="O48" s="66">
        <v>0</v>
      </c>
      <c r="P48" s="67">
        <v>1761</v>
      </c>
      <c r="Q48" s="66">
        <v>85</v>
      </c>
      <c r="R48" s="66">
        <v>578</v>
      </c>
      <c r="S48" s="66">
        <v>92</v>
      </c>
      <c r="U48" s="183"/>
    </row>
    <row r="49" spans="1:21" s="117" customFormat="1" ht="18" customHeight="1">
      <c r="A49" s="117">
        <v>43</v>
      </c>
      <c r="B49" s="123" t="s">
        <v>73</v>
      </c>
      <c r="C49" s="124" t="s">
        <v>194</v>
      </c>
      <c r="D49" s="66">
        <v>9386</v>
      </c>
      <c r="E49" s="67">
        <v>9071</v>
      </c>
      <c r="F49" s="66">
        <v>8557</v>
      </c>
      <c r="G49" s="68">
        <f t="shared" si="0"/>
        <v>0.943335905633337</v>
      </c>
      <c r="H49" s="69">
        <f t="shared" si="1"/>
        <v>0.26005953037151364</v>
      </c>
      <c r="I49" s="66">
        <v>6712</v>
      </c>
      <c r="J49" s="66">
        <v>1524</v>
      </c>
      <c r="K49" s="66">
        <v>681</v>
      </c>
      <c r="L49" s="66">
        <v>38</v>
      </c>
      <c r="M49" s="66">
        <v>97</v>
      </c>
      <c r="N49" s="66">
        <f t="shared" si="2"/>
        <v>135</v>
      </c>
      <c r="O49" s="66">
        <v>19</v>
      </c>
      <c r="P49" s="67">
        <v>2359</v>
      </c>
      <c r="Q49" s="66">
        <v>130</v>
      </c>
      <c r="R49" s="66">
        <v>954</v>
      </c>
      <c r="S49" s="66">
        <v>162</v>
      </c>
      <c r="U49" s="183"/>
    </row>
    <row r="50" spans="1:21" s="117" customFormat="1" ht="18" customHeight="1">
      <c r="A50" s="117">
        <v>44</v>
      </c>
      <c r="B50" s="123" t="s">
        <v>74</v>
      </c>
      <c r="C50" s="124" t="s">
        <v>195</v>
      </c>
      <c r="D50" s="66">
        <v>5510</v>
      </c>
      <c r="E50" s="66">
        <v>5123</v>
      </c>
      <c r="F50" s="66">
        <v>6251</v>
      </c>
      <c r="G50" s="68">
        <f t="shared" si="0"/>
        <v>1.2201834862385321</v>
      </c>
      <c r="H50" s="69">
        <f t="shared" si="1"/>
        <v>0.29416357602967014</v>
      </c>
      <c r="I50" s="66">
        <v>3616</v>
      </c>
      <c r="J50" s="66">
        <v>962</v>
      </c>
      <c r="K50" s="66">
        <v>452</v>
      </c>
      <c r="L50" s="66">
        <v>12</v>
      </c>
      <c r="M50" s="66">
        <v>81</v>
      </c>
      <c r="N50" s="66">
        <f t="shared" si="2"/>
        <v>93</v>
      </c>
      <c r="O50" s="66">
        <v>0</v>
      </c>
      <c r="P50" s="66">
        <v>1507</v>
      </c>
      <c r="Q50" s="66">
        <v>87</v>
      </c>
      <c r="R50" s="66">
        <v>415</v>
      </c>
      <c r="S50" s="70">
        <v>65</v>
      </c>
      <c r="U50" s="183"/>
    </row>
    <row r="51" spans="1:21" s="117" customFormat="1" ht="18" customHeight="1">
      <c r="A51" s="117">
        <v>45</v>
      </c>
      <c r="B51" s="127" t="s">
        <v>75</v>
      </c>
      <c r="C51" s="128" t="s">
        <v>196</v>
      </c>
      <c r="D51" s="71">
        <v>6513</v>
      </c>
      <c r="E51" s="72">
        <v>5824</v>
      </c>
      <c r="F51" s="71">
        <v>7453</v>
      </c>
      <c r="G51" s="73">
        <v>1.28</v>
      </c>
      <c r="H51" s="74">
        <v>0.3115</v>
      </c>
      <c r="I51" s="71">
        <v>4010</v>
      </c>
      <c r="J51" s="71">
        <v>1139</v>
      </c>
      <c r="K51" s="71">
        <v>554</v>
      </c>
      <c r="L51" s="71">
        <v>22</v>
      </c>
      <c r="M51" s="71">
        <v>99</v>
      </c>
      <c r="N51" s="71">
        <v>121</v>
      </c>
      <c r="O51" s="71">
        <v>0</v>
      </c>
      <c r="P51" s="72">
        <v>1814</v>
      </c>
      <c r="Q51" s="71">
        <v>60</v>
      </c>
      <c r="R51" s="71">
        <v>357</v>
      </c>
      <c r="S51" s="71">
        <v>99</v>
      </c>
      <c r="U51" s="183"/>
    </row>
    <row r="52" spans="1:21" s="117" customFormat="1" ht="18" customHeight="1">
      <c r="A52" s="117">
        <v>46</v>
      </c>
      <c r="B52" s="118" t="s">
        <v>76</v>
      </c>
      <c r="C52" s="119" t="s">
        <v>6</v>
      </c>
      <c r="D52" s="61">
        <v>9417</v>
      </c>
      <c r="E52" s="62">
        <v>8722</v>
      </c>
      <c r="F52" s="61">
        <v>8703</v>
      </c>
      <c r="G52" s="63">
        <v>1</v>
      </c>
      <c r="H52" s="64">
        <v>0.2713</v>
      </c>
      <c r="I52" s="61">
        <v>6356</v>
      </c>
      <c r="J52" s="61">
        <v>1573</v>
      </c>
      <c r="K52" s="61">
        <v>671</v>
      </c>
      <c r="L52" s="61">
        <v>33</v>
      </c>
      <c r="M52" s="61">
        <v>89</v>
      </c>
      <c r="N52" s="61">
        <v>122</v>
      </c>
      <c r="O52" s="61">
        <v>0</v>
      </c>
      <c r="P52" s="62">
        <v>2366</v>
      </c>
      <c r="Q52" s="61">
        <v>87</v>
      </c>
      <c r="R52" s="61">
        <v>684</v>
      </c>
      <c r="S52" s="61">
        <v>55</v>
      </c>
      <c r="U52" s="183"/>
    </row>
    <row r="53" spans="1:21" s="117" customFormat="1" ht="18" customHeight="1">
      <c r="A53" s="117">
        <v>47</v>
      </c>
      <c r="B53" s="131" t="s">
        <v>77</v>
      </c>
      <c r="C53" s="132" t="s">
        <v>197</v>
      </c>
      <c r="D53" s="71">
        <v>17394</v>
      </c>
      <c r="E53" s="72">
        <v>14555</v>
      </c>
      <c r="F53" s="71">
        <v>16134</v>
      </c>
      <c r="G53" s="73">
        <f t="shared" si="0"/>
        <v>1.1084850566815527</v>
      </c>
      <c r="H53" s="74">
        <f t="shared" si="1"/>
        <v>0.3058055650979045</v>
      </c>
      <c r="I53" s="71">
        <v>10104</v>
      </c>
      <c r="J53" s="71">
        <v>2975</v>
      </c>
      <c r="K53" s="71">
        <v>1219</v>
      </c>
      <c r="L53" s="71">
        <v>46</v>
      </c>
      <c r="M53" s="71">
        <v>211</v>
      </c>
      <c r="N53" s="71">
        <f t="shared" si="2"/>
        <v>257</v>
      </c>
      <c r="O53" s="71">
        <v>0</v>
      </c>
      <c r="P53" s="72">
        <v>4451</v>
      </c>
      <c r="Q53" s="71">
        <v>277</v>
      </c>
      <c r="R53" s="71">
        <v>1291</v>
      </c>
      <c r="S53" s="71">
        <v>591</v>
      </c>
      <c r="U53" s="183"/>
    </row>
    <row r="54" spans="2:21" s="117" customFormat="1" ht="18" customHeight="1">
      <c r="B54" s="135"/>
      <c r="C54" s="136"/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7"/>
      <c r="Q54" s="76"/>
      <c r="R54" s="76"/>
      <c r="S54" s="75"/>
      <c r="U54" s="183"/>
    </row>
    <row r="55" spans="2:19" s="117" customFormat="1" ht="18" customHeight="1">
      <c r="B55" s="342" t="s">
        <v>307</v>
      </c>
      <c r="C55" s="344"/>
      <c r="D55" s="78">
        <f>SUM(D7:D53)</f>
        <v>618316</v>
      </c>
      <c r="E55" s="79">
        <f aca="true" t="shared" si="3" ref="E55:S55">SUM(E7:E53)</f>
        <v>576100</v>
      </c>
      <c r="F55" s="79">
        <f t="shared" si="3"/>
        <v>399259</v>
      </c>
      <c r="G55" s="80">
        <f>F55/E55</f>
        <v>0.6930376670716889</v>
      </c>
      <c r="H55" s="81">
        <f>P55/E55</f>
        <v>0.19290574553028988</v>
      </c>
      <c r="I55" s="82">
        <f t="shared" si="3"/>
        <v>464966</v>
      </c>
      <c r="J55" s="82">
        <f t="shared" si="3"/>
        <v>74941</v>
      </c>
      <c r="K55" s="82">
        <f t="shared" si="3"/>
        <v>29458</v>
      </c>
      <c r="L55" s="83">
        <f t="shared" si="3"/>
        <v>1610</v>
      </c>
      <c r="M55" s="83">
        <f t="shared" si="3"/>
        <v>4907</v>
      </c>
      <c r="N55" s="83">
        <f>SUM(N7:N53)</f>
        <v>6517</v>
      </c>
      <c r="O55" s="82">
        <f t="shared" si="3"/>
        <v>379</v>
      </c>
      <c r="P55" s="78">
        <f>SUM(P7:P53)</f>
        <v>111133</v>
      </c>
      <c r="Q55" s="84">
        <f t="shared" si="3"/>
        <v>11404</v>
      </c>
      <c r="R55" s="84">
        <f t="shared" si="3"/>
        <v>63369</v>
      </c>
      <c r="S55" s="84">
        <f t="shared" si="3"/>
        <v>20449</v>
      </c>
    </row>
    <row r="56" spans="2:19" s="117" customFormat="1" ht="18" customHeight="1" thickBot="1">
      <c r="B56" s="142"/>
      <c r="C56" s="142"/>
      <c r="D56" s="85"/>
      <c r="E56" s="86"/>
      <c r="F56" s="86"/>
      <c r="G56" s="87"/>
      <c r="H56" s="87"/>
      <c r="I56" s="87"/>
      <c r="J56" s="87"/>
      <c r="K56" s="87"/>
      <c r="L56" s="86"/>
      <c r="M56" s="86"/>
      <c r="N56" s="86"/>
      <c r="O56" s="87"/>
      <c r="P56" s="86"/>
      <c r="Q56" s="87"/>
      <c r="R56" s="87"/>
      <c r="S56" s="88"/>
    </row>
    <row r="57" spans="2:19" s="117" customFormat="1" ht="18" customHeight="1" thickBot="1">
      <c r="B57" s="331" t="s">
        <v>308</v>
      </c>
      <c r="C57" s="332"/>
      <c r="D57" s="89">
        <f>D55+D159</f>
        <v>1102313</v>
      </c>
      <c r="E57" s="90">
        <f>E55+E159</f>
        <v>1013845</v>
      </c>
      <c r="F57" s="90">
        <f>F55+F159</f>
        <v>640259</v>
      </c>
      <c r="G57" s="91">
        <f>F57/E57</f>
        <v>0.6315156656096346</v>
      </c>
      <c r="H57" s="92">
        <f>P57/E57</f>
        <v>0.17906090181437992</v>
      </c>
      <c r="I57" s="93">
        <f>I55+I159</f>
        <v>832304</v>
      </c>
      <c r="J57" s="94">
        <f aca="true" t="shared" si="4" ref="J57:S57">J55+J159</f>
        <v>124347</v>
      </c>
      <c r="K57" s="94">
        <f t="shared" si="4"/>
        <v>46944</v>
      </c>
      <c r="L57" s="95">
        <f t="shared" si="4"/>
        <v>2164</v>
      </c>
      <c r="M57" s="95">
        <f t="shared" si="4"/>
        <v>7856</v>
      </c>
      <c r="N57" s="95">
        <f>N55+N159</f>
        <v>10020</v>
      </c>
      <c r="O57" s="94">
        <f t="shared" si="4"/>
        <v>391</v>
      </c>
      <c r="P57" s="89">
        <f t="shared" si="4"/>
        <v>181540</v>
      </c>
      <c r="Q57" s="96">
        <f t="shared" si="4"/>
        <v>25904</v>
      </c>
      <c r="R57" s="96">
        <f t="shared" si="4"/>
        <v>123888</v>
      </c>
      <c r="S57" s="97">
        <f t="shared" si="4"/>
        <v>51126</v>
      </c>
    </row>
    <row r="58" spans="2:19" s="117" customFormat="1" ht="18" customHeight="1">
      <c r="B58" s="152"/>
      <c r="C58" s="153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294"/>
      <c r="Q58" s="154"/>
      <c r="R58" s="154"/>
      <c r="S58" s="154"/>
    </row>
    <row r="59" spans="2:19" s="117" customFormat="1" ht="18" customHeight="1">
      <c r="B59" s="154" t="s">
        <v>313</v>
      </c>
      <c r="C59" s="153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91"/>
      <c r="Q59" s="154"/>
      <c r="R59" s="154"/>
      <c r="S59" s="154"/>
    </row>
    <row r="60" spans="2:19" s="117" customFormat="1" ht="18" customHeight="1">
      <c r="B60" s="155"/>
      <c r="C60" s="136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</row>
    <row r="61" spans="2:19" s="117" customFormat="1" ht="31.5" customHeight="1">
      <c r="B61" s="156"/>
      <c r="C61" s="157"/>
      <c r="D61" s="338" t="s">
        <v>19</v>
      </c>
      <c r="E61" s="338" t="s">
        <v>20</v>
      </c>
      <c r="F61" s="158" t="s">
        <v>15</v>
      </c>
      <c r="G61" s="340" t="s">
        <v>320</v>
      </c>
      <c r="H61" s="340" t="s">
        <v>321</v>
      </c>
      <c r="I61" s="159" t="s">
        <v>227</v>
      </c>
      <c r="J61" s="156" t="s">
        <v>27</v>
      </c>
      <c r="K61" s="157"/>
      <c r="L61" s="157"/>
      <c r="M61" s="157"/>
      <c r="N61" s="157"/>
      <c r="O61" s="157"/>
      <c r="P61" s="160"/>
      <c r="Q61" s="340" t="s">
        <v>235</v>
      </c>
      <c r="R61" s="340" t="s">
        <v>236</v>
      </c>
      <c r="S61" s="340" t="s">
        <v>237</v>
      </c>
    </row>
    <row r="62" spans="2:19" s="117" customFormat="1" ht="18" customHeight="1">
      <c r="B62" s="161"/>
      <c r="C62" s="154"/>
      <c r="D62" s="339"/>
      <c r="E62" s="339"/>
      <c r="F62" s="162" t="s">
        <v>28</v>
      </c>
      <c r="G62" s="341"/>
      <c r="H62" s="341"/>
      <c r="I62" s="163" t="s">
        <v>29</v>
      </c>
      <c r="J62" s="163" t="s">
        <v>30</v>
      </c>
      <c r="K62" s="163" t="s">
        <v>31</v>
      </c>
      <c r="L62" s="163" t="s">
        <v>314</v>
      </c>
      <c r="M62" s="163" t="s">
        <v>315</v>
      </c>
      <c r="N62" s="163" t="s">
        <v>319</v>
      </c>
      <c r="O62" s="163" t="s">
        <v>32</v>
      </c>
      <c r="P62" s="164" t="s">
        <v>33</v>
      </c>
      <c r="Q62" s="341"/>
      <c r="R62" s="341"/>
      <c r="S62" s="341"/>
    </row>
    <row r="63" spans="2:19" s="117" customFormat="1" ht="18" customHeight="1">
      <c r="B63" s="165"/>
      <c r="C63" s="155"/>
      <c r="D63" s="60" t="s">
        <v>21</v>
      </c>
      <c r="E63" s="60" t="s">
        <v>21</v>
      </c>
      <c r="F63" s="60" t="s">
        <v>22</v>
      </c>
      <c r="G63" s="60" t="s">
        <v>322</v>
      </c>
      <c r="H63" s="60" t="s">
        <v>323</v>
      </c>
      <c r="I63" s="60" t="s">
        <v>311</v>
      </c>
      <c r="J63" s="166" t="s">
        <v>21</v>
      </c>
      <c r="K63" s="60" t="s">
        <v>21</v>
      </c>
      <c r="L63" s="60" t="s">
        <v>21</v>
      </c>
      <c r="M63" s="60" t="s">
        <v>21</v>
      </c>
      <c r="N63" s="60" t="s">
        <v>21</v>
      </c>
      <c r="O63" s="60" t="s">
        <v>21</v>
      </c>
      <c r="P63" s="60" t="s">
        <v>21</v>
      </c>
      <c r="Q63" s="60" t="s">
        <v>21</v>
      </c>
      <c r="R63" s="60" t="s">
        <v>21</v>
      </c>
      <c r="S63" s="60" t="s">
        <v>21</v>
      </c>
    </row>
    <row r="64" spans="1:19" s="117" customFormat="1" ht="18" customHeight="1">
      <c r="A64" s="117">
        <v>1</v>
      </c>
      <c r="B64" s="118" t="s">
        <v>228</v>
      </c>
      <c r="C64" s="167" t="s">
        <v>198</v>
      </c>
      <c r="D64" s="204">
        <v>14924</v>
      </c>
      <c r="E64" s="204">
        <v>13779</v>
      </c>
      <c r="F64" s="204">
        <v>9121</v>
      </c>
      <c r="G64" s="63">
        <f>F64/E64</f>
        <v>0.6619493432034255</v>
      </c>
      <c r="H64" s="64">
        <f>P64/E64</f>
        <v>0.18078234995282677</v>
      </c>
      <c r="I64" s="205">
        <v>11288</v>
      </c>
      <c r="J64" s="204">
        <v>1698</v>
      </c>
      <c r="K64" s="204">
        <v>678</v>
      </c>
      <c r="L64" s="204">
        <v>11</v>
      </c>
      <c r="M64" s="206">
        <v>104</v>
      </c>
      <c r="N64" s="61">
        <f aca="true" t="shared" si="5" ref="N64:N127">L64+M64</f>
        <v>115</v>
      </c>
      <c r="O64" s="206">
        <v>0</v>
      </c>
      <c r="P64" s="205">
        <v>2491</v>
      </c>
      <c r="Q64" s="206">
        <v>217</v>
      </c>
      <c r="R64" s="205">
        <v>1793</v>
      </c>
      <c r="S64" s="206">
        <v>820</v>
      </c>
    </row>
    <row r="65" spans="1:19" s="117" customFormat="1" ht="18" customHeight="1">
      <c r="A65" s="117">
        <v>4</v>
      </c>
      <c r="B65" s="123" t="s">
        <v>78</v>
      </c>
      <c r="C65" s="169" t="s">
        <v>199</v>
      </c>
      <c r="D65" s="66">
        <v>9331</v>
      </c>
      <c r="E65" s="67">
        <v>8520</v>
      </c>
      <c r="F65" s="66">
        <v>6913</v>
      </c>
      <c r="G65" s="68">
        <f aca="true" t="shared" si="6" ref="G65:G128">F65/E65</f>
        <v>0.8113849765258216</v>
      </c>
      <c r="H65" s="69">
        <f aca="true" t="shared" si="7" ref="H65:H128">P65/E65</f>
        <v>0.22147887323943663</v>
      </c>
      <c r="I65" s="66">
        <v>6633</v>
      </c>
      <c r="J65" s="66">
        <v>1289</v>
      </c>
      <c r="K65" s="66">
        <v>495</v>
      </c>
      <c r="L65" s="66">
        <v>9</v>
      </c>
      <c r="M65" s="66">
        <v>94</v>
      </c>
      <c r="N65" s="66">
        <f t="shared" si="5"/>
        <v>103</v>
      </c>
      <c r="O65" s="66">
        <v>0</v>
      </c>
      <c r="P65" s="67">
        <v>1887</v>
      </c>
      <c r="Q65" s="66">
        <v>132</v>
      </c>
      <c r="R65" s="66">
        <v>832</v>
      </c>
      <c r="S65" s="66">
        <v>863</v>
      </c>
    </row>
    <row r="66" spans="1:19" s="117" customFormat="1" ht="18" customHeight="1">
      <c r="A66" s="117">
        <v>11</v>
      </c>
      <c r="B66" s="123" t="s">
        <v>79</v>
      </c>
      <c r="C66" s="169" t="s">
        <v>252</v>
      </c>
      <c r="D66" s="66">
        <v>11411</v>
      </c>
      <c r="E66" s="66">
        <v>8601</v>
      </c>
      <c r="F66" s="66">
        <v>4671</v>
      </c>
      <c r="G66" s="68">
        <f t="shared" si="6"/>
        <v>0.5430763864666899</v>
      </c>
      <c r="H66" s="69">
        <f t="shared" si="7"/>
        <v>0.15451691663760028</v>
      </c>
      <c r="I66" s="66">
        <v>7272</v>
      </c>
      <c r="J66" s="66">
        <v>907</v>
      </c>
      <c r="K66" s="66">
        <v>346</v>
      </c>
      <c r="L66" s="66">
        <v>10</v>
      </c>
      <c r="M66" s="66">
        <v>66</v>
      </c>
      <c r="N66" s="66">
        <f t="shared" si="5"/>
        <v>76</v>
      </c>
      <c r="O66" s="66">
        <v>0</v>
      </c>
      <c r="P66" s="66">
        <v>1329</v>
      </c>
      <c r="Q66" s="66">
        <v>256</v>
      </c>
      <c r="R66" s="66">
        <v>1085</v>
      </c>
      <c r="S66" s="66">
        <v>492</v>
      </c>
    </row>
    <row r="67" spans="1:19" s="117" customFormat="1" ht="18" customHeight="1">
      <c r="A67" s="117">
        <v>12</v>
      </c>
      <c r="B67" s="123" t="s">
        <v>80</v>
      </c>
      <c r="C67" s="169" t="s">
        <v>200</v>
      </c>
      <c r="D67" s="66">
        <v>8385</v>
      </c>
      <c r="E67" s="67">
        <v>7758</v>
      </c>
      <c r="F67" s="66">
        <v>4895</v>
      </c>
      <c r="G67" s="68">
        <f t="shared" si="6"/>
        <v>0.6309615880381542</v>
      </c>
      <c r="H67" s="69">
        <f t="shared" si="7"/>
        <v>0.19102861562258314</v>
      </c>
      <c r="I67" s="66">
        <v>6276</v>
      </c>
      <c r="J67" s="66">
        <v>1064</v>
      </c>
      <c r="K67" s="66">
        <v>344</v>
      </c>
      <c r="L67" s="66">
        <v>12</v>
      </c>
      <c r="M67" s="66">
        <v>62</v>
      </c>
      <c r="N67" s="66">
        <f t="shared" si="5"/>
        <v>74</v>
      </c>
      <c r="O67" s="66">
        <v>0</v>
      </c>
      <c r="P67" s="67">
        <v>1482</v>
      </c>
      <c r="Q67" s="66">
        <v>47</v>
      </c>
      <c r="R67" s="66">
        <v>983</v>
      </c>
      <c r="S67" s="66">
        <v>726</v>
      </c>
    </row>
    <row r="68" spans="1:19" s="117" customFormat="1" ht="18" customHeight="1">
      <c r="A68" s="117">
        <v>14</v>
      </c>
      <c r="B68" s="127" t="s">
        <v>81</v>
      </c>
      <c r="C68" s="172" t="s">
        <v>201</v>
      </c>
      <c r="D68" s="207">
        <v>32378</v>
      </c>
      <c r="E68" s="207">
        <v>30531</v>
      </c>
      <c r="F68" s="207">
        <v>13357</v>
      </c>
      <c r="G68" s="73">
        <f t="shared" si="6"/>
        <v>0.43748976450165405</v>
      </c>
      <c r="H68" s="74">
        <f t="shared" si="7"/>
        <v>0.14008712456192068</v>
      </c>
      <c r="I68" s="208">
        <v>26254</v>
      </c>
      <c r="J68" s="207">
        <v>3174</v>
      </c>
      <c r="K68" s="207">
        <v>913</v>
      </c>
      <c r="L68" s="209">
        <v>32</v>
      </c>
      <c r="M68" s="210">
        <v>158</v>
      </c>
      <c r="N68" s="71">
        <f t="shared" si="5"/>
        <v>190</v>
      </c>
      <c r="O68" s="208">
        <v>0</v>
      </c>
      <c r="P68" s="71">
        <v>4277</v>
      </c>
      <c r="Q68" s="207">
        <v>1619</v>
      </c>
      <c r="R68" s="207">
        <v>4744</v>
      </c>
      <c r="S68" s="207">
        <v>3127</v>
      </c>
    </row>
    <row r="69" spans="1:19" s="117" customFormat="1" ht="18" customHeight="1">
      <c r="A69" s="117">
        <v>14</v>
      </c>
      <c r="B69" s="118" t="s">
        <v>82</v>
      </c>
      <c r="C69" s="167" t="s">
        <v>202</v>
      </c>
      <c r="D69" s="204">
        <v>13685</v>
      </c>
      <c r="E69" s="204">
        <v>13024</v>
      </c>
      <c r="F69" s="204">
        <v>4108</v>
      </c>
      <c r="G69" s="63">
        <f t="shared" si="6"/>
        <v>0.3154176904176904</v>
      </c>
      <c r="H69" s="64">
        <f t="shared" si="7"/>
        <v>0.09828009828009827</v>
      </c>
      <c r="I69" s="205">
        <v>11744</v>
      </c>
      <c r="J69" s="204">
        <v>969</v>
      </c>
      <c r="K69" s="204">
        <v>264</v>
      </c>
      <c r="L69" s="204">
        <v>6</v>
      </c>
      <c r="M69" s="206">
        <v>41</v>
      </c>
      <c r="N69" s="61">
        <f t="shared" si="5"/>
        <v>47</v>
      </c>
      <c r="O69" s="206">
        <v>0</v>
      </c>
      <c r="P69" s="205">
        <v>1280</v>
      </c>
      <c r="Q69" s="206">
        <v>318</v>
      </c>
      <c r="R69" s="205">
        <v>1956</v>
      </c>
      <c r="S69" s="206">
        <v>607</v>
      </c>
    </row>
    <row r="70" spans="1:19" s="117" customFormat="1" ht="18" customHeight="1">
      <c r="A70" s="117">
        <v>14</v>
      </c>
      <c r="B70" s="123" t="s">
        <v>83</v>
      </c>
      <c r="C70" s="169" t="s">
        <v>16</v>
      </c>
      <c r="D70" s="66">
        <v>6149</v>
      </c>
      <c r="E70" s="67">
        <v>5386</v>
      </c>
      <c r="F70" s="66">
        <v>3089</v>
      </c>
      <c r="G70" s="68">
        <f t="shared" si="6"/>
        <v>0.5735239509840326</v>
      </c>
      <c r="H70" s="69">
        <f t="shared" si="7"/>
        <v>0.16839955440029708</v>
      </c>
      <c r="I70" s="66">
        <v>4479</v>
      </c>
      <c r="J70" s="66">
        <v>665</v>
      </c>
      <c r="K70" s="66">
        <v>222</v>
      </c>
      <c r="L70" s="66">
        <v>3</v>
      </c>
      <c r="M70" s="66">
        <v>17</v>
      </c>
      <c r="N70" s="66">
        <f t="shared" si="5"/>
        <v>20</v>
      </c>
      <c r="O70" s="66">
        <v>0</v>
      </c>
      <c r="P70" s="67">
        <v>907</v>
      </c>
      <c r="Q70" s="66">
        <v>18</v>
      </c>
      <c r="R70" s="66">
        <v>460</v>
      </c>
      <c r="S70" s="66">
        <v>0</v>
      </c>
    </row>
    <row r="71" spans="1:19" s="117" customFormat="1" ht="18" customHeight="1">
      <c r="A71" s="117">
        <v>15</v>
      </c>
      <c r="B71" s="123" t="s">
        <v>84</v>
      </c>
      <c r="C71" s="169" t="s">
        <v>253</v>
      </c>
      <c r="D71" s="66">
        <v>6656</v>
      </c>
      <c r="E71" s="66">
        <v>6370</v>
      </c>
      <c r="F71" s="66">
        <v>2741</v>
      </c>
      <c r="G71" s="68">
        <f t="shared" si="6"/>
        <v>0.430298273155416</v>
      </c>
      <c r="H71" s="69">
        <f t="shared" si="7"/>
        <v>0.13233908948194661</v>
      </c>
      <c r="I71" s="66">
        <v>5527</v>
      </c>
      <c r="J71" s="66">
        <v>605</v>
      </c>
      <c r="K71" s="66">
        <v>189</v>
      </c>
      <c r="L71" s="66">
        <v>11</v>
      </c>
      <c r="M71" s="66">
        <v>38</v>
      </c>
      <c r="N71" s="66">
        <f t="shared" si="5"/>
        <v>49</v>
      </c>
      <c r="O71" s="66">
        <v>0</v>
      </c>
      <c r="P71" s="66">
        <v>843</v>
      </c>
      <c r="Q71" s="66">
        <v>41</v>
      </c>
      <c r="R71" s="66">
        <v>425</v>
      </c>
      <c r="S71" s="66">
        <v>273</v>
      </c>
    </row>
    <row r="72" spans="1:19" s="117" customFormat="1" ht="18" customHeight="1">
      <c r="A72" s="117">
        <v>22</v>
      </c>
      <c r="B72" s="123" t="s">
        <v>85</v>
      </c>
      <c r="C72" s="169" t="s">
        <v>214</v>
      </c>
      <c r="D72" s="66">
        <v>5967</v>
      </c>
      <c r="E72" s="67">
        <v>5628</v>
      </c>
      <c r="F72" s="66">
        <v>2651</v>
      </c>
      <c r="G72" s="68">
        <v>0.47103766879886283</v>
      </c>
      <c r="H72" s="69">
        <v>0.14250177683013504</v>
      </c>
      <c r="I72" s="66">
        <v>4826</v>
      </c>
      <c r="J72" s="66">
        <v>601</v>
      </c>
      <c r="K72" s="66">
        <v>167</v>
      </c>
      <c r="L72" s="66">
        <v>5</v>
      </c>
      <c r="M72" s="66">
        <v>29</v>
      </c>
      <c r="N72" s="66">
        <v>34</v>
      </c>
      <c r="O72" s="66">
        <v>0</v>
      </c>
      <c r="P72" s="67">
        <v>802</v>
      </c>
      <c r="Q72" s="66">
        <v>107</v>
      </c>
      <c r="R72" s="66">
        <v>962</v>
      </c>
      <c r="S72" s="66">
        <v>141</v>
      </c>
    </row>
    <row r="73" spans="1:19" s="117" customFormat="1" ht="18" customHeight="1">
      <c r="A73" s="117">
        <v>22</v>
      </c>
      <c r="B73" s="131" t="s">
        <v>86</v>
      </c>
      <c r="C73" s="173" t="s">
        <v>254</v>
      </c>
      <c r="D73" s="207">
        <v>7348</v>
      </c>
      <c r="E73" s="207">
        <v>4821</v>
      </c>
      <c r="F73" s="207">
        <v>1743</v>
      </c>
      <c r="G73" s="73">
        <f t="shared" si="6"/>
        <v>0.3615432482887368</v>
      </c>
      <c r="H73" s="74">
        <f t="shared" si="7"/>
        <v>0.11926986102468368</v>
      </c>
      <c r="I73" s="208">
        <v>4246</v>
      </c>
      <c r="J73" s="207">
        <v>431</v>
      </c>
      <c r="K73" s="207">
        <v>127</v>
      </c>
      <c r="L73" s="209">
        <v>3</v>
      </c>
      <c r="M73" s="210">
        <v>14</v>
      </c>
      <c r="N73" s="71">
        <f t="shared" si="5"/>
        <v>17</v>
      </c>
      <c r="O73" s="208">
        <v>0</v>
      </c>
      <c r="P73" s="71">
        <v>575</v>
      </c>
      <c r="Q73" s="207">
        <v>102</v>
      </c>
      <c r="R73" s="207">
        <v>702</v>
      </c>
      <c r="S73" s="207">
        <v>4</v>
      </c>
    </row>
    <row r="74" spans="1:19" s="117" customFormat="1" ht="18" customHeight="1">
      <c r="A74" s="117">
        <v>23</v>
      </c>
      <c r="B74" s="118" t="s">
        <v>87</v>
      </c>
      <c r="C74" s="167" t="s">
        <v>8</v>
      </c>
      <c r="D74" s="204">
        <v>20054</v>
      </c>
      <c r="E74" s="204">
        <v>19244</v>
      </c>
      <c r="F74" s="204">
        <v>6717</v>
      </c>
      <c r="G74" s="63">
        <f t="shared" si="6"/>
        <v>0.3490438578258158</v>
      </c>
      <c r="H74" s="64">
        <f t="shared" si="7"/>
        <v>0.101797963001455</v>
      </c>
      <c r="I74" s="205">
        <v>17285</v>
      </c>
      <c r="J74" s="204">
        <v>1399</v>
      </c>
      <c r="K74" s="204">
        <v>456</v>
      </c>
      <c r="L74" s="204">
        <v>20</v>
      </c>
      <c r="M74" s="206">
        <v>84</v>
      </c>
      <c r="N74" s="61">
        <f t="shared" si="5"/>
        <v>104</v>
      </c>
      <c r="O74" s="206">
        <v>0</v>
      </c>
      <c r="P74" s="205">
        <v>1959</v>
      </c>
      <c r="Q74" s="206">
        <v>1174</v>
      </c>
      <c r="R74" s="205">
        <v>3123</v>
      </c>
      <c r="S74" s="206">
        <v>1147</v>
      </c>
    </row>
    <row r="75" spans="1:19" s="117" customFormat="1" ht="18" customHeight="1">
      <c r="A75" s="117">
        <v>26</v>
      </c>
      <c r="B75" s="123" t="s">
        <v>88</v>
      </c>
      <c r="C75" s="169" t="s">
        <v>203</v>
      </c>
      <c r="D75" s="66">
        <v>11234</v>
      </c>
      <c r="E75" s="67">
        <v>10475</v>
      </c>
      <c r="F75" s="66">
        <v>4736</v>
      </c>
      <c r="G75" s="68">
        <v>0.45</v>
      </c>
      <c r="H75" s="69">
        <v>0.1464</v>
      </c>
      <c r="I75" s="66">
        <v>8941</v>
      </c>
      <c r="J75" s="66">
        <v>1083</v>
      </c>
      <c r="K75" s="66">
        <v>391</v>
      </c>
      <c r="L75" s="66">
        <v>7</v>
      </c>
      <c r="M75" s="66">
        <v>53</v>
      </c>
      <c r="N75" s="66">
        <v>60</v>
      </c>
      <c r="O75" s="66">
        <v>0</v>
      </c>
      <c r="P75" s="67">
        <v>1534</v>
      </c>
      <c r="Q75" s="66">
        <v>490</v>
      </c>
      <c r="R75" s="66">
        <v>1535</v>
      </c>
      <c r="S75" s="66">
        <v>822</v>
      </c>
    </row>
    <row r="76" spans="1:19" s="117" customFormat="1" ht="18" customHeight="1">
      <c r="A76" s="117">
        <v>27</v>
      </c>
      <c r="B76" s="123" t="s">
        <v>89</v>
      </c>
      <c r="C76" s="169" t="s">
        <v>204</v>
      </c>
      <c r="D76" s="66">
        <v>21065</v>
      </c>
      <c r="E76" s="66">
        <v>18838</v>
      </c>
      <c r="F76" s="66">
        <v>12622</v>
      </c>
      <c r="G76" s="68">
        <f t="shared" si="6"/>
        <v>0.670028665463425</v>
      </c>
      <c r="H76" s="69">
        <f t="shared" si="7"/>
        <v>0.1894043953710585</v>
      </c>
      <c r="I76" s="66">
        <v>15270</v>
      </c>
      <c r="J76" s="66">
        <v>2392</v>
      </c>
      <c r="K76" s="66">
        <v>1001</v>
      </c>
      <c r="L76" s="66">
        <v>20</v>
      </c>
      <c r="M76" s="66">
        <v>155</v>
      </c>
      <c r="N76" s="66">
        <f t="shared" si="5"/>
        <v>175</v>
      </c>
      <c r="O76" s="66">
        <v>0</v>
      </c>
      <c r="P76" s="66">
        <v>3568</v>
      </c>
      <c r="Q76" s="66">
        <v>574</v>
      </c>
      <c r="R76" s="66">
        <v>2225</v>
      </c>
      <c r="S76" s="66">
        <v>1100</v>
      </c>
    </row>
    <row r="77" spans="1:19" s="117" customFormat="1" ht="18" customHeight="1">
      <c r="A77" s="117">
        <v>27</v>
      </c>
      <c r="B77" s="123" t="s">
        <v>90</v>
      </c>
      <c r="C77" s="169" t="s">
        <v>217</v>
      </c>
      <c r="D77" s="66">
        <v>7824</v>
      </c>
      <c r="E77" s="67">
        <v>7364</v>
      </c>
      <c r="F77" s="66">
        <v>5141</v>
      </c>
      <c r="G77" s="68">
        <f t="shared" si="6"/>
        <v>0.6981260184682238</v>
      </c>
      <c r="H77" s="69">
        <f t="shared" si="7"/>
        <v>0.19690385659967408</v>
      </c>
      <c r="I77" s="66">
        <v>5914</v>
      </c>
      <c r="J77" s="66">
        <v>982</v>
      </c>
      <c r="K77" s="66">
        <v>390</v>
      </c>
      <c r="L77" s="66">
        <v>12</v>
      </c>
      <c r="M77" s="66">
        <v>66</v>
      </c>
      <c r="N77" s="66">
        <f t="shared" si="5"/>
        <v>78</v>
      </c>
      <c r="O77" s="66">
        <v>0</v>
      </c>
      <c r="P77" s="67">
        <v>1450</v>
      </c>
      <c r="Q77" s="66">
        <v>35</v>
      </c>
      <c r="R77" s="66">
        <v>778</v>
      </c>
      <c r="S77" s="66">
        <v>4</v>
      </c>
    </row>
    <row r="78" spans="1:19" s="117" customFormat="1" ht="18" customHeight="1">
      <c r="A78" s="117">
        <v>28</v>
      </c>
      <c r="B78" s="131" t="s">
        <v>91</v>
      </c>
      <c r="C78" s="173" t="s">
        <v>205</v>
      </c>
      <c r="D78" s="207">
        <v>13136</v>
      </c>
      <c r="E78" s="207">
        <v>12521</v>
      </c>
      <c r="F78" s="207">
        <v>6247</v>
      </c>
      <c r="G78" s="73">
        <f t="shared" si="6"/>
        <v>0.4989218113569204</v>
      </c>
      <c r="H78" s="74">
        <f t="shared" si="7"/>
        <v>0.14184170593403084</v>
      </c>
      <c r="I78" s="208">
        <v>10745</v>
      </c>
      <c r="J78" s="207">
        <v>1256</v>
      </c>
      <c r="K78" s="207">
        <v>441</v>
      </c>
      <c r="L78" s="209">
        <v>6</v>
      </c>
      <c r="M78" s="210">
        <v>73</v>
      </c>
      <c r="N78" s="71">
        <f t="shared" si="5"/>
        <v>79</v>
      </c>
      <c r="O78" s="208">
        <v>0</v>
      </c>
      <c r="P78" s="71">
        <v>1776</v>
      </c>
      <c r="Q78" s="207">
        <v>679</v>
      </c>
      <c r="R78" s="207">
        <v>2734</v>
      </c>
      <c r="S78" s="207">
        <v>1500</v>
      </c>
    </row>
    <row r="79" spans="1:19" s="117" customFormat="1" ht="18" customHeight="1">
      <c r="A79" s="117">
        <v>33</v>
      </c>
      <c r="B79" s="133" t="s">
        <v>92</v>
      </c>
      <c r="C79" s="174" t="s">
        <v>219</v>
      </c>
      <c r="D79" s="204">
        <v>6573</v>
      </c>
      <c r="E79" s="204">
        <v>5849</v>
      </c>
      <c r="F79" s="204">
        <v>3839</v>
      </c>
      <c r="G79" s="63">
        <f t="shared" si="6"/>
        <v>0.6563515130791588</v>
      </c>
      <c r="H79" s="64">
        <f t="shared" si="7"/>
        <v>0.19302444862369636</v>
      </c>
      <c r="I79" s="205">
        <v>4720</v>
      </c>
      <c r="J79" s="204">
        <v>800</v>
      </c>
      <c r="K79" s="204">
        <v>284</v>
      </c>
      <c r="L79" s="204">
        <v>3</v>
      </c>
      <c r="M79" s="206">
        <v>42</v>
      </c>
      <c r="N79" s="61">
        <f t="shared" si="5"/>
        <v>45</v>
      </c>
      <c r="O79" s="206">
        <v>0</v>
      </c>
      <c r="P79" s="205">
        <v>1129</v>
      </c>
      <c r="Q79" s="206">
        <v>288</v>
      </c>
      <c r="R79" s="205">
        <v>1671</v>
      </c>
      <c r="S79" s="206">
        <v>147</v>
      </c>
    </row>
    <row r="80" spans="1:19" s="117" customFormat="1" ht="18" customHeight="1">
      <c r="A80" s="117">
        <v>34</v>
      </c>
      <c r="B80" s="123" t="s">
        <v>93</v>
      </c>
      <c r="C80" s="169" t="s">
        <v>206</v>
      </c>
      <c r="D80" s="66">
        <v>11588</v>
      </c>
      <c r="E80" s="67">
        <v>10263</v>
      </c>
      <c r="F80" s="66">
        <v>4126</v>
      </c>
      <c r="G80" s="68">
        <f t="shared" si="6"/>
        <v>0.40202669784663353</v>
      </c>
      <c r="H80" s="69">
        <f t="shared" si="7"/>
        <v>0.1335866705641625</v>
      </c>
      <c r="I80" s="66">
        <v>8892</v>
      </c>
      <c r="J80" s="66">
        <v>1019</v>
      </c>
      <c r="K80" s="66">
        <v>280</v>
      </c>
      <c r="L80" s="66">
        <v>57</v>
      </c>
      <c r="M80" s="66">
        <v>15</v>
      </c>
      <c r="N80" s="66">
        <f t="shared" si="5"/>
        <v>72</v>
      </c>
      <c r="O80" s="66">
        <v>0</v>
      </c>
      <c r="P80" s="67">
        <v>1371</v>
      </c>
      <c r="Q80" s="66">
        <v>94</v>
      </c>
      <c r="R80" s="66">
        <v>781</v>
      </c>
      <c r="S80" s="66">
        <v>49</v>
      </c>
    </row>
    <row r="81" spans="1:19" s="117" customFormat="1" ht="18" customHeight="1">
      <c r="A81" s="117">
        <v>40</v>
      </c>
      <c r="B81" s="123" t="s">
        <v>94</v>
      </c>
      <c r="C81" s="169" t="s">
        <v>9</v>
      </c>
      <c r="D81" s="66">
        <v>8366</v>
      </c>
      <c r="E81" s="66">
        <v>4530</v>
      </c>
      <c r="F81" s="66">
        <v>4837</v>
      </c>
      <c r="G81" s="68">
        <f t="shared" si="6"/>
        <v>1.0677704194260487</v>
      </c>
      <c r="H81" s="69">
        <f t="shared" si="7"/>
        <v>0.2706401766004415</v>
      </c>
      <c r="I81" s="66">
        <v>3304</v>
      </c>
      <c r="J81" s="66">
        <v>775</v>
      </c>
      <c r="K81" s="66">
        <v>319</v>
      </c>
      <c r="L81" s="66">
        <v>27</v>
      </c>
      <c r="M81" s="66">
        <v>105</v>
      </c>
      <c r="N81" s="66">
        <f t="shared" si="5"/>
        <v>132</v>
      </c>
      <c r="O81" s="66">
        <v>0</v>
      </c>
      <c r="P81" s="66">
        <v>1226</v>
      </c>
      <c r="Q81" s="66">
        <v>156</v>
      </c>
      <c r="R81" s="66">
        <v>667</v>
      </c>
      <c r="S81" s="66">
        <v>30</v>
      </c>
    </row>
    <row r="82" spans="1:19" s="117" customFormat="1" ht="18" customHeight="1">
      <c r="A82" s="117">
        <v>40</v>
      </c>
      <c r="B82" s="123" t="s">
        <v>95</v>
      </c>
      <c r="C82" s="169" t="s">
        <v>255</v>
      </c>
      <c r="D82" s="66">
        <v>14208</v>
      </c>
      <c r="E82" s="67">
        <v>13684</v>
      </c>
      <c r="F82" s="66">
        <v>6578</v>
      </c>
      <c r="G82" s="68">
        <f t="shared" si="6"/>
        <v>0.4807073954983923</v>
      </c>
      <c r="H82" s="69">
        <f t="shared" si="7"/>
        <v>0.16544869921075708</v>
      </c>
      <c r="I82" s="66">
        <v>11420</v>
      </c>
      <c r="J82" s="66">
        <v>1653</v>
      </c>
      <c r="K82" s="66">
        <v>510</v>
      </c>
      <c r="L82" s="66">
        <v>25</v>
      </c>
      <c r="M82" s="66">
        <v>65</v>
      </c>
      <c r="N82" s="66">
        <f t="shared" si="5"/>
        <v>90</v>
      </c>
      <c r="O82" s="66">
        <v>11</v>
      </c>
      <c r="P82" s="67">
        <v>2264</v>
      </c>
      <c r="Q82" s="66">
        <v>304</v>
      </c>
      <c r="R82" s="66">
        <v>1483</v>
      </c>
      <c r="S82" s="66">
        <v>716</v>
      </c>
    </row>
    <row r="83" spans="1:19" s="117" customFormat="1" ht="18" customHeight="1">
      <c r="A83" s="117">
        <v>43</v>
      </c>
      <c r="B83" s="127" t="s">
        <v>96</v>
      </c>
      <c r="C83" s="175" t="s">
        <v>316</v>
      </c>
      <c r="D83" s="207">
        <v>7125</v>
      </c>
      <c r="E83" s="207">
        <v>6704</v>
      </c>
      <c r="F83" s="207">
        <v>6704</v>
      </c>
      <c r="G83" s="73">
        <f t="shared" si="6"/>
        <v>1</v>
      </c>
      <c r="H83" s="74">
        <f t="shared" si="7"/>
        <v>0.26327565632458233</v>
      </c>
      <c r="I83" s="208">
        <v>4939</v>
      </c>
      <c r="J83" s="207">
        <v>1184</v>
      </c>
      <c r="K83" s="207">
        <v>485</v>
      </c>
      <c r="L83" s="209">
        <v>6</v>
      </c>
      <c r="M83" s="210">
        <v>90</v>
      </c>
      <c r="N83" s="71">
        <f t="shared" si="5"/>
        <v>96</v>
      </c>
      <c r="O83" s="208">
        <v>0</v>
      </c>
      <c r="P83" s="71">
        <v>1765</v>
      </c>
      <c r="Q83" s="207">
        <v>1362</v>
      </c>
      <c r="R83" s="207">
        <v>1712</v>
      </c>
      <c r="S83" s="207">
        <v>599</v>
      </c>
    </row>
    <row r="84" spans="1:19" s="117" customFormat="1" ht="18" customHeight="1">
      <c r="A84" s="117">
        <v>1</v>
      </c>
      <c r="B84" s="118" t="s">
        <v>97</v>
      </c>
      <c r="C84" s="176" t="s">
        <v>207</v>
      </c>
      <c r="D84" s="204">
        <v>2227</v>
      </c>
      <c r="E84" s="204">
        <v>2065</v>
      </c>
      <c r="F84" s="204">
        <v>1158</v>
      </c>
      <c r="G84" s="63">
        <f t="shared" si="6"/>
        <v>0.560774818401937</v>
      </c>
      <c r="H84" s="64">
        <f t="shared" si="7"/>
        <v>0.15544794188861985</v>
      </c>
      <c r="I84" s="205">
        <v>1744</v>
      </c>
      <c r="J84" s="204">
        <v>227</v>
      </c>
      <c r="K84" s="204">
        <v>86</v>
      </c>
      <c r="L84" s="204">
        <v>2</v>
      </c>
      <c r="M84" s="206">
        <v>6</v>
      </c>
      <c r="N84" s="61">
        <f t="shared" si="5"/>
        <v>8</v>
      </c>
      <c r="O84" s="206">
        <v>0</v>
      </c>
      <c r="P84" s="205">
        <v>321</v>
      </c>
      <c r="Q84" s="206">
        <v>16</v>
      </c>
      <c r="R84" s="205">
        <v>196</v>
      </c>
      <c r="S84" s="206">
        <v>92</v>
      </c>
    </row>
    <row r="85" spans="1:19" s="117" customFormat="1" ht="18" customHeight="1">
      <c r="A85" s="117">
        <v>1</v>
      </c>
      <c r="B85" s="123" t="s">
        <v>98</v>
      </c>
      <c r="C85" s="177" t="s">
        <v>256</v>
      </c>
      <c r="D85" s="66">
        <v>1820</v>
      </c>
      <c r="E85" s="67">
        <v>1635</v>
      </c>
      <c r="F85" s="66">
        <v>1363</v>
      </c>
      <c r="G85" s="68">
        <f t="shared" si="6"/>
        <v>0.8336391437308869</v>
      </c>
      <c r="H85" s="69">
        <f t="shared" si="7"/>
        <v>0.21529051987767583</v>
      </c>
      <c r="I85" s="66">
        <v>1283</v>
      </c>
      <c r="J85" s="66">
        <v>237</v>
      </c>
      <c r="K85" s="66">
        <v>100</v>
      </c>
      <c r="L85" s="66">
        <v>6</v>
      </c>
      <c r="M85" s="66">
        <v>9</v>
      </c>
      <c r="N85" s="66">
        <f t="shared" si="5"/>
        <v>15</v>
      </c>
      <c r="O85" s="66">
        <v>0</v>
      </c>
      <c r="P85" s="67">
        <v>352</v>
      </c>
      <c r="Q85" s="66">
        <v>121</v>
      </c>
      <c r="R85" s="66">
        <v>67</v>
      </c>
      <c r="S85" s="66">
        <v>101</v>
      </c>
    </row>
    <row r="86" spans="1:19" s="117" customFormat="1" ht="18" customHeight="1">
      <c r="A86" s="117">
        <v>2</v>
      </c>
      <c r="B86" s="123" t="s">
        <v>99</v>
      </c>
      <c r="C86" s="169" t="s">
        <v>257</v>
      </c>
      <c r="D86" s="66">
        <v>2214</v>
      </c>
      <c r="E86" s="66">
        <v>2124</v>
      </c>
      <c r="F86" s="66">
        <v>1662</v>
      </c>
      <c r="G86" s="68">
        <f t="shared" si="6"/>
        <v>0.7824858757062146</v>
      </c>
      <c r="H86" s="69">
        <f t="shared" si="7"/>
        <v>0.22551789077212805</v>
      </c>
      <c r="I86" s="66">
        <v>1645</v>
      </c>
      <c r="J86" s="66">
        <v>324</v>
      </c>
      <c r="K86" s="66">
        <v>123</v>
      </c>
      <c r="L86" s="66">
        <v>2</v>
      </c>
      <c r="M86" s="66">
        <v>30</v>
      </c>
      <c r="N86" s="66">
        <f t="shared" si="5"/>
        <v>32</v>
      </c>
      <c r="O86" s="66">
        <v>0</v>
      </c>
      <c r="P86" s="66">
        <v>479</v>
      </c>
      <c r="Q86" s="66">
        <v>35</v>
      </c>
      <c r="R86" s="66">
        <v>231</v>
      </c>
      <c r="S86" s="66">
        <v>718</v>
      </c>
    </row>
    <row r="87" spans="1:19" s="117" customFormat="1" ht="18" customHeight="1">
      <c r="A87" s="117">
        <v>3</v>
      </c>
      <c r="B87" s="123" t="s">
        <v>100</v>
      </c>
      <c r="C87" s="169" t="s">
        <v>258</v>
      </c>
      <c r="D87" s="66">
        <v>2503</v>
      </c>
      <c r="E87" s="67">
        <v>2459</v>
      </c>
      <c r="F87" s="66">
        <v>1891</v>
      </c>
      <c r="G87" s="68">
        <f t="shared" si="6"/>
        <v>0.7690117934119561</v>
      </c>
      <c r="H87" s="69">
        <f t="shared" si="7"/>
        <v>0.20618137454249694</v>
      </c>
      <c r="I87" s="66">
        <v>1952</v>
      </c>
      <c r="J87" s="66">
        <v>343</v>
      </c>
      <c r="K87" s="66">
        <v>131</v>
      </c>
      <c r="L87" s="66">
        <v>1</v>
      </c>
      <c r="M87" s="66">
        <v>32</v>
      </c>
      <c r="N87" s="66">
        <f t="shared" si="5"/>
        <v>33</v>
      </c>
      <c r="O87" s="66">
        <v>0</v>
      </c>
      <c r="P87" s="67">
        <v>507</v>
      </c>
      <c r="Q87" s="66">
        <v>35</v>
      </c>
      <c r="R87" s="66">
        <v>245</v>
      </c>
      <c r="S87" s="66">
        <v>188</v>
      </c>
    </row>
    <row r="88" spans="1:19" s="117" customFormat="1" ht="18" customHeight="1">
      <c r="A88" s="117">
        <v>5</v>
      </c>
      <c r="B88" s="131" t="s">
        <v>101</v>
      </c>
      <c r="C88" s="172" t="s">
        <v>208</v>
      </c>
      <c r="D88" s="207">
        <v>2399</v>
      </c>
      <c r="E88" s="207">
        <v>2306</v>
      </c>
      <c r="F88" s="207">
        <v>1959</v>
      </c>
      <c r="G88" s="73">
        <f t="shared" si="6"/>
        <v>0.8495229835212489</v>
      </c>
      <c r="H88" s="74">
        <f t="shared" si="7"/>
        <v>0.24024284475281873</v>
      </c>
      <c r="I88" s="208">
        <v>1752</v>
      </c>
      <c r="J88" s="207">
        <v>374</v>
      </c>
      <c r="K88" s="207">
        <v>158</v>
      </c>
      <c r="L88" s="209">
        <v>1</v>
      </c>
      <c r="M88" s="210">
        <v>21</v>
      </c>
      <c r="N88" s="71">
        <f t="shared" si="5"/>
        <v>22</v>
      </c>
      <c r="O88" s="208">
        <v>0</v>
      </c>
      <c r="P88" s="71">
        <v>554</v>
      </c>
      <c r="Q88" s="207">
        <v>82</v>
      </c>
      <c r="R88" s="207">
        <v>270</v>
      </c>
      <c r="S88" s="207">
        <v>173</v>
      </c>
    </row>
    <row r="89" spans="1:19" s="117" customFormat="1" ht="18" customHeight="1">
      <c r="A89" s="117">
        <v>7</v>
      </c>
      <c r="B89" s="118" t="s">
        <v>102</v>
      </c>
      <c r="C89" s="178" t="s">
        <v>209</v>
      </c>
      <c r="D89" s="204">
        <v>2665</v>
      </c>
      <c r="E89" s="204">
        <v>2489</v>
      </c>
      <c r="F89" s="204">
        <v>2739</v>
      </c>
      <c r="G89" s="63">
        <f t="shared" si="6"/>
        <v>1.1004419445560467</v>
      </c>
      <c r="H89" s="64">
        <f t="shared" si="7"/>
        <v>0.25873844917637606</v>
      </c>
      <c r="I89" s="205">
        <v>1845</v>
      </c>
      <c r="J89" s="204">
        <v>380</v>
      </c>
      <c r="K89" s="204">
        <v>212</v>
      </c>
      <c r="L89" s="204">
        <v>2</v>
      </c>
      <c r="M89" s="206">
        <v>50</v>
      </c>
      <c r="N89" s="61">
        <f t="shared" si="5"/>
        <v>52</v>
      </c>
      <c r="O89" s="206">
        <v>0</v>
      </c>
      <c r="P89" s="205">
        <v>644</v>
      </c>
      <c r="Q89" s="206">
        <v>118</v>
      </c>
      <c r="R89" s="205">
        <v>381</v>
      </c>
      <c r="S89" s="206">
        <v>146</v>
      </c>
    </row>
    <row r="90" spans="1:19" s="117" customFormat="1" ht="18" customHeight="1">
      <c r="A90" s="117">
        <v>7</v>
      </c>
      <c r="B90" s="123" t="s">
        <v>103</v>
      </c>
      <c r="C90" s="174" t="s">
        <v>10</v>
      </c>
      <c r="D90" s="66">
        <v>2552</v>
      </c>
      <c r="E90" s="67">
        <v>2333</v>
      </c>
      <c r="F90" s="66">
        <v>2121</v>
      </c>
      <c r="G90" s="68">
        <f t="shared" si="6"/>
        <v>0.909129875696528</v>
      </c>
      <c r="H90" s="69">
        <f t="shared" si="7"/>
        <v>0.2327475353621946</v>
      </c>
      <c r="I90" s="66">
        <v>1790</v>
      </c>
      <c r="J90" s="66">
        <v>361</v>
      </c>
      <c r="K90" s="66">
        <v>159</v>
      </c>
      <c r="L90" s="66">
        <v>3</v>
      </c>
      <c r="M90" s="66">
        <v>20</v>
      </c>
      <c r="N90" s="66">
        <f t="shared" si="5"/>
        <v>23</v>
      </c>
      <c r="O90" s="66">
        <v>0</v>
      </c>
      <c r="P90" s="67">
        <v>543</v>
      </c>
      <c r="Q90" s="66">
        <v>15</v>
      </c>
      <c r="R90" s="66">
        <v>221</v>
      </c>
      <c r="S90" s="66">
        <v>0</v>
      </c>
    </row>
    <row r="91" spans="1:19" s="117" customFormat="1" ht="18" customHeight="1">
      <c r="A91" s="117">
        <v>9</v>
      </c>
      <c r="B91" s="123" t="s">
        <v>104</v>
      </c>
      <c r="C91" s="169" t="s">
        <v>11</v>
      </c>
      <c r="D91" s="66">
        <v>4901</v>
      </c>
      <c r="E91" s="66">
        <v>4656</v>
      </c>
      <c r="F91" s="66">
        <v>2781</v>
      </c>
      <c r="G91" s="68">
        <f t="shared" si="6"/>
        <v>0.5972938144329897</v>
      </c>
      <c r="H91" s="69">
        <f t="shared" si="7"/>
        <v>0.16258591065292097</v>
      </c>
      <c r="I91" s="66">
        <v>3899</v>
      </c>
      <c r="J91" s="66">
        <v>542</v>
      </c>
      <c r="K91" s="66">
        <v>188</v>
      </c>
      <c r="L91" s="66">
        <v>2</v>
      </c>
      <c r="M91" s="66">
        <v>24</v>
      </c>
      <c r="N91" s="66">
        <f t="shared" si="5"/>
        <v>26</v>
      </c>
      <c r="O91" s="66">
        <v>1</v>
      </c>
      <c r="P91" s="66">
        <v>757</v>
      </c>
      <c r="Q91" s="66">
        <v>191</v>
      </c>
      <c r="R91" s="66">
        <v>620</v>
      </c>
      <c r="S91" s="66">
        <v>353</v>
      </c>
    </row>
    <row r="92" spans="1:19" s="117" customFormat="1" ht="18" customHeight="1">
      <c r="A92" s="117">
        <v>10</v>
      </c>
      <c r="B92" s="123" t="s">
        <v>105</v>
      </c>
      <c r="C92" s="169" t="s">
        <v>259</v>
      </c>
      <c r="D92" s="66">
        <v>2794</v>
      </c>
      <c r="E92" s="67">
        <v>2629</v>
      </c>
      <c r="F92" s="66">
        <v>1651</v>
      </c>
      <c r="G92" s="68">
        <v>0.63</v>
      </c>
      <c r="H92" s="69">
        <v>0.1677</v>
      </c>
      <c r="I92" s="66">
        <v>2188</v>
      </c>
      <c r="J92" s="66">
        <v>329</v>
      </c>
      <c r="K92" s="66">
        <v>99</v>
      </c>
      <c r="L92" s="66">
        <v>4</v>
      </c>
      <c r="M92" s="66">
        <v>9</v>
      </c>
      <c r="N92" s="66">
        <v>13</v>
      </c>
      <c r="O92" s="66">
        <v>0</v>
      </c>
      <c r="P92" s="67">
        <v>441</v>
      </c>
      <c r="Q92" s="66">
        <v>20</v>
      </c>
      <c r="R92" s="66">
        <v>250</v>
      </c>
      <c r="S92" s="66">
        <v>140</v>
      </c>
    </row>
    <row r="93" spans="1:19" s="117" customFormat="1" ht="18" customHeight="1">
      <c r="A93" s="117">
        <v>10</v>
      </c>
      <c r="B93" s="131" t="s">
        <v>106</v>
      </c>
      <c r="C93" s="172" t="s">
        <v>299</v>
      </c>
      <c r="D93" s="207">
        <v>3293</v>
      </c>
      <c r="E93" s="207">
        <v>3215</v>
      </c>
      <c r="F93" s="207">
        <v>1479</v>
      </c>
      <c r="G93" s="73">
        <f t="shared" si="6"/>
        <v>0.4600311041990669</v>
      </c>
      <c r="H93" s="74">
        <f t="shared" si="7"/>
        <v>0.14867807153965784</v>
      </c>
      <c r="I93" s="208">
        <v>2737</v>
      </c>
      <c r="J93" s="207">
        <v>343</v>
      </c>
      <c r="K93" s="207">
        <v>112</v>
      </c>
      <c r="L93" s="209">
        <v>3</v>
      </c>
      <c r="M93" s="210">
        <v>20</v>
      </c>
      <c r="N93" s="71">
        <f t="shared" si="5"/>
        <v>23</v>
      </c>
      <c r="O93" s="208">
        <v>0</v>
      </c>
      <c r="P93" s="71">
        <v>478</v>
      </c>
      <c r="Q93" s="207">
        <v>4</v>
      </c>
      <c r="R93" s="207">
        <v>354</v>
      </c>
      <c r="S93" s="207">
        <v>155</v>
      </c>
    </row>
    <row r="94" spans="1:19" s="117" customFormat="1" ht="18" customHeight="1">
      <c r="A94" s="117">
        <v>11</v>
      </c>
      <c r="B94" s="118" t="s">
        <v>107</v>
      </c>
      <c r="C94" s="178" t="s">
        <v>243</v>
      </c>
      <c r="D94" s="204">
        <v>3145</v>
      </c>
      <c r="E94" s="204">
        <v>2868</v>
      </c>
      <c r="F94" s="204">
        <v>1435</v>
      </c>
      <c r="G94" s="63">
        <f t="shared" si="6"/>
        <v>0.5003486750348675</v>
      </c>
      <c r="H94" s="64">
        <f>P94/E94</f>
        <v>0.151673640167364</v>
      </c>
      <c r="I94" s="205">
        <v>2433</v>
      </c>
      <c r="J94" s="204">
        <v>311</v>
      </c>
      <c r="K94" s="204">
        <v>104</v>
      </c>
      <c r="L94" s="204">
        <v>4</v>
      </c>
      <c r="M94" s="206">
        <v>16</v>
      </c>
      <c r="N94" s="61">
        <f t="shared" si="5"/>
        <v>20</v>
      </c>
      <c r="O94" s="206">
        <v>0</v>
      </c>
      <c r="P94" s="205">
        <v>435</v>
      </c>
      <c r="Q94" s="206">
        <v>69</v>
      </c>
      <c r="R94" s="205">
        <v>243</v>
      </c>
      <c r="S94" s="206">
        <v>123</v>
      </c>
    </row>
    <row r="95" spans="1:19" s="117" customFormat="1" ht="18" customHeight="1">
      <c r="A95" s="117">
        <v>12</v>
      </c>
      <c r="B95" s="123" t="s">
        <v>108</v>
      </c>
      <c r="C95" s="174" t="s">
        <v>244</v>
      </c>
      <c r="D95" s="66">
        <v>5977</v>
      </c>
      <c r="E95" s="67">
        <v>5089</v>
      </c>
      <c r="F95" s="66">
        <v>1899</v>
      </c>
      <c r="G95" s="68">
        <v>0.37</v>
      </c>
      <c r="H95" s="69">
        <v>0.1212</v>
      </c>
      <c r="I95" s="66">
        <v>4472</v>
      </c>
      <c r="J95" s="66">
        <v>455</v>
      </c>
      <c r="K95" s="66">
        <v>139</v>
      </c>
      <c r="L95" s="66">
        <v>3</v>
      </c>
      <c r="M95" s="66">
        <v>20</v>
      </c>
      <c r="N95" s="66">
        <v>23</v>
      </c>
      <c r="O95" s="66">
        <v>0</v>
      </c>
      <c r="P95" s="67">
        <v>617</v>
      </c>
      <c r="Q95" s="66">
        <v>111</v>
      </c>
      <c r="R95" s="66">
        <v>463</v>
      </c>
      <c r="S95" s="66">
        <v>273</v>
      </c>
    </row>
    <row r="96" spans="1:19" s="117" customFormat="1" ht="18" customHeight="1">
      <c r="A96" s="117">
        <v>12</v>
      </c>
      <c r="B96" s="123" t="s">
        <v>109</v>
      </c>
      <c r="C96" s="174" t="s">
        <v>260</v>
      </c>
      <c r="D96" s="66">
        <v>3791</v>
      </c>
      <c r="E96" s="66">
        <v>3400</v>
      </c>
      <c r="F96" s="66">
        <v>1888</v>
      </c>
      <c r="G96" s="68">
        <f t="shared" si="6"/>
        <v>0.5552941176470588</v>
      </c>
      <c r="H96" s="69">
        <f t="shared" si="7"/>
        <v>0.1726470588235294</v>
      </c>
      <c r="I96" s="66">
        <v>2813</v>
      </c>
      <c r="J96" s="66">
        <v>430</v>
      </c>
      <c r="K96" s="66">
        <v>139</v>
      </c>
      <c r="L96" s="66">
        <v>3</v>
      </c>
      <c r="M96" s="66">
        <v>15</v>
      </c>
      <c r="N96" s="66">
        <f t="shared" si="5"/>
        <v>18</v>
      </c>
      <c r="O96" s="66">
        <v>0</v>
      </c>
      <c r="P96" s="66">
        <v>587</v>
      </c>
      <c r="Q96" s="66">
        <v>121</v>
      </c>
      <c r="R96" s="66">
        <v>489</v>
      </c>
      <c r="S96" s="66">
        <v>305</v>
      </c>
    </row>
    <row r="97" spans="1:19" s="117" customFormat="1" ht="18" customHeight="1">
      <c r="A97" s="117">
        <v>14</v>
      </c>
      <c r="B97" s="123" t="s">
        <v>110</v>
      </c>
      <c r="C97" s="169" t="s">
        <v>245</v>
      </c>
      <c r="D97" s="66">
        <v>3133</v>
      </c>
      <c r="E97" s="67">
        <v>2947</v>
      </c>
      <c r="F97" s="66">
        <v>2437</v>
      </c>
      <c r="G97" s="68">
        <f t="shared" si="6"/>
        <v>0.826942653545979</v>
      </c>
      <c r="H97" s="69">
        <f t="shared" si="7"/>
        <v>0.21275873769935527</v>
      </c>
      <c r="I97" s="66">
        <v>2320</v>
      </c>
      <c r="J97" s="66">
        <v>381</v>
      </c>
      <c r="K97" s="66">
        <v>212</v>
      </c>
      <c r="L97" s="66">
        <v>6</v>
      </c>
      <c r="M97" s="66">
        <v>28</v>
      </c>
      <c r="N97" s="66">
        <f t="shared" si="5"/>
        <v>34</v>
      </c>
      <c r="O97" s="66">
        <v>0</v>
      </c>
      <c r="P97" s="67">
        <v>627</v>
      </c>
      <c r="Q97" s="66">
        <v>197</v>
      </c>
      <c r="R97" s="66">
        <v>532</v>
      </c>
      <c r="S97" s="66">
        <v>192</v>
      </c>
    </row>
    <row r="98" spans="1:19" s="117" customFormat="1" ht="18" customHeight="1">
      <c r="A98" s="117">
        <v>16</v>
      </c>
      <c r="B98" s="131" t="s">
        <v>111</v>
      </c>
      <c r="C98" s="172" t="s">
        <v>210</v>
      </c>
      <c r="D98" s="207">
        <v>3551</v>
      </c>
      <c r="E98" s="207">
        <v>3377</v>
      </c>
      <c r="F98" s="207">
        <v>2399</v>
      </c>
      <c r="G98" s="73">
        <f t="shared" si="6"/>
        <v>0.7103938406870003</v>
      </c>
      <c r="H98" s="74">
        <f t="shared" si="7"/>
        <v>0.20817293455729938</v>
      </c>
      <c r="I98" s="208">
        <v>2674</v>
      </c>
      <c r="J98" s="207">
        <v>492</v>
      </c>
      <c r="K98" s="207">
        <v>187</v>
      </c>
      <c r="L98" s="209">
        <v>7</v>
      </c>
      <c r="M98" s="210">
        <v>17</v>
      </c>
      <c r="N98" s="71">
        <f t="shared" si="5"/>
        <v>24</v>
      </c>
      <c r="O98" s="208">
        <v>0</v>
      </c>
      <c r="P98" s="71">
        <v>703</v>
      </c>
      <c r="Q98" s="207">
        <v>45</v>
      </c>
      <c r="R98" s="207">
        <v>382</v>
      </c>
      <c r="S98" s="207">
        <v>208</v>
      </c>
    </row>
    <row r="99" spans="1:19" s="117" customFormat="1" ht="18" customHeight="1">
      <c r="A99" s="117">
        <v>17</v>
      </c>
      <c r="B99" s="133" t="s">
        <v>112</v>
      </c>
      <c r="C99" s="178" t="s">
        <v>211</v>
      </c>
      <c r="D99" s="204">
        <v>3965</v>
      </c>
      <c r="E99" s="204">
        <v>3820</v>
      </c>
      <c r="F99" s="204">
        <v>1367</v>
      </c>
      <c r="G99" s="63">
        <f t="shared" si="6"/>
        <v>0.35785340314136127</v>
      </c>
      <c r="H99" s="64">
        <f t="shared" si="7"/>
        <v>0.11780104712041885</v>
      </c>
      <c r="I99" s="205">
        <v>3370</v>
      </c>
      <c r="J99" s="204">
        <v>351</v>
      </c>
      <c r="K99" s="204">
        <v>88</v>
      </c>
      <c r="L99" s="204">
        <v>10</v>
      </c>
      <c r="M99" s="206">
        <v>1</v>
      </c>
      <c r="N99" s="61">
        <f t="shared" si="5"/>
        <v>11</v>
      </c>
      <c r="O99" s="206">
        <v>0</v>
      </c>
      <c r="P99" s="205">
        <v>450</v>
      </c>
      <c r="Q99" s="206">
        <v>87</v>
      </c>
      <c r="R99" s="205">
        <v>564</v>
      </c>
      <c r="S99" s="206">
        <v>76</v>
      </c>
    </row>
    <row r="100" spans="1:19" s="117" customFormat="1" ht="18" customHeight="1">
      <c r="A100" s="117">
        <v>20</v>
      </c>
      <c r="B100" s="123" t="s">
        <v>113</v>
      </c>
      <c r="C100" s="177" t="s">
        <v>212</v>
      </c>
      <c r="D100" s="66">
        <v>3341</v>
      </c>
      <c r="E100" s="67">
        <v>3181</v>
      </c>
      <c r="F100" s="66">
        <v>1415</v>
      </c>
      <c r="G100" s="68">
        <f t="shared" si="6"/>
        <v>0.4448286702294876</v>
      </c>
      <c r="H100" s="69">
        <f t="shared" si="7"/>
        <v>0.14838101226029551</v>
      </c>
      <c r="I100" s="66">
        <v>2709</v>
      </c>
      <c r="J100" s="66">
        <v>346</v>
      </c>
      <c r="K100" s="66">
        <v>111</v>
      </c>
      <c r="L100" s="66">
        <v>2</v>
      </c>
      <c r="M100" s="66">
        <v>13</v>
      </c>
      <c r="N100" s="66">
        <f t="shared" si="5"/>
        <v>15</v>
      </c>
      <c r="O100" s="66">
        <v>0</v>
      </c>
      <c r="P100" s="67">
        <v>472</v>
      </c>
      <c r="Q100" s="66">
        <v>74</v>
      </c>
      <c r="R100" s="66">
        <v>421</v>
      </c>
      <c r="S100" s="66">
        <v>1</v>
      </c>
    </row>
    <row r="101" spans="1:19" s="117" customFormat="1" ht="18" customHeight="1">
      <c r="A101" s="117">
        <v>21</v>
      </c>
      <c r="B101" s="123" t="s">
        <v>114</v>
      </c>
      <c r="C101" s="174" t="s">
        <v>213</v>
      </c>
      <c r="D101" s="66">
        <v>3504</v>
      </c>
      <c r="E101" s="66">
        <v>3246</v>
      </c>
      <c r="F101" s="66">
        <v>1055</v>
      </c>
      <c r="G101" s="68">
        <f t="shared" si="6"/>
        <v>0.32501540357362907</v>
      </c>
      <c r="H101" s="69">
        <f t="shared" si="7"/>
        <v>0.10135551447935921</v>
      </c>
      <c r="I101" s="66">
        <v>2917</v>
      </c>
      <c r="J101" s="66">
        <v>247</v>
      </c>
      <c r="K101" s="66">
        <v>74</v>
      </c>
      <c r="L101" s="66">
        <v>1</v>
      </c>
      <c r="M101" s="66">
        <v>7</v>
      </c>
      <c r="N101" s="66">
        <f t="shared" si="5"/>
        <v>8</v>
      </c>
      <c r="O101" s="66">
        <v>0</v>
      </c>
      <c r="P101" s="66">
        <v>329</v>
      </c>
      <c r="Q101" s="66">
        <v>31</v>
      </c>
      <c r="R101" s="66">
        <v>468</v>
      </c>
      <c r="S101" s="66">
        <v>244</v>
      </c>
    </row>
    <row r="102" spans="1:19" s="117" customFormat="1" ht="18" customHeight="1">
      <c r="A102" s="117">
        <v>23</v>
      </c>
      <c r="B102" s="123" t="s">
        <v>115</v>
      </c>
      <c r="C102" s="169" t="s">
        <v>216</v>
      </c>
      <c r="D102" s="66">
        <v>4232</v>
      </c>
      <c r="E102" s="67">
        <v>4015</v>
      </c>
      <c r="F102" s="66">
        <v>1807</v>
      </c>
      <c r="G102" s="68">
        <f t="shared" si="6"/>
        <v>0.45006226650062264</v>
      </c>
      <c r="H102" s="69">
        <f t="shared" si="7"/>
        <v>0.1232876712328767</v>
      </c>
      <c r="I102" s="66">
        <v>3520</v>
      </c>
      <c r="J102" s="66">
        <v>335</v>
      </c>
      <c r="K102" s="66">
        <v>125</v>
      </c>
      <c r="L102" s="66">
        <v>3</v>
      </c>
      <c r="M102" s="66">
        <v>32</v>
      </c>
      <c r="N102" s="66">
        <f t="shared" si="5"/>
        <v>35</v>
      </c>
      <c r="O102" s="66">
        <v>0</v>
      </c>
      <c r="P102" s="67">
        <v>495</v>
      </c>
      <c r="Q102" s="66">
        <v>176</v>
      </c>
      <c r="R102" s="66">
        <v>503</v>
      </c>
      <c r="S102" s="66">
        <v>22</v>
      </c>
    </row>
    <row r="103" spans="1:19" s="117" customFormat="1" ht="18" customHeight="1">
      <c r="A103" s="117">
        <v>23</v>
      </c>
      <c r="B103" s="127" t="s">
        <v>116</v>
      </c>
      <c r="C103" s="175" t="s">
        <v>215</v>
      </c>
      <c r="D103" s="207">
        <v>3522</v>
      </c>
      <c r="E103" s="207">
        <v>3351</v>
      </c>
      <c r="F103" s="207">
        <v>2545</v>
      </c>
      <c r="G103" s="73">
        <f t="shared" si="6"/>
        <v>0.7594747836466726</v>
      </c>
      <c r="H103" s="74">
        <f t="shared" si="7"/>
        <v>0.20769919427036707</v>
      </c>
      <c r="I103" s="208">
        <v>2655</v>
      </c>
      <c r="J103" s="207">
        <v>477</v>
      </c>
      <c r="K103" s="207">
        <v>178</v>
      </c>
      <c r="L103" s="209">
        <v>3</v>
      </c>
      <c r="M103" s="210">
        <v>38</v>
      </c>
      <c r="N103" s="71">
        <f t="shared" si="5"/>
        <v>41</v>
      </c>
      <c r="O103" s="208">
        <v>0</v>
      </c>
      <c r="P103" s="71">
        <v>696</v>
      </c>
      <c r="Q103" s="207">
        <v>124</v>
      </c>
      <c r="R103" s="207">
        <v>400</v>
      </c>
      <c r="S103" s="207">
        <v>18</v>
      </c>
    </row>
    <row r="104" spans="1:19" s="117" customFormat="1" ht="18" customHeight="1">
      <c r="A104" s="117">
        <v>23</v>
      </c>
      <c r="B104" s="118" t="s">
        <v>117</v>
      </c>
      <c r="C104" s="179" t="s">
        <v>246</v>
      </c>
      <c r="D104" s="204">
        <v>3651</v>
      </c>
      <c r="E104" s="204">
        <v>3501</v>
      </c>
      <c r="F104" s="204">
        <v>2476</v>
      </c>
      <c r="G104" s="63">
        <f t="shared" si="6"/>
        <v>0.7072265067123679</v>
      </c>
      <c r="H104" s="64">
        <f t="shared" si="7"/>
        <v>0.1805198514710083</v>
      </c>
      <c r="I104" s="205">
        <v>2869</v>
      </c>
      <c r="J104" s="204">
        <v>398</v>
      </c>
      <c r="K104" s="204">
        <v>199</v>
      </c>
      <c r="L104" s="204">
        <v>4</v>
      </c>
      <c r="M104" s="206">
        <v>31</v>
      </c>
      <c r="N104" s="61">
        <f t="shared" si="5"/>
        <v>35</v>
      </c>
      <c r="O104" s="206">
        <v>0</v>
      </c>
      <c r="P104" s="205">
        <v>632</v>
      </c>
      <c r="Q104" s="206">
        <v>73</v>
      </c>
      <c r="R104" s="205">
        <v>643</v>
      </c>
      <c r="S104" s="206">
        <v>350</v>
      </c>
    </row>
    <row r="105" spans="1:19" s="117" customFormat="1" ht="18" customHeight="1">
      <c r="A105" s="117">
        <v>25</v>
      </c>
      <c r="B105" s="123" t="s">
        <v>118</v>
      </c>
      <c r="C105" s="174" t="s">
        <v>261</v>
      </c>
      <c r="D105" s="66">
        <v>3226</v>
      </c>
      <c r="E105" s="67">
        <v>2819</v>
      </c>
      <c r="F105" s="66">
        <v>1775</v>
      </c>
      <c r="G105" s="68">
        <f t="shared" si="6"/>
        <v>0.6296559063497694</v>
      </c>
      <c r="H105" s="69">
        <f t="shared" si="7"/>
        <v>0.17701312522170984</v>
      </c>
      <c r="I105" s="66">
        <v>2320</v>
      </c>
      <c r="J105" s="66">
        <v>343</v>
      </c>
      <c r="K105" s="66">
        <v>131</v>
      </c>
      <c r="L105" s="66">
        <v>6</v>
      </c>
      <c r="M105" s="66">
        <v>19</v>
      </c>
      <c r="N105" s="66">
        <f t="shared" si="5"/>
        <v>25</v>
      </c>
      <c r="O105" s="66">
        <v>0</v>
      </c>
      <c r="P105" s="67">
        <v>499</v>
      </c>
      <c r="Q105" s="66">
        <v>0</v>
      </c>
      <c r="R105" s="66">
        <v>794</v>
      </c>
      <c r="S105" s="66">
        <v>0</v>
      </c>
    </row>
    <row r="106" spans="1:19" s="117" customFormat="1" ht="18" customHeight="1">
      <c r="A106" s="117">
        <v>27</v>
      </c>
      <c r="B106" s="123" t="s">
        <v>119</v>
      </c>
      <c r="C106" s="174" t="s">
        <v>247</v>
      </c>
      <c r="D106" s="66">
        <v>3034</v>
      </c>
      <c r="E106" s="66">
        <v>2863</v>
      </c>
      <c r="F106" s="66">
        <v>1738</v>
      </c>
      <c r="G106" s="68">
        <f t="shared" si="6"/>
        <v>0.6070555361508907</v>
      </c>
      <c r="H106" s="69">
        <f t="shared" si="7"/>
        <v>0.16416346489696124</v>
      </c>
      <c r="I106" s="66">
        <v>2393</v>
      </c>
      <c r="J106" s="66">
        <v>310</v>
      </c>
      <c r="K106" s="66">
        <v>131</v>
      </c>
      <c r="L106" s="66">
        <v>6</v>
      </c>
      <c r="M106" s="66">
        <v>23</v>
      </c>
      <c r="N106" s="66">
        <f t="shared" si="5"/>
        <v>29</v>
      </c>
      <c r="O106" s="66">
        <v>0</v>
      </c>
      <c r="P106" s="66">
        <v>470</v>
      </c>
      <c r="Q106" s="66">
        <v>56</v>
      </c>
      <c r="R106" s="66">
        <v>277</v>
      </c>
      <c r="S106" s="66">
        <v>148</v>
      </c>
    </row>
    <row r="107" spans="1:19" s="117" customFormat="1" ht="18" customHeight="1">
      <c r="A107" s="117">
        <v>27</v>
      </c>
      <c r="B107" s="123" t="s">
        <v>120</v>
      </c>
      <c r="C107" s="169" t="s">
        <v>14</v>
      </c>
      <c r="D107" s="66">
        <v>3971</v>
      </c>
      <c r="E107" s="67">
        <v>3582</v>
      </c>
      <c r="F107" s="66">
        <v>2832</v>
      </c>
      <c r="G107" s="68">
        <f t="shared" si="6"/>
        <v>0.7906197654941374</v>
      </c>
      <c r="H107" s="69">
        <f t="shared" si="7"/>
        <v>0.19960915689558906</v>
      </c>
      <c r="I107" s="66">
        <v>2867</v>
      </c>
      <c r="J107" s="66">
        <v>495</v>
      </c>
      <c r="K107" s="66">
        <v>185</v>
      </c>
      <c r="L107" s="66">
        <v>7</v>
      </c>
      <c r="M107" s="66">
        <v>28</v>
      </c>
      <c r="N107" s="66">
        <f t="shared" si="5"/>
        <v>35</v>
      </c>
      <c r="O107" s="66">
        <v>0</v>
      </c>
      <c r="P107" s="67">
        <v>715</v>
      </c>
      <c r="Q107" s="66">
        <v>505</v>
      </c>
      <c r="R107" s="66">
        <v>41</v>
      </c>
      <c r="S107" s="66">
        <v>77</v>
      </c>
    </row>
    <row r="108" spans="1:19" s="117" customFormat="1" ht="18" customHeight="1">
      <c r="A108" s="117">
        <v>27</v>
      </c>
      <c r="B108" s="131" t="s">
        <v>121</v>
      </c>
      <c r="C108" s="37" t="s">
        <v>317</v>
      </c>
      <c r="D108" s="207">
        <v>3699</v>
      </c>
      <c r="E108" s="207">
        <v>3267</v>
      </c>
      <c r="F108" s="207">
        <v>1746</v>
      </c>
      <c r="G108" s="73">
        <f t="shared" si="6"/>
        <v>0.5344352617079889</v>
      </c>
      <c r="H108" s="74">
        <f t="shared" si="7"/>
        <v>0.16743189470462197</v>
      </c>
      <c r="I108" s="208">
        <v>2720</v>
      </c>
      <c r="J108" s="207">
        <v>410</v>
      </c>
      <c r="K108" s="207">
        <v>113</v>
      </c>
      <c r="L108" s="209">
        <v>2</v>
      </c>
      <c r="M108" s="210">
        <v>22</v>
      </c>
      <c r="N108" s="71">
        <f t="shared" si="5"/>
        <v>24</v>
      </c>
      <c r="O108" s="208">
        <v>0</v>
      </c>
      <c r="P108" s="71">
        <v>547</v>
      </c>
      <c r="Q108" s="207">
        <v>190</v>
      </c>
      <c r="R108" s="207">
        <v>515</v>
      </c>
      <c r="S108" s="207">
        <v>241</v>
      </c>
    </row>
    <row r="109" spans="1:19" s="117" customFormat="1" ht="18" customHeight="1">
      <c r="A109" s="117">
        <v>27</v>
      </c>
      <c r="B109" s="123" t="s">
        <v>122</v>
      </c>
      <c r="C109" s="23" t="s">
        <v>332</v>
      </c>
      <c r="D109" s="204">
        <v>3626</v>
      </c>
      <c r="E109" s="204">
        <v>2993</v>
      </c>
      <c r="F109" s="204">
        <v>1437</v>
      </c>
      <c r="G109" s="63">
        <f t="shared" si="6"/>
        <v>0.48012028065486134</v>
      </c>
      <c r="H109" s="64">
        <f t="shared" si="7"/>
        <v>0.14901436685599734</v>
      </c>
      <c r="I109" s="205">
        <v>2547</v>
      </c>
      <c r="J109" s="204">
        <v>310</v>
      </c>
      <c r="K109" s="204">
        <v>114</v>
      </c>
      <c r="L109" s="204">
        <v>4</v>
      </c>
      <c r="M109" s="206">
        <v>18</v>
      </c>
      <c r="N109" s="61">
        <f t="shared" si="5"/>
        <v>22</v>
      </c>
      <c r="O109" s="206">
        <v>0</v>
      </c>
      <c r="P109" s="205">
        <v>446</v>
      </c>
      <c r="Q109" s="206">
        <v>143</v>
      </c>
      <c r="R109" s="205">
        <v>385</v>
      </c>
      <c r="S109" s="206">
        <v>426</v>
      </c>
    </row>
    <row r="110" spans="1:19" s="117" customFormat="1" ht="18" customHeight="1">
      <c r="A110" s="117">
        <v>28</v>
      </c>
      <c r="B110" s="123" t="s">
        <v>123</v>
      </c>
      <c r="C110" s="174" t="s">
        <v>218</v>
      </c>
      <c r="D110" s="66">
        <v>5023</v>
      </c>
      <c r="E110" s="67">
        <v>4813</v>
      </c>
      <c r="F110" s="66">
        <v>2965</v>
      </c>
      <c r="G110" s="68">
        <f t="shared" si="6"/>
        <v>0.616039891959277</v>
      </c>
      <c r="H110" s="69">
        <f t="shared" si="7"/>
        <v>0.16974859754830668</v>
      </c>
      <c r="I110" s="66">
        <v>3996</v>
      </c>
      <c r="J110" s="66">
        <v>532</v>
      </c>
      <c r="K110" s="66">
        <v>230</v>
      </c>
      <c r="L110" s="66">
        <v>7</v>
      </c>
      <c r="M110" s="66">
        <v>48</v>
      </c>
      <c r="N110" s="66">
        <f t="shared" si="5"/>
        <v>55</v>
      </c>
      <c r="O110" s="66">
        <v>0</v>
      </c>
      <c r="P110" s="67">
        <v>817</v>
      </c>
      <c r="Q110" s="66">
        <v>154</v>
      </c>
      <c r="R110" s="66">
        <v>697</v>
      </c>
      <c r="S110" s="66">
        <v>409</v>
      </c>
    </row>
    <row r="111" spans="1:19" s="117" customFormat="1" ht="18" customHeight="1">
      <c r="A111" s="117">
        <v>28</v>
      </c>
      <c r="B111" s="131" t="s">
        <v>229</v>
      </c>
      <c r="C111" s="172" t="s">
        <v>262</v>
      </c>
      <c r="D111" s="66">
        <v>4621</v>
      </c>
      <c r="E111" s="66">
        <v>4212</v>
      </c>
      <c r="F111" s="66">
        <v>1710</v>
      </c>
      <c r="G111" s="68">
        <f t="shared" si="6"/>
        <v>0.405982905982906</v>
      </c>
      <c r="H111" s="69">
        <f t="shared" si="7"/>
        <v>0.12654320987654322</v>
      </c>
      <c r="I111" s="66">
        <v>3679</v>
      </c>
      <c r="J111" s="66">
        <v>385</v>
      </c>
      <c r="K111" s="66">
        <v>123</v>
      </c>
      <c r="L111" s="66">
        <v>5</v>
      </c>
      <c r="M111" s="66">
        <v>20</v>
      </c>
      <c r="N111" s="66">
        <f t="shared" si="5"/>
        <v>25</v>
      </c>
      <c r="O111" s="66">
        <v>0</v>
      </c>
      <c r="P111" s="66">
        <v>533</v>
      </c>
      <c r="Q111" s="66">
        <v>136</v>
      </c>
      <c r="R111" s="66">
        <v>508</v>
      </c>
      <c r="S111" s="66">
        <v>268</v>
      </c>
    </row>
    <row r="112" spans="1:19" s="117" customFormat="1" ht="18" customHeight="1">
      <c r="A112" s="117">
        <v>28</v>
      </c>
      <c r="B112" s="123" t="s">
        <v>230</v>
      </c>
      <c r="C112" s="177" t="s">
        <v>263</v>
      </c>
      <c r="D112" s="66">
        <v>3938</v>
      </c>
      <c r="E112" s="67">
        <v>3597</v>
      </c>
      <c r="F112" s="66">
        <v>1811</v>
      </c>
      <c r="G112" s="68">
        <f t="shared" si="6"/>
        <v>0.5034751181540172</v>
      </c>
      <c r="H112" s="69">
        <f t="shared" si="7"/>
        <v>0.14762301918265222</v>
      </c>
      <c r="I112" s="66">
        <v>3066</v>
      </c>
      <c r="J112" s="66">
        <v>374</v>
      </c>
      <c r="K112" s="66">
        <v>132</v>
      </c>
      <c r="L112" s="66">
        <v>2</v>
      </c>
      <c r="M112" s="66">
        <v>23</v>
      </c>
      <c r="N112" s="66">
        <f t="shared" si="5"/>
        <v>25</v>
      </c>
      <c r="O112" s="66">
        <v>0</v>
      </c>
      <c r="P112" s="67">
        <v>531</v>
      </c>
      <c r="Q112" s="66">
        <v>78</v>
      </c>
      <c r="R112" s="66">
        <v>381</v>
      </c>
      <c r="S112" s="66">
        <v>269</v>
      </c>
    </row>
    <row r="113" spans="1:19" s="117" customFormat="1" ht="18" customHeight="1">
      <c r="A113" s="117">
        <v>29</v>
      </c>
      <c r="B113" s="123" t="s">
        <v>231</v>
      </c>
      <c r="C113" s="169" t="s">
        <v>248</v>
      </c>
      <c r="D113" s="207">
        <v>2835</v>
      </c>
      <c r="E113" s="207">
        <v>2481</v>
      </c>
      <c r="F113" s="207">
        <v>1743</v>
      </c>
      <c r="G113" s="73">
        <f t="shared" si="6"/>
        <v>0.7025392986698912</v>
      </c>
      <c r="H113" s="74">
        <f t="shared" si="7"/>
        <v>0.19871019750100766</v>
      </c>
      <c r="I113" s="208">
        <v>1988</v>
      </c>
      <c r="J113" s="207">
        <v>342</v>
      </c>
      <c r="K113" s="207">
        <v>122</v>
      </c>
      <c r="L113" s="209">
        <v>4</v>
      </c>
      <c r="M113" s="210">
        <v>25</v>
      </c>
      <c r="N113" s="71">
        <f t="shared" si="5"/>
        <v>29</v>
      </c>
      <c r="O113" s="208">
        <v>0</v>
      </c>
      <c r="P113" s="71">
        <v>493</v>
      </c>
      <c r="Q113" s="207">
        <v>34</v>
      </c>
      <c r="R113" s="207">
        <v>296</v>
      </c>
      <c r="S113" s="207">
        <v>174</v>
      </c>
    </row>
    <row r="114" spans="1:19" s="117" customFormat="1" ht="18" customHeight="1">
      <c r="A114" s="117">
        <v>30</v>
      </c>
      <c r="B114" s="131" t="s">
        <v>124</v>
      </c>
      <c r="C114" s="180" t="s">
        <v>12</v>
      </c>
      <c r="D114" s="204">
        <v>2983</v>
      </c>
      <c r="E114" s="204">
        <v>2726</v>
      </c>
      <c r="F114" s="204">
        <v>2484</v>
      </c>
      <c r="G114" s="63">
        <f t="shared" si="6"/>
        <v>0.9112252384446075</v>
      </c>
      <c r="H114" s="64">
        <f t="shared" si="7"/>
        <v>0.2384446074834923</v>
      </c>
      <c r="I114" s="205">
        <v>2076</v>
      </c>
      <c r="J114" s="204">
        <v>406</v>
      </c>
      <c r="K114" s="204">
        <v>213</v>
      </c>
      <c r="L114" s="204">
        <v>1</v>
      </c>
      <c r="M114" s="206">
        <v>30</v>
      </c>
      <c r="N114" s="61">
        <f t="shared" si="5"/>
        <v>31</v>
      </c>
      <c r="O114" s="206">
        <v>0</v>
      </c>
      <c r="P114" s="205">
        <v>650</v>
      </c>
      <c r="Q114" s="206">
        <v>36</v>
      </c>
      <c r="R114" s="205">
        <v>344</v>
      </c>
      <c r="S114" s="206">
        <v>5</v>
      </c>
    </row>
    <row r="115" spans="1:19" s="117" customFormat="1" ht="18" customHeight="1">
      <c r="A115" s="117">
        <v>33</v>
      </c>
      <c r="B115" s="123" t="s">
        <v>125</v>
      </c>
      <c r="C115" s="178" t="s">
        <v>249</v>
      </c>
      <c r="D115" s="66">
        <v>4625</v>
      </c>
      <c r="E115" s="67">
        <v>4075</v>
      </c>
      <c r="F115" s="66">
        <v>2370</v>
      </c>
      <c r="G115" s="68">
        <f t="shared" si="6"/>
        <v>0.5815950920245399</v>
      </c>
      <c r="H115" s="69">
        <f t="shared" si="7"/>
        <v>0.178159509202454</v>
      </c>
      <c r="I115" s="66">
        <v>3349</v>
      </c>
      <c r="J115" s="66">
        <v>510</v>
      </c>
      <c r="K115" s="66">
        <v>182</v>
      </c>
      <c r="L115" s="66">
        <v>6</v>
      </c>
      <c r="M115" s="66">
        <v>28</v>
      </c>
      <c r="N115" s="66">
        <f t="shared" si="5"/>
        <v>34</v>
      </c>
      <c r="O115" s="66">
        <v>0</v>
      </c>
      <c r="P115" s="67">
        <v>726</v>
      </c>
      <c r="Q115" s="66">
        <v>91</v>
      </c>
      <c r="R115" s="66">
        <v>859</v>
      </c>
      <c r="S115" s="66">
        <v>169</v>
      </c>
    </row>
    <row r="116" spans="1:19" s="117" customFormat="1" ht="18" customHeight="1">
      <c r="A116" s="117">
        <v>34</v>
      </c>
      <c r="B116" s="123" t="s">
        <v>126</v>
      </c>
      <c r="C116" s="177" t="s">
        <v>220</v>
      </c>
      <c r="D116" s="66">
        <v>4612</v>
      </c>
      <c r="E116" s="66">
        <v>4272</v>
      </c>
      <c r="F116" s="66">
        <v>1909</v>
      </c>
      <c r="G116" s="68">
        <f t="shared" si="6"/>
        <v>0.44686329588014984</v>
      </c>
      <c r="H116" s="69">
        <f t="shared" si="7"/>
        <v>0.15121722846441948</v>
      </c>
      <c r="I116" s="66">
        <v>3626</v>
      </c>
      <c r="J116" s="66">
        <v>481</v>
      </c>
      <c r="K116" s="66">
        <v>136</v>
      </c>
      <c r="L116" s="66">
        <v>4</v>
      </c>
      <c r="M116" s="66">
        <v>25</v>
      </c>
      <c r="N116" s="66">
        <f t="shared" si="5"/>
        <v>29</v>
      </c>
      <c r="O116" s="66">
        <v>0</v>
      </c>
      <c r="P116" s="66">
        <v>646</v>
      </c>
      <c r="Q116" s="66">
        <v>0</v>
      </c>
      <c r="R116" s="66">
        <v>509</v>
      </c>
      <c r="S116" s="66">
        <v>213</v>
      </c>
    </row>
    <row r="117" spans="1:19" s="117" customFormat="1" ht="18" customHeight="1">
      <c r="A117" s="117">
        <v>35</v>
      </c>
      <c r="B117" s="131" t="s">
        <v>127</v>
      </c>
      <c r="C117" s="174" t="s">
        <v>264</v>
      </c>
      <c r="D117" s="66">
        <v>2115</v>
      </c>
      <c r="E117" s="67">
        <v>1187</v>
      </c>
      <c r="F117" s="66">
        <v>913</v>
      </c>
      <c r="G117" s="68">
        <f t="shared" si="6"/>
        <v>0.7691659646166807</v>
      </c>
      <c r="H117" s="69">
        <f t="shared" si="7"/>
        <v>0.1962931760741365</v>
      </c>
      <c r="I117" s="66">
        <v>954</v>
      </c>
      <c r="J117" s="66">
        <v>166</v>
      </c>
      <c r="K117" s="66">
        <v>49</v>
      </c>
      <c r="L117" s="66">
        <v>2</v>
      </c>
      <c r="M117" s="66">
        <v>16</v>
      </c>
      <c r="N117" s="66">
        <f t="shared" si="5"/>
        <v>18</v>
      </c>
      <c r="O117" s="66">
        <v>0</v>
      </c>
      <c r="P117" s="67">
        <v>233</v>
      </c>
      <c r="Q117" s="66">
        <v>57</v>
      </c>
      <c r="R117" s="66">
        <v>306</v>
      </c>
      <c r="S117" s="66">
        <v>248</v>
      </c>
    </row>
    <row r="118" spans="1:19" s="117" customFormat="1" ht="18" customHeight="1">
      <c r="A118" s="117">
        <v>37</v>
      </c>
      <c r="B118" s="123" t="s">
        <v>128</v>
      </c>
      <c r="C118" s="174" t="s">
        <v>221</v>
      </c>
      <c r="D118" s="207">
        <v>4128</v>
      </c>
      <c r="E118" s="207">
        <v>3484</v>
      </c>
      <c r="F118" s="207">
        <v>2608</v>
      </c>
      <c r="G118" s="73">
        <f t="shared" si="6"/>
        <v>0.748564867967853</v>
      </c>
      <c r="H118" s="74">
        <f t="shared" si="7"/>
        <v>0.22416762342135477</v>
      </c>
      <c r="I118" s="208">
        <v>2703</v>
      </c>
      <c r="J118" s="207">
        <v>527</v>
      </c>
      <c r="K118" s="207">
        <v>207</v>
      </c>
      <c r="L118" s="209">
        <v>10</v>
      </c>
      <c r="M118" s="210">
        <v>37</v>
      </c>
      <c r="N118" s="71">
        <f t="shared" si="5"/>
        <v>47</v>
      </c>
      <c r="O118" s="208">
        <v>0</v>
      </c>
      <c r="P118" s="71">
        <v>781</v>
      </c>
      <c r="Q118" s="207">
        <v>68</v>
      </c>
      <c r="R118" s="207">
        <v>462</v>
      </c>
      <c r="S118" s="207">
        <v>227</v>
      </c>
    </row>
    <row r="119" spans="1:19" s="117" customFormat="1" ht="18" customHeight="1">
      <c r="A119" s="117">
        <v>38</v>
      </c>
      <c r="B119" s="123" t="s">
        <v>129</v>
      </c>
      <c r="C119" s="175" t="s">
        <v>222</v>
      </c>
      <c r="D119" s="204">
        <v>4542</v>
      </c>
      <c r="E119" s="204">
        <v>4089</v>
      </c>
      <c r="F119" s="204">
        <v>3016</v>
      </c>
      <c r="G119" s="63">
        <f t="shared" si="6"/>
        <v>0.7375886524822695</v>
      </c>
      <c r="H119" s="64">
        <f t="shared" si="7"/>
        <v>0.2115431645879188</v>
      </c>
      <c r="I119" s="205">
        <v>3224</v>
      </c>
      <c r="J119" s="204">
        <v>585</v>
      </c>
      <c r="K119" s="204">
        <v>228</v>
      </c>
      <c r="L119" s="204">
        <v>5</v>
      </c>
      <c r="M119" s="206">
        <v>47</v>
      </c>
      <c r="N119" s="61">
        <f t="shared" si="5"/>
        <v>52</v>
      </c>
      <c r="O119" s="206">
        <v>0</v>
      </c>
      <c r="P119" s="205">
        <v>865</v>
      </c>
      <c r="Q119" s="206">
        <v>9</v>
      </c>
      <c r="R119" s="205">
        <v>1011</v>
      </c>
      <c r="S119" s="206">
        <v>262</v>
      </c>
    </row>
    <row r="120" spans="1:19" s="117" customFormat="1" ht="18" customHeight="1">
      <c r="A120" s="117">
        <v>39</v>
      </c>
      <c r="B120" s="131" t="s">
        <v>130</v>
      </c>
      <c r="C120" s="174" t="s">
        <v>223</v>
      </c>
      <c r="D120" s="66">
        <v>2875</v>
      </c>
      <c r="E120" s="67">
        <v>2265</v>
      </c>
      <c r="F120" s="66">
        <v>1210</v>
      </c>
      <c r="G120" s="68">
        <f t="shared" si="6"/>
        <v>0.5342163355408388</v>
      </c>
      <c r="H120" s="69">
        <f t="shared" si="7"/>
        <v>0.15364238410596026</v>
      </c>
      <c r="I120" s="66">
        <v>1917</v>
      </c>
      <c r="J120" s="66">
        <v>234</v>
      </c>
      <c r="K120" s="66">
        <v>99</v>
      </c>
      <c r="L120" s="66">
        <v>3</v>
      </c>
      <c r="M120" s="66">
        <v>12</v>
      </c>
      <c r="N120" s="66">
        <f t="shared" si="5"/>
        <v>15</v>
      </c>
      <c r="O120" s="66">
        <v>0</v>
      </c>
      <c r="P120" s="67">
        <v>348</v>
      </c>
      <c r="Q120" s="66">
        <v>131</v>
      </c>
      <c r="R120" s="66">
        <v>562</v>
      </c>
      <c r="S120" s="66">
        <v>193</v>
      </c>
    </row>
    <row r="121" spans="1:19" s="117" customFormat="1" ht="18" customHeight="1">
      <c r="A121" s="117">
        <v>40</v>
      </c>
      <c r="B121" s="123" t="s">
        <v>131</v>
      </c>
      <c r="C121" s="172" t="s">
        <v>265</v>
      </c>
      <c r="D121" s="66">
        <v>3030</v>
      </c>
      <c r="E121" s="66">
        <v>2332</v>
      </c>
      <c r="F121" s="66">
        <v>1649</v>
      </c>
      <c r="G121" s="68">
        <f t="shared" si="6"/>
        <v>0.7071183533447685</v>
      </c>
      <c r="H121" s="69">
        <f t="shared" si="7"/>
        <v>0.18996569468267582</v>
      </c>
      <c r="I121" s="66">
        <v>1889</v>
      </c>
      <c r="J121" s="66">
        <v>307</v>
      </c>
      <c r="K121" s="66">
        <v>116</v>
      </c>
      <c r="L121" s="66">
        <v>20</v>
      </c>
      <c r="M121" s="66">
        <v>0</v>
      </c>
      <c r="N121" s="66">
        <f t="shared" si="5"/>
        <v>20</v>
      </c>
      <c r="O121" s="66">
        <v>0</v>
      </c>
      <c r="P121" s="66">
        <v>443</v>
      </c>
      <c r="Q121" s="66">
        <v>52</v>
      </c>
      <c r="R121" s="66">
        <v>162</v>
      </c>
      <c r="S121" s="66">
        <v>0</v>
      </c>
    </row>
    <row r="122" spans="1:19" s="117" customFormat="1" ht="18" customHeight="1">
      <c r="A122" s="117">
        <v>42</v>
      </c>
      <c r="B122" s="123" t="s">
        <v>132</v>
      </c>
      <c r="C122" s="177" t="s">
        <v>224</v>
      </c>
      <c r="D122" s="66">
        <v>3358</v>
      </c>
      <c r="E122" s="67">
        <v>3125</v>
      </c>
      <c r="F122" s="66">
        <v>2734</v>
      </c>
      <c r="G122" s="68">
        <f t="shared" si="6"/>
        <v>0.87488</v>
      </c>
      <c r="H122" s="69">
        <f t="shared" si="7"/>
        <v>0.23616</v>
      </c>
      <c r="I122" s="66">
        <v>2387</v>
      </c>
      <c r="J122" s="66">
        <v>482</v>
      </c>
      <c r="K122" s="66">
        <v>200</v>
      </c>
      <c r="L122" s="66">
        <v>2</v>
      </c>
      <c r="M122" s="66">
        <v>54</v>
      </c>
      <c r="N122" s="66">
        <f t="shared" si="5"/>
        <v>56</v>
      </c>
      <c r="O122" s="66">
        <v>0</v>
      </c>
      <c r="P122" s="67">
        <v>738</v>
      </c>
      <c r="Q122" s="66">
        <v>70</v>
      </c>
      <c r="R122" s="66">
        <v>778</v>
      </c>
      <c r="S122" s="66">
        <v>428</v>
      </c>
    </row>
    <row r="123" spans="1:19" s="117" customFormat="1" ht="18" customHeight="1">
      <c r="A123" s="117">
        <v>44</v>
      </c>
      <c r="B123" s="131" t="s">
        <v>133</v>
      </c>
      <c r="C123" s="169" t="s">
        <v>225</v>
      </c>
      <c r="D123" s="207">
        <v>4594</v>
      </c>
      <c r="E123" s="207">
        <v>4275</v>
      </c>
      <c r="F123" s="207">
        <v>3043</v>
      </c>
      <c r="G123" s="73">
        <f t="shared" si="6"/>
        <v>0.711812865497076</v>
      </c>
      <c r="H123" s="74">
        <f t="shared" si="7"/>
        <v>0.20374269005847953</v>
      </c>
      <c r="I123" s="208">
        <v>3404</v>
      </c>
      <c r="J123" s="207">
        <v>596</v>
      </c>
      <c r="K123" s="207">
        <v>235</v>
      </c>
      <c r="L123" s="209">
        <v>4</v>
      </c>
      <c r="M123" s="210">
        <v>36</v>
      </c>
      <c r="N123" s="71">
        <f t="shared" si="5"/>
        <v>40</v>
      </c>
      <c r="O123" s="208">
        <v>0</v>
      </c>
      <c r="P123" s="71">
        <v>871</v>
      </c>
      <c r="Q123" s="207">
        <v>168</v>
      </c>
      <c r="R123" s="207">
        <v>483</v>
      </c>
      <c r="S123" s="207">
        <v>318</v>
      </c>
    </row>
    <row r="124" spans="1:19" s="117" customFormat="1" ht="18" customHeight="1">
      <c r="A124" s="117">
        <v>45</v>
      </c>
      <c r="B124" s="123" t="s">
        <v>134</v>
      </c>
      <c r="C124" s="172" t="s">
        <v>226</v>
      </c>
      <c r="D124" s="61">
        <v>3994</v>
      </c>
      <c r="E124" s="62">
        <v>3771</v>
      </c>
      <c r="F124" s="61">
        <v>2812</v>
      </c>
      <c r="G124" s="63">
        <f t="shared" si="6"/>
        <v>0.7456907981967648</v>
      </c>
      <c r="H124" s="64">
        <f t="shared" si="7"/>
        <v>0.20074250861840362</v>
      </c>
      <c r="I124" s="61">
        <v>3014</v>
      </c>
      <c r="J124" s="61">
        <v>489</v>
      </c>
      <c r="K124" s="61">
        <v>219</v>
      </c>
      <c r="L124" s="61">
        <v>2</v>
      </c>
      <c r="M124" s="61">
        <v>47</v>
      </c>
      <c r="N124" s="61">
        <f t="shared" si="5"/>
        <v>49</v>
      </c>
      <c r="O124" s="61">
        <v>0</v>
      </c>
      <c r="P124" s="61">
        <v>757</v>
      </c>
      <c r="Q124" s="61">
        <v>89</v>
      </c>
      <c r="R124" s="61">
        <v>501</v>
      </c>
      <c r="S124" s="61">
        <v>1017</v>
      </c>
    </row>
    <row r="125" spans="1:19" s="117" customFormat="1" ht="18" customHeight="1">
      <c r="A125" s="117">
        <v>46</v>
      </c>
      <c r="B125" s="123" t="s">
        <v>135</v>
      </c>
      <c r="C125" s="181" t="s">
        <v>13</v>
      </c>
      <c r="D125" s="66">
        <v>5909</v>
      </c>
      <c r="E125" s="67">
        <v>5566</v>
      </c>
      <c r="F125" s="66">
        <v>4171</v>
      </c>
      <c r="G125" s="68">
        <f t="shared" si="6"/>
        <v>0.7493711821775063</v>
      </c>
      <c r="H125" s="69">
        <f t="shared" si="7"/>
        <v>0.20463528566295364</v>
      </c>
      <c r="I125" s="66">
        <v>4427</v>
      </c>
      <c r="J125" s="66">
        <v>744</v>
      </c>
      <c r="K125" s="66">
        <v>309</v>
      </c>
      <c r="L125" s="66">
        <v>11</v>
      </c>
      <c r="M125" s="66">
        <v>75</v>
      </c>
      <c r="N125" s="66">
        <f t="shared" si="5"/>
        <v>86</v>
      </c>
      <c r="O125" s="66">
        <v>0</v>
      </c>
      <c r="P125" s="67">
        <v>1139</v>
      </c>
      <c r="Q125" s="66">
        <v>217</v>
      </c>
      <c r="R125" s="66">
        <v>1034</v>
      </c>
      <c r="S125" s="66">
        <v>0</v>
      </c>
    </row>
    <row r="126" spans="1:19" s="117" customFormat="1" ht="18" customHeight="1">
      <c r="A126" s="117">
        <v>47</v>
      </c>
      <c r="B126" s="131" t="s">
        <v>136</v>
      </c>
      <c r="C126" s="182" t="s">
        <v>333</v>
      </c>
      <c r="D126" s="71">
        <v>3629</v>
      </c>
      <c r="E126" s="72">
        <v>2884</v>
      </c>
      <c r="F126" s="71">
        <v>3115</v>
      </c>
      <c r="G126" s="73">
        <f t="shared" si="6"/>
        <v>1.0800970873786409</v>
      </c>
      <c r="H126" s="74">
        <f t="shared" si="7"/>
        <v>0.2895284327323162</v>
      </c>
      <c r="I126" s="71">
        <v>2049</v>
      </c>
      <c r="J126" s="71">
        <v>550</v>
      </c>
      <c r="K126" s="71">
        <v>236</v>
      </c>
      <c r="L126" s="71">
        <v>5</v>
      </c>
      <c r="M126" s="71">
        <v>44</v>
      </c>
      <c r="N126" s="71">
        <f t="shared" si="5"/>
        <v>49</v>
      </c>
      <c r="O126" s="71">
        <v>0</v>
      </c>
      <c r="P126" s="72">
        <v>835</v>
      </c>
      <c r="Q126" s="71">
        <v>61</v>
      </c>
      <c r="R126" s="71">
        <v>278</v>
      </c>
      <c r="S126" s="71">
        <v>181</v>
      </c>
    </row>
    <row r="127" spans="1:19" s="117" customFormat="1" ht="18" customHeight="1">
      <c r="A127" s="117">
        <v>1</v>
      </c>
      <c r="B127" s="123" t="s">
        <v>137</v>
      </c>
      <c r="C127" s="178" t="s">
        <v>266</v>
      </c>
      <c r="D127" s="61">
        <v>730</v>
      </c>
      <c r="E127" s="62">
        <v>724</v>
      </c>
      <c r="F127" s="61">
        <v>564</v>
      </c>
      <c r="G127" s="63">
        <f t="shared" si="6"/>
        <v>0.7790055248618785</v>
      </c>
      <c r="H127" s="64">
        <f t="shared" si="7"/>
        <v>0.20718232044198895</v>
      </c>
      <c r="I127" s="61">
        <v>574</v>
      </c>
      <c r="J127" s="61">
        <v>102</v>
      </c>
      <c r="K127" s="61">
        <v>39</v>
      </c>
      <c r="L127" s="61">
        <v>3</v>
      </c>
      <c r="M127" s="61">
        <v>6</v>
      </c>
      <c r="N127" s="61">
        <f t="shared" si="5"/>
        <v>9</v>
      </c>
      <c r="O127" s="61">
        <v>0</v>
      </c>
      <c r="P127" s="62">
        <v>150</v>
      </c>
      <c r="Q127" s="61">
        <v>14</v>
      </c>
      <c r="R127" s="61">
        <v>116</v>
      </c>
      <c r="S127" s="61">
        <v>80</v>
      </c>
    </row>
    <row r="128" spans="1:19" s="117" customFormat="1" ht="18" customHeight="1">
      <c r="A128" s="117">
        <v>13</v>
      </c>
      <c r="B128" s="123" t="s">
        <v>138</v>
      </c>
      <c r="C128" s="169" t="s">
        <v>267</v>
      </c>
      <c r="D128" s="66">
        <v>4631</v>
      </c>
      <c r="E128" s="67">
        <v>4155</v>
      </c>
      <c r="F128" s="66">
        <v>2116</v>
      </c>
      <c r="G128" s="68">
        <f t="shared" si="6"/>
        <v>0.509265944645006</v>
      </c>
      <c r="H128" s="69">
        <f t="shared" si="7"/>
        <v>0.14753309265944645</v>
      </c>
      <c r="I128" s="66">
        <v>3542</v>
      </c>
      <c r="J128" s="66">
        <v>445</v>
      </c>
      <c r="K128" s="66">
        <v>132</v>
      </c>
      <c r="L128" s="66">
        <v>4</v>
      </c>
      <c r="M128" s="66">
        <v>32</v>
      </c>
      <c r="N128" s="66">
        <f aca="true" t="shared" si="8" ref="N128:N157">L128+M128</f>
        <v>36</v>
      </c>
      <c r="O128" s="66">
        <v>0</v>
      </c>
      <c r="P128" s="67">
        <v>613</v>
      </c>
      <c r="Q128" s="66">
        <v>20</v>
      </c>
      <c r="R128" s="66">
        <v>564</v>
      </c>
      <c r="S128" s="66">
        <v>694</v>
      </c>
    </row>
    <row r="129" spans="1:19" s="117" customFormat="1" ht="18" customHeight="1">
      <c r="A129" s="117">
        <v>13</v>
      </c>
      <c r="B129" s="131" t="s">
        <v>139</v>
      </c>
      <c r="C129" s="169" t="s">
        <v>300</v>
      </c>
      <c r="D129" s="66">
        <v>3618</v>
      </c>
      <c r="E129" s="67">
        <v>3228</v>
      </c>
      <c r="F129" s="66">
        <v>1406</v>
      </c>
      <c r="G129" s="68">
        <f aca="true" t="shared" si="9" ref="G129:G157">F129/E129</f>
        <v>0.4355638166047088</v>
      </c>
      <c r="H129" s="69">
        <f aca="true" t="shared" si="10" ref="H129:H157">P129/E129</f>
        <v>0.12763320941759604</v>
      </c>
      <c r="I129" s="66">
        <v>2816</v>
      </c>
      <c r="J129" s="66">
        <v>296</v>
      </c>
      <c r="K129" s="66">
        <v>95</v>
      </c>
      <c r="L129" s="66">
        <v>6</v>
      </c>
      <c r="M129" s="66">
        <v>15</v>
      </c>
      <c r="N129" s="66">
        <f t="shared" si="8"/>
        <v>21</v>
      </c>
      <c r="O129" s="66">
        <v>0</v>
      </c>
      <c r="P129" s="67">
        <v>412</v>
      </c>
      <c r="Q129" s="66">
        <v>156</v>
      </c>
      <c r="R129" s="66">
        <v>471</v>
      </c>
      <c r="S129" s="66">
        <v>542</v>
      </c>
    </row>
    <row r="130" spans="1:19" s="117" customFormat="1" ht="18" customHeight="1">
      <c r="A130" s="117">
        <v>14</v>
      </c>
      <c r="B130" s="123" t="s">
        <v>140</v>
      </c>
      <c r="C130" s="180" t="s">
        <v>268</v>
      </c>
      <c r="D130" s="66">
        <v>3922</v>
      </c>
      <c r="E130" s="66">
        <v>3435</v>
      </c>
      <c r="F130" s="66">
        <v>1607</v>
      </c>
      <c r="G130" s="68">
        <f t="shared" si="9"/>
        <v>0.4678311499272198</v>
      </c>
      <c r="H130" s="69">
        <f t="shared" si="10"/>
        <v>0.1467248908296943</v>
      </c>
      <c r="I130" s="66">
        <v>2931</v>
      </c>
      <c r="J130" s="66">
        <v>367</v>
      </c>
      <c r="K130" s="66">
        <v>116</v>
      </c>
      <c r="L130" s="66">
        <v>2</v>
      </c>
      <c r="M130" s="66">
        <v>19</v>
      </c>
      <c r="N130" s="66">
        <f t="shared" si="8"/>
        <v>21</v>
      </c>
      <c r="O130" s="66">
        <v>0</v>
      </c>
      <c r="P130" s="66">
        <v>504</v>
      </c>
      <c r="Q130" s="66">
        <v>112</v>
      </c>
      <c r="R130" s="66">
        <v>409</v>
      </c>
      <c r="S130" s="66">
        <v>192</v>
      </c>
    </row>
    <row r="131" spans="1:19" s="117" customFormat="1" ht="18" customHeight="1">
      <c r="A131" s="117">
        <v>24</v>
      </c>
      <c r="B131" s="123" t="s">
        <v>141</v>
      </c>
      <c r="C131" s="173" t="s">
        <v>269</v>
      </c>
      <c r="D131" s="71">
        <v>2799</v>
      </c>
      <c r="E131" s="72">
        <v>2632</v>
      </c>
      <c r="F131" s="71">
        <v>1527</v>
      </c>
      <c r="G131" s="73">
        <v>0.58</v>
      </c>
      <c r="H131" s="74">
        <v>0.1451</v>
      </c>
      <c r="I131" s="71">
        <v>2250</v>
      </c>
      <c r="J131" s="71">
        <v>256</v>
      </c>
      <c r="K131" s="71">
        <v>108</v>
      </c>
      <c r="L131" s="71">
        <v>1</v>
      </c>
      <c r="M131" s="71">
        <v>17</v>
      </c>
      <c r="N131" s="71">
        <v>18</v>
      </c>
      <c r="O131" s="71">
        <v>0</v>
      </c>
      <c r="P131" s="72">
        <v>382</v>
      </c>
      <c r="Q131" s="71">
        <v>43</v>
      </c>
      <c r="R131" s="71">
        <v>264</v>
      </c>
      <c r="S131" s="71">
        <v>82</v>
      </c>
    </row>
    <row r="132" spans="1:19" s="117" customFormat="1" ht="18" customHeight="1">
      <c r="A132" s="117">
        <v>34</v>
      </c>
      <c r="B132" s="131" t="s">
        <v>142</v>
      </c>
      <c r="C132" s="179" t="s">
        <v>270</v>
      </c>
      <c r="D132" s="61">
        <v>1863</v>
      </c>
      <c r="E132" s="62">
        <v>1790</v>
      </c>
      <c r="F132" s="61">
        <v>1277</v>
      </c>
      <c r="G132" s="63">
        <f t="shared" si="9"/>
        <v>0.7134078212290503</v>
      </c>
      <c r="H132" s="64">
        <f t="shared" si="10"/>
        <v>0.20502793296089386</v>
      </c>
      <c r="I132" s="61">
        <v>1423</v>
      </c>
      <c r="J132" s="61">
        <v>250</v>
      </c>
      <c r="K132" s="61">
        <v>97</v>
      </c>
      <c r="L132" s="61">
        <v>1</v>
      </c>
      <c r="M132" s="61">
        <v>19</v>
      </c>
      <c r="N132" s="61">
        <f t="shared" si="8"/>
        <v>20</v>
      </c>
      <c r="O132" s="61">
        <v>0</v>
      </c>
      <c r="P132" s="62">
        <v>367</v>
      </c>
      <c r="Q132" s="61">
        <v>5</v>
      </c>
      <c r="R132" s="61">
        <v>196</v>
      </c>
      <c r="S132" s="61">
        <v>4</v>
      </c>
    </row>
    <row r="133" spans="1:19" s="117" customFormat="1" ht="18" customHeight="1">
      <c r="A133" s="117">
        <v>40</v>
      </c>
      <c r="B133" s="123" t="s">
        <v>143</v>
      </c>
      <c r="C133" s="169" t="s">
        <v>271</v>
      </c>
      <c r="D133" s="66">
        <v>924</v>
      </c>
      <c r="E133" s="67">
        <v>748</v>
      </c>
      <c r="F133" s="66">
        <v>648</v>
      </c>
      <c r="G133" s="68">
        <f t="shared" si="9"/>
        <v>0.8663101604278075</v>
      </c>
      <c r="H133" s="69">
        <f t="shared" si="10"/>
        <v>0.22593582887700533</v>
      </c>
      <c r="I133" s="66">
        <v>579</v>
      </c>
      <c r="J133" s="66">
        <v>114</v>
      </c>
      <c r="K133" s="66">
        <v>48</v>
      </c>
      <c r="L133" s="66">
        <v>1</v>
      </c>
      <c r="M133" s="66">
        <v>6</v>
      </c>
      <c r="N133" s="66">
        <f t="shared" si="8"/>
        <v>7</v>
      </c>
      <c r="O133" s="66">
        <v>0</v>
      </c>
      <c r="P133" s="67">
        <v>169</v>
      </c>
      <c r="Q133" s="66">
        <v>34</v>
      </c>
      <c r="R133" s="66">
        <v>228</v>
      </c>
      <c r="S133" s="66">
        <v>138</v>
      </c>
    </row>
    <row r="134" spans="1:19" s="117" customFormat="1" ht="18" customHeight="1">
      <c r="A134" s="117">
        <v>42</v>
      </c>
      <c r="B134" s="123" t="s">
        <v>144</v>
      </c>
      <c r="C134" s="177" t="s">
        <v>272</v>
      </c>
      <c r="D134" s="66">
        <v>2351</v>
      </c>
      <c r="E134" s="67">
        <v>2209</v>
      </c>
      <c r="F134" s="66">
        <v>1634</v>
      </c>
      <c r="G134" s="68">
        <f t="shared" si="9"/>
        <v>0.7397012222725216</v>
      </c>
      <c r="H134" s="69">
        <f t="shared" si="10"/>
        <v>0.2114078768673608</v>
      </c>
      <c r="I134" s="66">
        <v>1742</v>
      </c>
      <c r="J134" s="66">
        <v>312</v>
      </c>
      <c r="K134" s="66">
        <v>126</v>
      </c>
      <c r="L134" s="66">
        <v>2</v>
      </c>
      <c r="M134" s="66">
        <v>27</v>
      </c>
      <c r="N134" s="66">
        <f t="shared" si="8"/>
        <v>29</v>
      </c>
      <c r="O134" s="66">
        <v>0</v>
      </c>
      <c r="P134" s="67">
        <v>467</v>
      </c>
      <c r="Q134" s="66">
        <v>75</v>
      </c>
      <c r="R134" s="66">
        <v>216</v>
      </c>
      <c r="S134" s="66">
        <v>80</v>
      </c>
    </row>
    <row r="135" spans="1:19" s="117" customFormat="1" ht="18" customHeight="1">
      <c r="A135" s="117">
        <v>13</v>
      </c>
      <c r="B135" s="131" t="s">
        <v>145</v>
      </c>
      <c r="C135" s="172" t="s">
        <v>273</v>
      </c>
      <c r="D135" s="61">
        <v>465</v>
      </c>
      <c r="E135" s="62">
        <v>397</v>
      </c>
      <c r="F135" s="61">
        <v>134</v>
      </c>
      <c r="G135" s="63">
        <f t="shared" si="9"/>
        <v>0.33753148614609574</v>
      </c>
      <c r="H135" s="64">
        <f t="shared" si="10"/>
        <v>0.10327455919395466</v>
      </c>
      <c r="I135" s="61">
        <v>356</v>
      </c>
      <c r="J135" s="61">
        <v>33</v>
      </c>
      <c r="K135" s="61">
        <v>5</v>
      </c>
      <c r="L135" s="61">
        <v>0</v>
      </c>
      <c r="M135" s="61">
        <v>3</v>
      </c>
      <c r="N135" s="61">
        <f t="shared" si="8"/>
        <v>3</v>
      </c>
      <c r="O135" s="61">
        <v>0</v>
      </c>
      <c r="P135" s="62">
        <v>41</v>
      </c>
      <c r="Q135" s="61">
        <v>2</v>
      </c>
      <c r="R135" s="61">
        <v>115</v>
      </c>
      <c r="S135" s="61">
        <v>29</v>
      </c>
    </row>
    <row r="136" spans="1:19" s="117" customFormat="1" ht="18" customHeight="1">
      <c r="A136" s="117">
        <v>13</v>
      </c>
      <c r="B136" s="123" t="s">
        <v>146</v>
      </c>
      <c r="C136" s="173" t="s">
        <v>274</v>
      </c>
      <c r="D136" s="66">
        <v>1344</v>
      </c>
      <c r="E136" s="67">
        <v>1147</v>
      </c>
      <c r="F136" s="66">
        <v>283</v>
      </c>
      <c r="G136" s="68">
        <f t="shared" si="9"/>
        <v>0.24673060156931126</v>
      </c>
      <c r="H136" s="69">
        <f t="shared" si="10"/>
        <v>0.0950305143853531</v>
      </c>
      <c r="I136" s="66">
        <v>1038</v>
      </c>
      <c r="J136" s="66">
        <v>88</v>
      </c>
      <c r="K136" s="66">
        <v>18</v>
      </c>
      <c r="L136" s="66">
        <v>1</v>
      </c>
      <c r="M136" s="66">
        <v>2</v>
      </c>
      <c r="N136" s="66">
        <f t="shared" si="8"/>
        <v>3</v>
      </c>
      <c r="O136" s="66">
        <v>0</v>
      </c>
      <c r="P136" s="67">
        <v>109</v>
      </c>
      <c r="Q136" s="66">
        <v>9</v>
      </c>
      <c r="R136" s="66">
        <v>86</v>
      </c>
      <c r="S136" s="66">
        <v>49</v>
      </c>
    </row>
    <row r="137" spans="1:19" s="117" customFormat="1" ht="18" customHeight="1">
      <c r="A137" s="117">
        <v>13</v>
      </c>
      <c r="B137" s="123" t="s">
        <v>147</v>
      </c>
      <c r="C137" s="179" t="s">
        <v>275</v>
      </c>
      <c r="D137" s="66">
        <v>2340</v>
      </c>
      <c r="E137" s="67">
        <v>1692</v>
      </c>
      <c r="F137" s="66">
        <v>517</v>
      </c>
      <c r="G137" s="68">
        <f t="shared" si="9"/>
        <v>0.3055555555555556</v>
      </c>
      <c r="H137" s="69">
        <f t="shared" si="10"/>
        <v>0.10047281323877069</v>
      </c>
      <c r="I137" s="66">
        <v>1522</v>
      </c>
      <c r="J137" s="66">
        <v>131</v>
      </c>
      <c r="K137" s="66">
        <v>33</v>
      </c>
      <c r="L137" s="66">
        <v>1</v>
      </c>
      <c r="M137" s="66">
        <v>5</v>
      </c>
      <c r="N137" s="66">
        <f t="shared" si="8"/>
        <v>6</v>
      </c>
      <c r="O137" s="66">
        <v>0</v>
      </c>
      <c r="P137" s="67">
        <v>170</v>
      </c>
      <c r="Q137" s="66">
        <v>53</v>
      </c>
      <c r="R137" s="66">
        <v>243</v>
      </c>
      <c r="S137" s="66">
        <v>225</v>
      </c>
    </row>
    <row r="138" spans="1:19" s="117" customFormat="1" ht="18" customHeight="1">
      <c r="A138" s="117">
        <v>13</v>
      </c>
      <c r="B138" s="131" t="s">
        <v>148</v>
      </c>
      <c r="C138" s="169" t="s">
        <v>276</v>
      </c>
      <c r="D138" s="66">
        <v>2076</v>
      </c>
      <c r="E138" s="66">
        <v>1777</v>
      </c>
      <c r="F138" s="66">
        <v>804</v>
      </c>
      <c r="G138" s="68">
        <f t="shared" si="9"/>
        <v>0.4524479459763647</v>
      </c>
      <c r="H138" s="69">
        <f t="shared" si="10"/>
        <v>0.15194147439504782</v>
      </c>
      <c r="I138" s="66">
        <v>1507</v>
      </c>
      <c r="J138" s="66">
        <v>197</v>
      </c>
      <c r="K138" s="66">
        <v>63</v>
      </c>
      <c r="L138" s="66">
        <v>0</v>
      </c>
      <c r="M138" s="66">
        <v>10</v>
      </c>
      <c r="N138" s="66">
        <f t="shared" si="8"/>
        <v>10</v>
      </c>
      <c r="O138" s="66">
        <v>0</v>
      </c>
      <c r="P138" s="66">
        <v>270</v>
      </c>
      <c r="Q138" s="66">
        <v>79</v>
      </c>
      <c r="R138" s="66">
        <v>264</v>
      </c>
      <c r="S138" s="66">
        <v>218</v>
      </c>
    </row>
    <row r="139" spans="1:19" s="117" customFormat="1" ht="18" customHeight="1">
      <c r="A139" s="117">
        <v>13</v>
      </c>
      <c r="B139" s="123" t="s">
        <v>149</v>
      </c>
      <c r="C139" s="172" t="s">
        <v>277</v>
      </c>
      <c r="D139" s="71">
        <v>1678</v>
      </c>
      <c r="E139" s="72">
        <v>1588</v>
      </c>
      <c r="F139" s="71">
        <v>438</v>
      </c>
      <c r="G139" s="73">
        <f t="shared" si="9"/>
        <v>0.27581863979848864</v>
      </c>
      <c r="H139" s="74">
        <f t="shared" si="10"/>
        <v>0.10390428211586902</v>
      </c>
      <c r="I139" s="71">
        <v>1423</v>
      </c>
      <c r="J139" s="71">
        <v>134</v>
      </c>
      <c r="K139" s="71">
        <v>27</v>
      </c>
      <c r="L139" s="71">
        <v>2</v>
      </c>
      <c r="M139" s="71">
        <v>2</v>
      </c>
      <c r="N139" s="71">
        <f t="shared" si="8"/>
        <v>4</v>
      </c>
      <c r="O139" s="71">
        <v>0</v>
      </c>
      <c r="P139" s="72">
        <v>165</v>
      </c>
      <c r="Q139" s="71">
        <v>70</v>
      </c>
      <c r="R139" s="71">
        <v>208</v>
      </c>
      <c r="S139" s="71">
        <v>193</v>
      </c>
    </row>
    <row r="140" spans="1:19" s="117" customFormat="1" ht="18" customHeight="1">
      <c r="A140" s="117">
        <v>13</v>
      </c>
      <c r="B140" s="123" t="s">
        <v>150</v>
      </c>
      <c r="C140" s="180" t="s">
        <v>278</v>
      </c>
      <c r="D140" s="61">
        <v>1281</v>
      </c>
      <c r="E140" s="62">
        <v>1133</v>
      </c>
      <c r="F140" s="61">
        <v>570</v>
      </c>
      <c r="G140" s="63">
        <f t="shared" si="9"/>
        <v>0.5030891438658429</v>
      </c>
      <c r="H140" s="64">
        <f t="shared" si="10"/>
        <v>0.1526919682259488</v>
      </c>
      <c r="I140" s="61">
        <v>960</v>
      </c>
      <c r="J140" s="61">
        <v>116</v>
      </c>
      <c r="K140" s="61">
        <v>47</v>
      </c>
      <c r="L140" s="61">
        <v>2</v>
      </c>
      <c r="M140" s="61">
        <v>8</v>
      </c>
      <c r="N140" s="61">
        <f t="shared" si="8"/>
        <v>10</v>
      </c>
      <c r="O140" s="61">
        <v>0</v>
      </c>
      <c r="P140" s="62">
        <v>173</v>
      </c>
      <c r="Q140" s="61">
        <v>27</v>
      </c>
      <c r="R140" s="61">
        <v>190</v>
      </c>
      <c r="S140" s="61">
        <v>83</v>
      </c>
    </row>
    <row r="141" spans="1:19" s="117" customFormat="1" ht="18" customHeight="1">
      <c r="A141" s="117">
        <v>13</v>
      </c>
      <c r="B141" s="131" t="s">
        <v>151</v>
      </c>
      <c r="C141" s="175" t="s">
        <v>279</v>
      </c>
      <c r="D141" s="66">
        <v>1905</v>
      </c>
      <c r="E141" s="67">
        <v>1796</v>
      </c>
      <c r="F141" s="66">
        <v>662</v>
      </c>
      <c r="G141" s="68">
        <f t="shared" si="9"/>
        <v>0.3685968819599109</v>
      </c>
      <c r="H141" s="69">
        <f t="shared" si="10"/>
        <v>0.10634743875278396</v>
      </c>
      <c r="I141" s="66">
        <v>1605</v>
      </c>
      <c r="J141" s="66">
        <v>139</v>
      </c>
      <c r="K141" s="66">
        <v>49</v>
      </c>
      <c r="L141" s="66">
        <v>1</v>
      </c>
      <c r="M141" s="66">
        <v>2</v>
      </c>
      <c r="N141" s="66">
        <f t="shared" si="8"/>
        <v>3</v>
      </c>
      <c r="O141" s="66">
        <v>0</v>
      </c>
      <c r="P141" s="67">
        <v>191</v>
      </c>
      <c r="Q141" s="66">
        <v>17</v>
      </c>
      <c r="R141" s="66">
        <v>158</v>
      </c>
      <c r="S141" s="66">
        <v>114</v>
      </c>
    </row>
    <row r="142" spans="1:19" s="117" customFormat="1" ht="18" customHeight="1">
      <c r="A142" s="117">
        <v>13</v>
      </c>
      <c r="B142" s="123" t="s">
        <v>152</v>
      </c>
      <c r="C142" s="179" t="s">
        <v>280</v>
      </c>
      <c r="D142" s="66">
        <v>4639</v>
      </c>
      <c r="E142" s="67">
        <v>4224</v>
      </c>
      <c r="F142" s="66">
        <v>1367</v>
      </c>
      <c r="G142" s="68">
        <f t="shared" si="9"/>
        <v>0.3236268939393939</v>
      </c>
      <c r="H142" s="69">
        <f t="shared" si="10"/>
        <v>0.10582386363636363</v>
      </c>
      <c r="I142" s="66">
        <v>3777</v>
      </c>
      <c r="J142" s="66">
        <v>337</v>
      </c>
      <c r="K142" s="66">
        <v>92</v>
      </c>
      <c r="L142" s="66">
        <v>3</v>
      </c>
      <c r="M142" s="66">
        <v>15</v>
      </c>
      <c r="N142" s="66">
        <f t="shared" si="8"/>
        <v>18</v>
      </c>
      <c r="O142" s="66">
        <v>0</v>
      </c>
      <c r="P142" s="67">
        <v>447</v>
      </c>
      <c r="Q142" s="66">
        <v>135</v>
      </c>
      <c r="R142" s="66">
        <v>429</v>
      </c>
      <c r="S142" s="66">
        <v>342</v>
      </c>
    </row>
    <row r="143" spans="1:19" s="117" customFormat="1" ht="18" customHeight="1">
      <c r="A143" s="117">
        <v>13</v>
      </c>
      <c r="B143" s="123" t="s">
        <v>153</v>
      </c>
      <c r="C143" s="172" t="s">
        <v>281</v>
      </c>
      <c r="D143" s="66">
        <v>2951</v>
      </c>
      <c r="E143" s="66">
        <v>2710</v>
      </c>
      <c r="F143" s="66">
        <v>753</v>
      </c>
      <c r="G143" s="68">
        <f t="shared" si="9"/>
        <v>0.277859778597786</v>
      </c>
      <c r="H143" s="69">
        <f t="shared" si="10"/>
        <v>0.09040590405904059</v>
      </c>
      <c r="I143" s="66">
        <v>2465</v>
      </c>
      <c r="J143" s="66">
        <v>182</v>
      </c>
      <c r="K143" s="66">
        <v>52</v>
      </c>
      <c r="L143" s="66">
        <v>2</v>
      </c>
      <c r="M143" s="66">
        <v>9</v>
      </c>
      <c r="N143" s="66">
        <f t="shared" si="8"/>
        <v>11</v>
      </c>
      <c r="O143" s="66">
        <v>0</v>
      </c>
      <c r="P143" s="66">
        <v>245</v>
      </c>
      <c r="Q143" s="66">
        <v>93</v>
      </c>
      <c r="R143" s="66">
        <v>341</v>
      </c>
      <c r="S143" s="66">
        <v>268</v>
      </c>
    </row>
    <row r="144" spans="1:21" s="117" customFormat="1" ht="18" customHeight="1">
      <c r="A144" s="117">
        <v>13</v>
      </c>
      <c r="B144" s="131" t="s">
        <v>232</v>
      </c>
      <c r="C144" s="169" t="s">
        <v>282</v>
      </c>
      <c r="D144" s="71">
        <v>2073</v>
      </c>
      <c r="E144" s="72">
        <v>1748</v>
      </c>
      <c r="F144" s="71">
        <v>559</v>
      </c>
      <c r="G144" s="73">
        <f t="shared" si="9"/>
        <v>0.3197940503432494</v>
      </c>
      <c r="H144" s="74">
        <f t="shared" si="10"/>
        <v>0.11727688787185354</v>
      </c>
      <c r="I144" s="71">
        <v>1543</v>
      </c>
      <c r="J144" s="71">
        <v>165</v>
      </c>
      <c r="K144" s="71">
        <v>35</v>
      </c>
      <c r="L144" s="71">
        <v>1</v>
      </c>
      <c r="M144" s="71">
        <v>4</v>
      </c>
      <c r="N144" s="71">
        <f t="shared" si="8"/>
        <v>5</v>
      </c>
      <c r="O144" s="71">
        <v>0</v>
      </c>
      <c r="P144" s="72">
        <v>205</v>
      </c>
      <c r="Q144" s="71">
        <v>50</v>
      </c>
      <c r="R144" s="71">
        <v>399</v>
      </c>
      <c r="S144" s="71">
        <v>438</v>
      </c>
      <c r="U144" s="183"/>
    </row>
    <row r="145" spans="1:19" s="117" customFormat="1" ht="18" customHeight="1">
      <c r="A145" s="117">
        <v>13</v>
      </c>
      <c r="B145" s="123" t="s">
        <v>234</v>
      </c>
      <c r="C145" s="180" t="s">
        <v>283</v>
      </c>
      <c r="D145" s="61">
        <v>5449</v>
      </c>
      <c r="E145" s="62">
        <v>5101</v>
      </c>
      <c r="F145" s="61">
        <v>2529</v>
      </c>
      <c r="G145" s="63">
        <f t="shared" si="9"/>
        <v>0.4957851401685944</v>
      </c>
      <c r="H145" s="64">
        <f t="shared" si="10"/>
        <v>0.14840227406390905</v>
      </c>
      <c r="I145" s="61">
        <v>4344</v>
      </c>
      <c r="J145" s="61">
        <v>549</v>
      </c>
      <c r="K145" s="61">
        <v>158</v>
      </c>
      <c r="L145" s="61">
        <v>13</v>
      </c>
      <c r="M145" s="61">
        <v>37</v>
      </c>
      <c r="N145" s="61">
        <f t="shared" si="8"/>
        <v>50</v>
      </c>
      <c r="O145" s="61">
        <v>0</v>
      </c>
      <c r="P145" s="62">
        <v>757</v>
      </c>
      <c r="Q145" s="61">
        <v>208</v>
      </c>
      <c r="R145" s="61">
        <v>905</v>
      </c>
      <c r="S145" s="61">
        <v>1006</v>
      </c>
    </row>
    <row r="146" spans="1:19" s="117" customFormat="1" ht="18" customHeight="1">
      <c r="A146" s="117">
        <v>13</v>
      </c>
      <c r="B146" s="123" t="s">
        <v>238</v>
      </c>
      <c r="C146" s="175" t="s">
        <v>284</v>
      </c>
      <c r="D146" s="66">
        <v>7184</v>
      </c>
      <c r="E146" s="67">
        <v>6403</v>
      </c>
      <c r="F146" s="66">
        <v>1751</v>
      </c>
      <c r="G146" s="68">
        <f t="shared" si="9"/>
        <v>0.2734655630173356</v>
      </c>
      <c r="H146" s="69">
        <f t="shared" si="10"/>
        <v>0.0952678431985007</v>
      </c>
      <c r="I146" s="66">
        <v>5793</v>
      </c>
      <c r="J146" s="66">
        <v>493</v>
      </c>
      <c r="K146" s="66">
        <v>95</v>
      </c>
      <c r="L146" s="66">
        <v>4</v>
      </c>
      <c r="M146" s="66">
        <v>18</v>
      </c>
      <c r="N146" s="66">
        <f t="shared" si="8"/>
        <v>22</v>
      </c>
      <c r="O146" s="66">
        <v>0</v>
      </c>
      <c r="P146" s="67">
        <v>610</v>
      </c>
      <c r="Q146" s="66">
        <v>261</v>
      </c>
      <c r="R146" s="66">
        <v>908</v>
      </c>
      <c r="S146" s="66">
        <v>147</v>
      </c>
    </row>
    <row r="147" spans="1:19" s="117" customFormat="1" ht="18" customHeight="1">
      <c r="A147" s="117">
        <v>13</v>
      </c>
      <c r="B147" s="131" t="s">
        <v>239</v>
      </c>
      <c r="C147" s="174" t="s">
        <v>285</v>
      </c>
      <c r="D147" s="66">
        <v>1503</v>
      </c>
      <c r="E147" s="67">
        <v>1267</v>
      </c>
      <c r="F147" s="66">
        <v>450</v>
      </c>
      <c r="G147" s="68">
        <f t="shared" si="9"/>
        <v>0.35516969218626676</v>
      </c>
      <c r="H147" s="69">
        <f t="shared" si="10"/>
        <v>0.12154696132596685</v>
      </c>
      <c r="I147" s="66">
        <v>1113</v>
      </c>
      <c r="J147" s="66">
        <v>112</v>
      </c>
      <c r="K147" s="66">
        <v>29</v>
      </c>
      <c r="L147" s="66">
        <v>3</v>
      </c>
      <c r="M147" s="66">
        <v>10</v>
      </c>
      <c r="N147" s="66">
        <f t="shared" si="8"/>
        <v>13</v>
      </c>
      <c r="O147" s="66">
        <v>0</v>
      </c>
      <c r="P147" s="67">
        <v>154</v>
      </c>
      <c r="Q147" s="66">
        <v>209</v>
      </c>
      <c r="R147" s="66">
        <v>351</v>
      </c>
      <c r="S147" s="66">
        <v>502</v>
      </c>
    </row>
    <row r="148" spans="1:19" s="117" customFormat="1" ht="18" customHeight="1">
      <c r="A148" s="117">
        <v>13</v>
      </c>
      <c r="B148" s="123" t="s">
        <v>240</v>
      </c>
      <c r="C148" s="172" t="s">
        <v>286</v>
      </c>
      <c r="D148" s="66">
        <v>1940</v>
      </c>
      <c r="E148" s="66">
        <v>1826</v>
      </c>
      <c r="F148" s="66">
        <v>791</v>
      </c>
      <c r="G148" s="68">
        <f t="shared" si="9"/>
        <v>0.43318729463307776</v>
      </c>
      <c r="H148" s="69">
        <f t="shared" si="10"/>
        <v>0.1456736035049288</v>
      </c>
      <c r="I148" s="66">
        <v>1560</v>
      </c>
      <c r="J148" s="66">
        <v>205</v>
      </c>
      <c r="K148" s="66">
        <v>51</v>
      </c>
      <c r="L148" s="66">
        <v>4</v>
      </c>
      <c r="M148" s="66">
        <v>6</v>
      </c>
      <c r="N148" s="66">
        <f t="shared" si="8"/>
        <v>10</v>
      </c>
      <c r="O148" s="66">
        <v>0</v>
      </c>
      <c r="P148" s="66">
        <v>266</v>
      </c>
      <c r="Q148" s="66">
        <v>19</v>
      </c>
      <c r="R148" s="66">
        <v>246</v>
      </c>
      <c r="S148" s="66">
        <v>181</v>
      </c>
    </row>
    <row r="149" spans="1:19" s="117" customFormat="1" ht="18" customHeight="1">
      <c r="A149" s="117">
        <v>13</v>
      </c>
      <c r="B149" s="123" t="s">
        <v>241</v>
      </c>
      <c r="C149" s="169" t="s">
        <v>287</v>
      </c>
      <c r="D149" s="71">
        <v>3821</v>
      </c>
      <c r="E149" s="72">
        <v>3679</v>
      </c>
      <c r="F149" s="71">
        <v>1224</v>
      </c>
      <c r="G149" s="73">
        <f t="shared" si="9"/>
        <v>0.33269910301712424</v>
      </c>
      <c r="H149" s="74">
        <f t="shared" si="10"/>
        <v>0.11334601793965751</v>
      </c>
      <c r="I149" s="71">
        <v>3262</v>
      </c>
      <c r="J149" s="71">
        <v>315</v>
      </c>
      <c r="K149" s="71">
        <v>88</v>
      </c>
      <c r="L149" s="71">
        <v>1</v>
      </c>
      <c r="M149" s="71">
        <v>13</v>
      </c>
      <c r="N149" s="71">
        <f t="shared" si="8"/>
        <v>14</v>
      </c>
      <c r="O149" s="71">
        <v>0</v>
      </c>
      <c r="P149" s="72">
        <v>417</v>
      </c>
      <c r="Q149" s="71">
        <v>70</v>
      </c>
      <c r="R149" s="71">
        <v>429</v>
      </c>
      <c r="S149" s="71">
        <v>385</v>
      </c>
    </row>
    <row r="150" spans="1:19" s="117" customFormat="1" ht="18" customHeight="1">
      <c r="A150" s="117">
        <v>13</v>
      </c>
      <c r="B150" s="131" t="s">
        <v>242</v>
      </c>
      <c r="C150" s="180" t="s">
        <v>288</v>
      </c>
      <c r="D150" s="61">
        <v>1698</v>
      </c>
      <c r="E150" s="62">
        <v>1507</v>
      </c>
      <c r="F150" s="61">
        <v>519</v>
      </c>
      <c r="G150" s="63">
        <f t="shared" si="9"/>
        <v>0.34439283344392835</v>
      </c>
      <c r="H150" s="64">
        <f t="shared" si="10"/>
        <v>0.11413404114134042</v>
      </c>
      <c r="I150" s="61">
        <v>1335</v>
      </c>
      <c r="J150" s="61">
        <v>125</v>
      </c>
      <c r="K150" s="61">
        <v>41</v>
      </c>
      <c r="L150" s="61">
        <v>0</v>
      </c>
      <c r="M150" s="61">
        <v>6</v>
      </c>
      <c r="N150" s="61">
        <f t="shared" si="8"/>
        <v>6</v>
      </c>
      <c r="O150" s="61">
        <v>0</v>
      </c>
      <c r="P150" s="62">
        <v>172</v>
      </c>
      <c r="Q150" s="61">
        <v>16</v>
      </c>
      <c r="R150" s="61">
        <v>110</v>
      </c>
      <c r="S150" s="61">
        <v>103</v>
      </c>
    </row>
    <row r="151" spans="1:19" s="117" customFormat="1" ht="18" customHeight="1">
      <c r="A151" s="117">
        <v>13</v>
      </c>
      <c r="B151" s="123" t="s">
        <v>250</v>
      </c>
      <c r="C151" s="173" t="s">
        <v>289</v>
      </c>
      <c r="D151" s="66">
        <v>2410</v>
      </c>
      <c r="E151" s="67">
        <v>2255</v>
      </c>
      <c r="F151" s="66">
        <v>724</v>
      </c>
      <c r="G151" s="68">
        <f t="shared" si="9"/>
        <v>0.3210643015521064</v>
      </c>
      <c r="H151" s="69">
        <f t="shared" si="10"/>
        <v>0.1033259423503326</v>
      </c>
      <c r="I151" s="66">
        <v>2022</v>
      </c>
      <c r="J151" s="66">
        <v>184</v>
      </c>
      <c r="K151" s="66">
        <v>41</v>
      </c>
      <c r="L151" s="66">
        <v>2</v>
      </c>
      <c r="M151" s="66">
        <v>6</v>
      </c>
      <c r="N151" s="66">
        <f t="shared" si="8"/>
        <v>8</v>
      </c>
      <c r="O151" s="66">
        <v>0</v>
      </c>
      <c r="P151" s="67">
        <v>233</v>
      </c>
      <c r="Q151" s="66">
        <v>14</v>
      </c>
      <c r="R151" s="66">
        <v>228</v>
      </c>
      <c r="S151" s="66">
        <v>199</v>
      </c>
    </row>
    <row r="152" spans="1:19" s="117" customFormat="1" ht="18" customHeight="1">
      <c r="A152" s="117">
        <v>13</v>
      </c>
      <c r="B152" s="123" t="s">
        <v>251</v>
      </c>
      <c r="C152" s="179" t="s">
        <v>290</v>
      </c>
      <c r="D152" s="66">
        <v>1749</v>
      </c>
      <c r="E152" s="67">
        <v>1663</v>
      </c>
      <c r="F152" s="66">
        <v>590</v>
      </c>
      <c r="G152" s="68">
        <f t="shared" si="9"/>
        <v>0.3547805171377029</v>
      </c>
      <c r="H152" s="69">
        <f t="shared" si="10"/>
        <v>0.11184606133493687</v>
      </c>
      <c r="I152" s="66">
        <v>1477</v>
      </c>
      <c r="J152" s="66">
        <v>132</v>
      </c>
      <c r="K152" s="66">
        <v>50</v>
      </c>
      <c r="L152" s="66">
        <v>0</v>
      </c>
      <c r="M152" s="66">
        <v>4</v>
      </c>
      <c r="N152" s="66">
        <f t="shared" si="8"/>
        <v>4</v>
      </c>
      <c r="O152" s="66">
        <v>0</v>
      </c>
      <c r="P152" s="67">
        <v>186</v>
      </c>
      <c r="Q152" s="66">
        <v>40</v>
      </c>
      <c r="R152" s="66">
        <v>138</v>
      </c>
      <c r="S152" s="66">
        <v>96</v>
      </c>
    </row>
    <row r="153" spans="1:19" s="117" customFormat="1" ht="18" customHeight="1">
      <c r="A153" s="184">
        <v>13</v>
      </c>
      <c r="B153" s="131" t="s">
        <v>334</v>
      </c>
      <c r="C153" s="169" t="s">
        <v>291</v>
      </c>
      <c r="D153" s="66">
        <v>4246</v>
      </c>
      <c r="E153" s="66">
        <v>4014</v>
      </c>
      <c r="F153" s="66">
        <v>1787</v>
      </c>
      <c r="G153" s="68">
        <f t="shared" si="9"/>
        <v>0.44519182859990036</v>
      </c>
      <c r="H153" s="69">
        <f t="shared" si="10"/>
        <v>0.13203786746387644</v>
      </c>
      <c r="I153" s="66">
        <v>3484</v>
      </c>
      <c r="J153" s="66">
        <v>385</v>
      </c>
      <c r="K153" s="66">
        <v>122</v>
      </c>
      <c r="L153" s="66">
        <v>1</v>
      </c>
      <c r="M153" s="66">
        <v>22</v>
      </c>
      <c r="N153" s="66">
        <f t="shared" si="8"/>
        <v>23</v>
      </c>
      <c r="O153" s="66">
        <v>0</v>
      </c>
      <c r="P153" s="66">
        <v>530</v>
      </c>
      <c r="Q153" s="66">
        <v>29</v>
      </c>
      <c r="R153" s="66">
        <v>237</v>
      </c>
      <c r="S153" s="66">
        <v>239</v>
      </c>
    </row>
    <row r="154" spans="1:19" s="117" customFormat="1" ht="18" customHeight="1">
      <c r="A154" s="184">
        <v>13</v>
      </c>
      <c r="B154" s="123" t="s">
        <v>335</v>
      </c>
      <c r="C154" s="169" t="s">
        <v>292</v>
      </c>
      <c r="D154" s="71">
        <v>6137</v>
      </c>
      <c r="E154" s="72">
        <v>5566</v>
      </c>
      <c r="F154" s="71">
        <v>2187</v>
      </c>
      <c r="G154" s="73">
        <f t="shared" si="9"/>
        <v>0.3929213079410708</v>
      </c>
      <c r="H154" s="74">
        <f t="shared" si="10"/>
        <v>0.12666187567373338</v>
      </c>
      <c r="I154" s="71">
        <v>4861</v>
      </c>
      <c r="J154" s="71">
        <v>525</v>
      </c>
      <c r="K154" s="71">
        <v>151</v>
      </c>
      <c r="L154" s="71">
        <v>5</v>
      </c>
      <c r="M154" s="71">
        <v>24</v>
      </c>
      <c r="N154" s="71">
        <f t="shared" si="8"/>
        <v>29</v>
      </c>
      <c r="O154" s="71">
        <v>0</v>
      </c>
      <c r="P154" s="72">
        <v>705</v>
      </c>
      <c r="Q154" s="71">
        <v>58</v>
      </c>
      <c r="R154" s="71">
        <v>465</v>
      </c>
      <c r="S154" s="71">
        <v>410</v>
      </c>
    </row>
    <row r="155" spans="1:19" s="117" customFormat="1" ht="18" customHeight="1">
      <c r="A155" s="184">
        <v>13</v>
      </c>
      <c r="B155" s="123" t="s">
        <v>318</v>
      </c>
      <c r="C155" s="185" t="s">
        <v>293</v>
      </c>
      <c r="D155" s="61">
        <v>5583</v>
      </c>
      <c r="E155" s="62">
        <v>5212</v>
      </c>
      <c r="F155" s="61">
        <v>3198</v>
      </c>
      <c r="G155" s="63">
        <f t="shared" si="9"/>
        <v>0.613584036838066</v>
      </c>
      <c r="H155" s="64">
        <f t="shared" si="10"/>
        <v>0.1642363775901765</v>
      </c>
      <c r="I155" s="61">
        <v>4356</v>
      </c>
      <c r="J155" s="61">
        <v>554</v>
      </c>
      <c r="K155" s="61">
        <v>253</v>
      </c>
      <c r="L155" s="61">
        <v>7</v>
      </c>
      <c r="M155" s="61">
        <v>42</v>
      </c>
      <c r="N155" s="61">
        <f t="shared" si="8"/>
        <v>49</v>
      </c>
      <c r="O155" s="61">
        <v>0</v>
      </c>
      <c r="P155" s="62">
        <v>856</v>
      </c>
      <c r="Q155" s="61">
        <v>165</v>
      </c>
      <c r="R155" s="61">
        <v>471</v>
      </c>
      <c r="S155" s="61">
        <v>674</v>
      </c>
    </row>
    <row r="156" spans="1:19" s="117" customFormat="1" ht="18" customHeight="1">
      <c r="A156" s="184">
        <v>13</v>
      </c>
      <c r="B156" s="131" t="s">
        <v>336</v>
      </c>
      <c r="C156" s="175" t="s">
        <v>294</v>
      </c>
      <c r="D156" s="66">
        <v>3621</v>
      </c>
      <c r="E156" s="67">
        <v>3298</v>
      </c>
      <c r="F156" s="66">
        <v>1666</v>
      </c>
      <c r="G156" s="68">
        <f t="shared" si="9"/>
        <v>0.5051546391752577</v>
      </c>
      <c r="H156" s="69">
        <f t="shared" si="10"/>
        <v>0.15403274711946635</v>
      </c>
      <c r="I156" s="66">
        <v>2790</v>
      </c>
      <c r="J156" s="66">
        <v>369</v>
      </c>
      <c r="K156" s="66">
        <v>108</v>
      </c>
      <c r="L156" s="66">
        <v>0</v>
      </c>
      <c r="M156" s="66">
        <v>31</v>
      </c>
      <c r="N156" s="66">
        <f t="shared" si="8"/>
        <v>31</v>
      </c>
      <c r="O156" s="66">
        <v>0</v>
      </c>
      <c r="P156" s="67">
        <v>508</v>
      </c>
      <c r="Q156" s="66">
        <v>65</v>
      </c>
      <c r="R156" s="66">
        <v>303</v>
      </c>
      <c r="S156" s="66">
        <v>184</v>
      </c>
    </row>
    <row r="157" spans="1:19" s="117" customFormat="1" ht="18" customHeight="1">
      <c r="A157" s="117">
        <v>13</v>
      </c>
      <c r="B157" s="123" t="s">
        <v>337</v>
      </c>
      <c r="C157" s="186" t="s">
        <v>295</v>
      </c>
      <c r="D157" s="71">
        <v>6112</v>
      </c>
      <c r="E157" s="72">
        <v>5547</v>
      </c>
      <c r="F157" s="71">
        <v>2564</v>
      </c>
      <c r="G157" s="73">
        <f t="shared" si="9"/>
        <v>0.4622318370290247</v>
      </c>
      <c r="H157" s="74">
        <f t="shared" si="10"/>
        <v>0.14710654407787993</v>
      </c>
      <c r="I157" s="71">
        <v>4731</v>
      </c>
      <c r="J157" s="71">
        <v>587</v>
      </c>
      <c r="K157" s="71">
        <v>181</v>
      </c>
      <c r="L157" s="71">
        <v>6</v>
      </c>
      <c r="M157" s="71">
        <v>42</v>
      </c>
      <c r="N157" s="71">
        <f t="shared" si="8"/>
        <v>48</v>
      </c>
      <c r="O157" s="71">
        <v>0</v>
      </c>
      <c r="P157" s="72">
        <v>816</v>
      </c>
      <c r="Q157" s="71">
        <v>249</v>
      </c>
      <c r="R157" s="71">
        <v>1054</v>
      </c>
      <c r="S157" s="71">
        <v>462</v>
      </c>
    </row>
    <row r="158" spans="2:19" s="117" customFormat="1" ht="18" customHeight="1">
      <c r="B158" s="187"/>
      <c r="C158" s="188"/>
      <c r="D158" s="211"/>
      <c r="E158" s="211"/>
      <c r="F158" s="211"/>
      <c r="G158" s="211"/>
      <c r="H158" s="211"/>
      <c r="I158" s="211"/>
      <c r="J158" s="212"/>
      <c r="K158" s="212"/>
      <c r="L158" s="212"/>
      <c r="M158" s="211"/>
      <c r="N158" s="211"/>
      <c r="O158" s="211"/>
      <c r="P158" s="212"/>
      <c r="Q158" s="211"/>
      <c r="R158" s="211"/>
      <c r="S158" s="211"/>
    </row>
    <row r="159" spans="2:19" s="117" customFormat="1" ht="18" customHeight="1">
      <c r="B159" s="342" t="s">
        <v>307</v>
      </c>
      <c r="C159" s="343"/>
      <c r="D159" s="213">
        <f>SUM(D64:D157)</f>
        <v>483997</v>
      </c>
      <c r="E159" s="213">
        <f>SUM(E64:E157)</f>
        <v>437745</v>
      </c>
      <c r="F159" s="213">
        <f aca="true" t="shared" si="11" ref="F159:S159">SUM(F64:F157)</f>
        <v>241000</v>
      </c>
      <c r="G159" s="214">
        <f>F159/E159</f>
        <v>0.5505488355092577</v>
      </c>
      <c r="H159" s="81">
        <f>P159/E159</f>
        <v>0.1608402151937772</v>
      </c>
      <c r="I159" s="213">
        <f t="shared" si="11"/>
        <v>367338</v>
      </c>
      <c r="J159" s="213">
        <f t="shared" si="11"/>
        <v>49406</v>
      </c>
      <c r="K159" s="213">
        <f t="shared" si="11"/>
        <v>17486</v>
      </c>
      <c r="L159" s="213">
        <f t="shared" si="11"/>
        <v>554</v>
      </c>
      <c r="M159" s="213">
        <f t="shared" si="11"/>
        <v>2949</v>
      </c>
      <c r="N159" s="213">
        <f>SUM(N64:N157)</f>
        <v>3503</v>
      </c>
      <c r="O159" s="213">
        <f t="shared" si="11"/>
        <v>12</v>
      </c>
      <c r="P159" s="213">
        <f t="shared" si="11"/>
        <v>70407</v>
      </c>
      <c r="Q159" s="213">
        <f t="shared" si="11"/>
        <v>14500</v>
      </c>
      <c r="R159" s="213">
        <f t="shared" si="11"/>
        <v>60519</v>
      </c>
      <c r="S159" s="213">
        <f t="shared" si="11"/>
        <v>30677</v>
      </c>
    </row>
    <row r="160" spans="1:19" s="117" customFormat="1" ht="18" customHeight="1">
      <c r="A160" s="189"/>
      <c r="B160" s="157"/>
      <c r="C160" s="142"/>
      <c r="D160" s="157"/>
      <c r="E160" s="190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90"/>
      <c r="Q160" s="157"/>
      <c r="R160" s="157"/>
      <c r="S160" s="157"/>
    </row>
    <row r="161" spans="2:19" s="117" customFormat="1" ht="18" customHeight="1">
      <c r="B161" s="191" t="s">
        <v>331</v>
      </c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</row>
    <row r="162" spans="2:19" s="117" customFormat="1" ht="18" customHeight="1">
      <c r="B162" s="191" t="s">
        <v>324</v>
      </c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</row>
    <row r="163" spans="2:19" s="117" customFormat="1" ht="18" customHeight="1">
      <c r="B163" s="191" t="s">
        <v>309</v>
      </c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</row>
    <row r="164" spans="2:19" s="117" customFormat="1" ht="18" customHeight="1">
      <c r="B164" s="191" t="s">
        <v>296</v>
      </c>
      <c r="C164" s="191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</row>
    <row r="165" spans="2:19" s="117" customFormat="1" ht="18" customHeight="1">
      <c r="B165" s="191" t="s">
        <v>297</v>
      </c>
      <c r="C165" s="191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</row>
    <row r="166" spans="2:19" s="42" customFormat="1" ht="18" customHeight="1">
      <c r="B166" s="192" t="s">
        <v>325</v>
      </c>
      <c r="C166" s="192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</row>
    <row r="167" spans="2:19" s="42" customFormat="1" ht="18" customHeight="1">
      <c r="B167" s="192" t="s">
        <v>298</v>
      </c>
      <c r="C167" s="192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54"/>
    </row>
    <row r="168" spans="2:19" s="42" customFormat="1" ht="18" customHeight="1">
      <c r="B168" s="100"/>
      <c r="C168" s="192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9"/>
      <c r="R168" s="9"/>
      <c r="S168" s="11"/>
    </row>
    <row r="169" spans="1:19" ht="22.5" customHeight="1">
      <c r="A169" s="10"/>
      <c r="B169" s="7" t="s">
        <v>339</v>
      </c>
      <c r="C169" s="99"/>
      <c r="D169" s="8"/>
      <c r="E169" s="8"/>
      <c r="F169" s="9"/>
      <c r="G169" s="9"/>
      <c r="H169" s="9"/>
      <c r="I169" s="9"/>
      <c r="J169" s="100"/>
      <c r="K169" s="9"/>
      <c r="L169" s="9"/>
      <c r="M169" s="9"/>
      <c r="N169" s="9"/>
      <c r="O169" s="101"/>
      <c r="P169" s="100"/>
      <c r="Q169" s="8"/>
      <c r="R169" s="8"/>
      <c r="S169" s="8"/>
    </row>
    <row r="170" spans="2:19" s="42" customFormat="1" ht="15" customHeight="1">
      <c r="B170" s="102"/>
      <c r="C170" s="98"/>
      <c r="D170" s="98"/>
      <c r="E170" s="98"/>
      <c r="F170" s="98"/>
      <c r="G170" s="98"/>
      <c r="H170" s="98"/>
      <c r="I170" s="100"/>
      <c r="J170" s="100"/>
      <c r="K170" s="100"/>
      <c r="L170" s="100"/>
      <c r="M170" s="100"/>
      <c r="N170" s="100"/>
      <c r="O170" s="103"/>
      <c r="P170" s="98"/>
      <c r="Q170" s="98"/>
      <c r="R170" s="98"/>
      <c r="S170" s="98"/>
    </row>
    <row r="171" spans="2:19" s="42" customFormat="1" ht="31.5" customHeight="1">
      <c r="B171" s="104"/>
      <c r="C171" s="105"/>
      <c r="D171" s="333" t="s">
        <v>19</v>
      </c>
      <c r="E171" s="333" t="s">
        <v>20</v>
      </c>
      <c r="F171" s="329" t="s">
        <v>233</v>
      </c>
      <c r="G171" s="329" t="s">
        <v>320</v>
      </c>
      <c r="H171" s="329" t="s">
        <v>321</v>
      </c>
      <c r="I171" s="106" t="s">
        <v>227</v>
      </c>
      <c r="J171" s="335" t="s">
        <v>27</v>
      </c>
      <c r="K171" s="336"/>
      <c r="L171" s="336"/>
      <c r="M171" s="336"/>
      <c r="N171" s="336"/>
      <c r="O171" s="336"/>
      <c r="P171" s="337"/>
      <c r="Q171" s="329" t="s">
        <v>235</v>
      </c>
      <c r="R171" s="329" t="s">
        <v>236</v>
      </c>
      <c r="S171" s="329" t="s">
        <v>237</v>
      </c>
    </row>
    <row r="172" spans="2:19" s="42" customFormat="1" ht="18" customHeight="1">
      <c r="B172" s="108"/>
      <c r="C172" s="109"/>
      <c r="D172" s="334"/>
      <c r="E172" s="334"/>
      <c r="F172" s="330"/>
      <c r="G172" s="330"/>
      <c r="H172" s="330"/>
      <c r="I172" s="107" t="s">
        <v>29</v>
      </c>
      <c r="J172" s="107" t="s">
        <v>30</v>
      </c>
      <c r="K172" s="107" t="s">
        <v>31</v>
      </c>
      <c r="L172" s="107" t="s">
        <v>314</v>
      </c>
      <c r="M172" s="107" t="s">
        <v>315</v>
      </c>
      <c r="N172" s="110" t="s">
        <v>319</v>
      </c>
      <c r="O172" s="107" t="s">
        <v>32</v>
      </c>
      <c r="P172" s="111" t="s">
        <v>33</v>
      </c>
      <c r="Q172" s="330"/>
      <c r="R172" s="330"/>
      <c r="S172" s="330"/>
    </row>
    <row r="173" spans="2:19" s="42" customFormat="1" ht="18" customHeight="1">
      <c r="B173" s="112"/>
      <c r="C173" s="113"/>
      <c r="D173" s="114" t="s">
        <v>21</v>
      </c>
      <c r="E173" s="114" t="s">
        <v>21</v>
      </c>
      <c r="F173" s="114" t="s">
        <v>22</v>
      </c>
      <c r="G173" s="114" t="s">
        <v>322</v>
      </c>
      <c r="H173" s="114" t="s">
        <v>323</v>
      </c>
      <c r="I173" s="114" t="s">
        <v>311</v>
      </c>
      <c r="J173" s="115" t="s">
        <v>21</v>
      </c>
      <c r="K173" s="114" t="s">
        <v>21</v>
      </c>
      <c r="L173" s="114" t="s">
        <v>21</v>
      </c>
      <c r="M173" s="114" t="s">
        <v>21</v>
      </c>
      <c r="N173" s="114" t="s">
        <v>21</v>
      </c>
      <c r="O173" s="114" t="s">
        <v>21</v>
      </c>
      <c r="P173" s="114" t="s">
        <v>21</v>
      </c>
      <c r="Q173" s="114" t="s">
        <v>21</v>
      </c>
      <c r="R173" s="114" t="s">
        <v>21</v>
      </c>
      <c r="S173" s="116" t="s">
        <v>21</v>
      </c>
    </row>
    <row r="174" spans="1:20" s="117" customFormat="1" ht="18" customHeight="1">
      <c r="A174" s="117">
        <v>1</v>
      </c>
      <c r="B174" s="118" t="s">
        <v>303</v>
      </c>
      <c r="C174" s="119" t="s">
        <v>154</v>
      </c>
      <c r="D174" s="193">
        <f>SUMIF($A$7:$A$157,$A174,D$7:D$157)</f>
        <v>40255</v>
      </c>
      <c r="E174" s="170">
        <f>SUMIF($A$7:$A$157,$A174,E$7:E$157)</f>
        <v>37259</v>
      </c>
      <c r="F174" s="122">
        <f>SUMIF($A$7:$A$157,$A174,F$7:F$157)</f>
        <v>28344</v>
      </c>
      <c r="G174" s="140">
        <f>F174/E174</f>
        <v>0.760728951394294</v>
      </c>
      <c r="H174" s="141">
        <f>P174/E174</f>
        <v>0.196838347781744</v>
      </c>
      <c r="I174" s="194">
        <f aca="true" t="shared" si="12" ref="I174:P189">SUMIF($A$7:$A$157,$A174,I$7:I$157)</f>
        <v>29925</v>
      </c>
      <c r="J174" s="171">
        <f t="shared" si="12"/>
        <v>4702</v>
      </c>
      <c r="K174" s="171">
        <f t="shared" si="12"/>
        <v>2089</v>
      </c>
      <c r="L174" s="168">
        <f t="shared" si="12"/>
        <v>113</v>
      </c>
      <c r="M174" s="168">
        <f t="shared" si="12"/>
        <v>374</v>
      </c>
      <c r="N174" s="168">
        <f t="shared" si="12"/>
        <v>487</v>
      </c>
      <c r="O174" s="171">
        <f t="shared" si="12"/>
        <v>56</v>
      </c>
      <c r="P174" s="171">
        <f t="shared" si="12"/>
        <v>7334</v>
      </c>
      <c r="Q174" s="168">
        <f aca="true" t="shared" si="13" ref="Q174:S189">SUMIF($A$7:$A$157,$A174,Q$7:Q$157)</f>
        <v>886</v>
      </c>
      <c r="R174" s="122">
        <f t="shared" si="13"/>
        <v>4444</v>
      </c>
      <c r="S174" s="122">
        <f t="shared" si="13"/>
        <v>1876</v>
      </c>
      <c r="T174" s="122"/>
    </row>
    <row r="175" spans="1:19" s="117" customFormat="1" ht="18" customHeight="1">
      <c r="A175" s="117">
        <v>2</v>
      </c>
      <c r="B175" s="123" t="s">
        <v>304</v>
      </c>
      <c r="C175" s="124" t="s">
        <v>155</v>
      </c>
      <c r="D175" s="195">
        <f aca="true" t="shared" si="14" ref="D175:F220">SUMIF($A$7:$A$157,$A175,D$7:D$157)</f>
        <v>9751</v>
      </c>
      <c r="E175" s="196">
        <f t="shared" si="14"/>
        <v>9404</v>
      </c>
      <c r="F175" s="197">
        <f t="shared" si="14"/>
        <v>10191</v>
      </c>
      <c r="G175" s="198">
        <f aca="true" t="shared" si="15" ref="G175:G220">F175/E175</f>
        <v>1.0836877924287538</v>
      </c>
      <c r="H175" s="141">
        <f aca="true" t="shared" si="16" ref="H175:H220">P175/E175</f>
        <v>0.30370055295618886</v>
      </c>
      <c r="I175" s="199">
        <f t="shared" si="12"/>
        <v>6548</v>
      </c>
      <c r="J175" s="199">
        <f t="shared" si="12"/>
        <v>1702</v>
      </c>
      <c r="K175" s="199">
        <f t="shared" si="12"/>
        <v>839</v>
      </c>
      <c r="L175" s="195">
        <f t="shared" si="12"/>
        <v>124</v>
      </c>
      <c r="M175" s="195">
        <f t="shared" si="12"/>
        <v>189</v>
      </c>
      <c r="N175" s="195">
        <f t="shared" si="12"/>
        <v>313</v>
      </c>
      <c r="O175" s="199">
        <f t="shared" si="12"/>
        <v>2</v>
      </c>
      <c r="P175" s="200">
        <f t="shared" si="12"/>
        <v>2856</v>
      </c>
      <c r="Q175" s="195">
        <f t="shared" si="13"/>
        <v>93</v>
      </c>
      <c r="R175" s="197">
        <f t="shared" si="13"/>
        <v>906</v>
      </c>
      <c r="S175" s="197">
        <f t="shared" si="13"/>
        <v>1030</v>
      </c>
    </row>
    <row r="176" spans="1:19" s="117" customFormat="1" ht="18" customHeight="1">
      <c r="A176" s="117">
        <v>3</v>
      </c>
      <c r="B176" s="123" t="s">
        <v>305</v>
      </c>
      <c r="C176" s="124" t="s">
        <v>156</v>
      </c>
      <c r="D176" s="195">
        <f t="shared" si="14"/>
        <v>9892</v>
      </c>
      <c r="E176" s="196">
        <f t="shared" si="14"/>
        <v>9639</v>
      </c>
      <c r="F176" s="197">
        <f t="shared" si="14"/>
        <v>9099</v>
      </c>
      <c r="G176" s="198">
        <f t="shared" si="15"/>
        <v>0.9439775910364145</v>
      </c>
      <c r="H176" s="141">
        <f t="shared" si="16"/>
        <v>0.24307500778089014</v>
      </c>
      <c r="I176" s="199">
        <f t="shared" si="12"/>
        <v>7296</v>
      </c>
      <c r="J176" s="199">
        <f t="shared" si="12"/>
        <v>1523</v>
      </c>
      <c r="K176" s="199">
        <f t="shared" si="12"/>
        <v>668</v>
      </c>
      <c r="L176" s="195">
        <f t="shared" si="12"/>
        <v>45</v>
      </c>
      <c r="M176" s="195">
        <f t="shared" si="12"/>
        <v>107</v>
      </c>
      <c r="N176" s="195">
        <f t="shared" si="12"/>
        <v>152</v>
      </c>
      <c r="O176" s="199">
        <f t="shared" si="12"/>
        <v>0</v>
      </c>
      <c r="P176" s="200">
        <f t="shared" si="12"/>
        <v>2343</v>
      </c>
      <c r="Q176" s="195">
        <f t="shared" si="13"/>
        <v>135</v>
      </c>
      <c r="R176" s="197">
        <f t="shared" si="13"/>
        <v>1013</v>
      </c>
      <c r="S176" s="197">
        <f t="shared" si="13"/>
        <v>292</v>
      </c>
    </row>
    <row r="177" spans="1:19" s="117" customFormat="1" ht="18" customHeight="1">
      <c r="A177" s="117">
        <v>4</v>
      </c>
      <c r="B177" s="123" t="s">
        <v>34</v>
      </c>
      <c r="C177" s="124" t="s">
        <v>327</v>
      </c>
      <c r="D177" s="199">
        <f t="shared" si="14"/>
        <v>19432</v>
      </c>
      <c r="E177" s="195">
        <f t="shared" si="14"/>
        <v>18152</v>
      </c>
      <c r="F177" s="195">
        <f t="shared" si="14"/>
        <v>17996</v>
      </c>
      <c r="G177" s="198">
        <f t="shared" si="15"/>
        <v>0.9914059056853239</v>
      </c>
      <c r="H177" s="141">
        <f t="shared" si="16"/>
        <v>0.255619215513442</v>
      </c>
      <c r="I177" s="195">
        <f t="shared" si="12"/>
        <v>13512</v>
      </c>
      <c r="J177" s="201">
        <f t="shared" si="12"/>
        <v>3005</v>
      </c>
      <c r="K177" s="195">
        <f t="shared" si="12"/>
        <v>1338</v>
      </c>
      <c r="L177" s="195">
        <f t="shared" si="12"/>
        <v>32</v>
      </c>
      <c r="M177" s="195">
        <f t="shared" si="12"/>
        <v>255</v>
      </c>
      <c r="N177" s="195">
        <f t="shared" si="12"/>
        <v>287</v>
      </c>
      <c r="O177" s="195">
        <f t="shared" si="12"/>
        <v>10</v>
      </c>
      <c r="P177" s="201">
        <f t="shared" si="12"/>
        <v>4640</v>
      </c>
      <c r="Q177" s="195">
        <f t="shared" si="13"/>
        <v>320</v>
      </c>
      <c r="R177" s="197">
        <f t="shared" si="13"/>
        <v>1934</v>
      </c>
      <c r="S177" s="202">
        <f t="shared" si="13"/>
        <v>1050</v>
      </c>
    </row>
    <row r="178" spans="1:19" s="117" customFormat="1" ht="18" customHeight="1">
      <c r="A178" s="117">
        <v>5</v>
      </c>
      <c r="B178" s="127" t="s">
        <v>35</v>
      </c>
      <c r="C178" s="128" t="s">
        <v>158</v>
      </c>
      <c r="D178" s="195">
        <f t="shared" si="14"/>
        <v>7058</v>
      </c>
      <c r="E178" s="196">
        <f t="shared" si="14"/>
        <v>6855</v>
      </c>
      <c r="F178" s="197">
        <f t="shared" si="14"/>
        <v>6515</v>
      </c>
      <c r="G178" s="198">
        <f t="shared" si="15"/>
        <v>0.950401167031364</v>
      </c>
      <c r="H178" s="141">
        <f t="shared" si="16"/>
        <v>0.2590809628008753</v>
      </c>
      <c r="I178" s="199">
        <f t="shared" si="12"/>
        <v>5079</v>
      </c>
      <c r="J178" s="199">
        <f t="shared" si="12"/>
        <v>1160</v>
      </c>
      <c r="K178" s="199">
        <f t="shared" si="12"/>
        <v>496</v>
      </c>
      <c r="L178" s="195">
        <f t="shared" si="12"/>
        <v>27</v>
      </c>
      <c r="M178" s="195">
        <f t="shared" si="12"/>
        <v>92</v>
      </c>
      <c r="N178" s="195">
        <f t="shared" si="12"/>
        <v>119</v>
      </c>
      <c r="O178" s="199">
        <f t="shared" si="12"/>
        <v>1</v>
      </c>
      <c r="P178" s="200">
        <f t="shared" si="12"/>
        <v>1776</v>
      </c>
      <c r="Q178" s="195">
        <f t="shared" si="13"/>
        <v>117</v>
      </c>
      <c r="R178" s="197">
        <f t="shared" si="13"/>
        <v>743</v>
      </c>
      <c r="S178" s="197">
        <f t="shared" si="13"/>
        <v>268</v>
      </c>
    </row>
    <row r="179" spans="1:19" s="117" customFormat="1" ht="18" customHeight="1">
      <c r="A179" s="117">
        <v>6</v>
      </c>
      <c r="B179" s="118" t="s">
        <v>36</v>
      </c>
      <c r="C179" s="119" t="s">
        <v>159</v>
      </c>
      <c r="D179" s="195">
        <f t="shared" si="14"/>
        <v>8912</v>
      </c>
      <c r="E179" s="196">
        <f t="shared" si="14"/>
        <v>8770</v>
      </c>
      <c r="F179" s="197">
        <f t="shared" si="14"/>
        <v>7773</v>
      </c>
      <c r="G179" s="198">
        <f t="shared" si="15"/>
        <v>0.8863169897377423</v>
      </c>
      <c r="H179" s="141">
        <f t="shared" si="16"/>
        <v>0.22576966932725198</v>
      </c>
      <c r="I179" s="199">
        <f t="shared" si="12"/>
        <v>6790</v>
      </c>
      <c r="J179" s="199">
        <f t="shared" si="12"/>
        <v>1248</v>
      </c>
      <c r="K179" s="199">
        <f t="shared" si="12"/>
        <v>581</v>
      </c>
      <c r="L179" s="195">
        <f t="shared" si="12"/>
        <v>57</v>
      </c>
      <c r="M179" s="195">
        <f t="shared" si="12"/>
        <v>87</v>
      </c>
      <c r="N179" s="195">
        <f t="shared" si="12"/>
        <v>144</v>
      </c>
      <c r="O179" s="199">
        <f t="shared" si="12"/>
        <v>7</v>
      </c>
      <c r="P179" s="200">
        <f t="shared" si="12"/>
        <v>1980</v>
      </c>
      <c r="Q179" s="195">
        <f t="shared" si="13"/>
        <v>114</v>
      </c>
      <c r="R179" s="197">
        <f t="shared" si="13"/>
        <v>872</v>
      </c>
      <c r="S179" s="197">
        <f t="shared" si="13"/>
        <v>197</v>
      </c>
    </row>
    <row r="180" spans="1:19" s="117" customFormat="1" ht="18" customHeight="1">
      <c r="A180" s="117">
        <v>7</v>
      </c>
      <c r="B180" s="123" t="s">
        <v>328</v>
      </c>
      <c r="C180" s="124" t="s">
        <v>160</v>
      </c>
      <c r="D180" s="199">
        <f t="shared" si="14"/>
        <v>14765</v>
      </c>
      <c r="E180" s="195">
        <f t="shared" si="14"/>
        <v>13787</v>
      </c>
      <c r="F180" s="195">
        <f t="shared" si="14"/>
        <v>15734</v>
      </c>
      <c r="G180" s="198">
        <f t="shared" si="15"/>
        <v>1.1412199898455067</v>
      </c>
      <c r="H180" s="141">
        <f t="shared" si="16"/>
        <v>0.2743889170958149</v>
      </c>
      <c r="I180" s="199">
        <f t="shared" si="12"/>
        <v>10003</v>
      </c>
      <c r="J180" s="201">
        <f t="shared" si="12"/>
        <v>2366</v>
      </c>
      <c r="K180" s="195">
        <f t="shared" si="12"/>
        <v>1166</v>
      </c>
      <c r="L180" s="195">
        <f t="shared" si="12"/>
        <v>22</v>
      </c>
      <c r="M180" s="195">
        <f t="shared" si="12"/>
        <v>212</v>
      </c>
      <c r="N180" s="195">
        <f t="shared" si="12"/>
        <v>234</v>
      </c>
      <c r="O180" s="195">
        <f t="shared" si="12"/>
        <v>17</v>
      </c>
      <c r="P180" s="201">
        <f t="shared" si="12"/>
        <v>3783</v>
      </c>
      <c r="Q180" s="195">
        <f t="shared" si="13"/>
        <v>472</v>
      </c>
      <c r="R180" s="197">
        <f t="shared" si="13"/>
        <v>1392</v>
      </c>
      <c r="S180" s="203">
        <f t="shared" si="13"/>
        <v>339</v>
      </c>
    </row>
    <row r="181" spans="1:19" s="117" customFormat="1" ht="18" customHeight="1">
      <c r="A181" s="117">
        <v>8</v>
      </c>
      <c r="B181" s="123" t="s">
        <v>38</v>
      </c>
      <c r="C181" s="124" t="s">
        <v>161</v>
      </c>
      <c r="D181" s="195">
        <f t="shared" si="14"/>
        <v>24295</v>
      </c>
      <c r="E181" s="196">
        <f t="shared" si="14"/>
        <v>22431</v>
      </c>
      <c r="F181" s="197">
        <f t="shared" si="14"/>
        <v>17629</v>
      </c>
      <c r="G181" s="198">
        <f t="shared" si="15"/>
        <v>0.7859212696714368</v>
      </c>
      <c r="H181" s="141">
        <f t="shared" si="16"/>
        <v>0.20213097944808525</v>
      </c>
      <c r="I181" s="199">
        <f t="shared" si="12"/>
        <v>17897</v>
      </c>
      <c r="J181" s="199">
        <f t="shared" si="12"/>
        <v>3015</v>
      </c>
      <c r="K181" s="199">
        <f t="shared" si="12"/>
        <v>1246</v>
      </c>
      <c r="L181" s="199">
        <f t="shared" si="12"/>
        <v>81</v>
      </c>
      <c r="M181" s="199">
        <f t="shared" si="12"/>
        <v>178</v>
      </c>
      <c r="N181" s="195">
        <f t="shared" si="12"/>
        <v>259</v>
      </c>
      <c r="O181" s="199">
        <f t="shared" si="12"/>
        <v>14</v>
      </c>
      <c r="P181" s="200">
        <f t="shared" si="12"/>
        <v>4534</v>
      </c>
      <c r="Q181" s="195">
        <f t="shared" si="13"/>
        <v>388</v>
      </c>
      <c r="R181" s="197">
        <f t="shared" si="13"/>
        <v>2335</v>
      </c>
      <c r="S181" s="197">
        <f t="shared" si="13"/>
        <v>546</v>
      </c>
    </row>
    <row r="182" spans="1:19" s="117" customFormat="1" ht="18" customHeight="1">
      <c r="A182" s="117">
        <v>9</v>
      </c>
      <c r="B182" s="123" t="s">
        <v>39</v>
      </c>
      <c r="C182" s="124" t="s">
        <v>162</v>
      </c>
      <c r="D182" s="195">
        <f t="shared" si="14"/>
        <v>16758</v>
      </c>
      <c r="E182" s="196">
        <f t="shared" si="14"/>
        <v>16060</v>
      </c>
      <c r="F182" s="197">
        <f t="shared" si="14"/>
        <v>11854</v>
      </c>
      <c r="G182" s="198">
        <f t="shared" si="15"/>
        <v>0.738107098381071</v>
      </c>
      <c r="H182" s="141">
        <f t="shared" si="16"/>
        <v>0.19838107098381072</v>
      </c>
      <c r="I182" s="199">
        <f t="shared" si="12"/>
        <v>12874</v>
      </c>
      <c r="J182" s="199">
        <f t="shared" si="12"/>
        <v>2174</v>
      </c>
      <c r="K182" s="199">
        <f t="shared" si="12"/>
        <v>859</v>
      </c>
      <c r="L182" s="195">
        <f t="shared" si="12"/>
        <v>33</v>
      </c>
      <c r="M182" s="195">
        <f t="shared" si="12"/>
        <v>114</v>
      </c>
      <c r="N182" s="195">
        <f t="shared" si="12"/>
        <v>147</v>
      </c>
      <c r="O182" s="199">
        <f t="shared" si="12"/>
        <v>6</v>
      </c>
      <c r="P182" s="200">
        <f t="shared" si="12"/>
        <v>3186</v>
      </c>
      <c r="Q182" s="195">
        <f t="shared" si="13"/>
        <v>420</v>
      </c>
      <c r="R182" s="197">
        <f t="shared" si="13"/>
        <v>1835</v>
      </c>
      <c r="S182" s="197">
        <f t="shared" si="13"/>
        <v>507</v>
      </c>
    </row>
    <row r="183" spans="1:19" s="117" customFormat="1" ht="18" customHeight="1">
      <c r="A183" s="117">
        <v>10</v>
      </c>
      <c r="B183" s="131" t="s">
        <v>40</v>
      </c>
      <c r="C183" s="132" t="s">
        <v>163</v>
      </c>
      <c r="D183" s="195">
        <f t="shared" si="14"/>
        <v>16449</v>
      </c>
      <c r="E183" s="196">
        <f t="shared" si="14"/>
        <v>15579</v>
      </c>
      <c r="F183" s="197">
        <f t="shared" si="14"/>
        <v>10144</v>
      </c>
      <c r="G183" s="198">
        <f t="shared" si="15"/>
        <v>0.6511329353617049</v>
      </c>
      <c r="H183" s="141">
        <f t="shared" si="16"/>
        <v>0.18178316965145389</v>
      </c>
      <c r="I183" s="199">
        <f t="shared" si="12"/>
        <v>12747</v>
      </c>
      <c r="J183" s="199">
        <f t="shared" si="12"/>
        <v>1951</v>
      </c>
      <c r="K183" s="199">
        <f t="shared" si="12"/>
        <v>741</v>
      </c>
      <c r="L183" s="195">
        <f t="shared" si="12"/>
        <v>33</v>
      </c>
      <c r="M183" s="195">
        <f t="shared" si="12"/>
        <v>104</v>
      </c>
      <c r="N183" s="195">
        <f t="shared" si="12"/>
        <v>137</v>
      </c>
      <c r="O183" s="199">
        <f t="shared" si="12"/>
        <v>3</v>
      </c>
      <c r="P183" s="200">
        <f t="shared" si="12"/>
        <v>2832</v>
      </c>
      <c r="Q183" s="195">
        <f t="shared" si="13"/>
        <v>140</v>
      </c>
      <c r="R183" s="197">
        <f t="shared" si="13"/>
        <v>1690</v>
      </c>
      <c r="S183" s="197">
        <f t="shared" si="13"/>
        <v>394</v>
      </c>
    </row>
    <row r="184" spans="1:19" s="117" customFormat="1" ht="18" customHeight="1">
      <c r="A184" s="117">
        <v>11</v>
      </c>
      <c r="B184" s="133" t="s">
        <v>41</v>
      </c>
      <c r="C184" s="134" t="s">
        <v>164</v>
      </c>
      <c r="D184" s="195">
        <f t="shared" si="14"/>
        <v>62174</v>
      </c>
      <c r="E184" s="196">
        <f t="shared" si="14"/>
        <v>54895</v>
      </c>
      <c r="F184" s="197">
        <f t="shared" si="14"/>
        <v>31451</v>
      </c>
      <c r="G184" s="198">
        <f t="shared" si="15"/>
        <v>0.5729301393569541</v>
      </c>
      <c r="H184" s="141">
        <f t="shared" si="16"/>
        <v>0.1688678386009655</v>
      </c>
      <c r="I184" s="199">
        <f t="shared" si="12"/>
        <v>45625</v>
      </c>
      <c r="J184" s="199">
        <f t="shared" si="12"/>
        <v>6443</v>
      </c>
      <c r="K184" s="199">
        <f t="shared" si="12"/>
        <v>2433</v>
      </c>
      <c r="L184" s="195">
        <f t="shared" si="12"/>
        <v>79</v>
      </c>
      <c r="M184" s="195">
        <f t="shared" si="12"/>
        <v>289</v>
      </c>
      <c r="N184" s="195">
        <f t="shared" si="12"/>
        <v>368</v>
      </c>
      <c r="O184" s="199">
        <f t="shared" si="12"/>
        <v>26</v>
      </c>
      <c r="P184" s="200">
        <f t="shared" si="12"/>
        <v>9270</v>
      </c>
      <c r="Q184" s="195">
        <f t="shared" si="13"/>
        <v>1061</v>
      </c>
      <c r="R184" s="197">
        <f t="shared" si="13"/>
        <v>5822</v>
      </c>
      <c r="S184" s="197">
        <f t="shared" si="13"/>
        <v>1849</v>
      </c>
    </row>
    <row r="185" spans="1:19" s="117" customFormat="1" ht="18" customHeight="1">
      <c r="A185" s="117">
        <v>12</v>
      </c>
      <c r="B185" s="123" t="s">
        <v>42</v>
      </c>
      <c r="C185" s="124" t="s">
        <v>165</v>
      </c>
      <c r="D185" s="195">
        <f t="shared" si="14"/>
        <v>63012</v>
      </c>
      <c r="E185" s="196">
        <f t="shared" si="14"/>
        <v>56099</v>
      </c>
      <c r="F185" s="197">
        <f t="shared" si="14"/>
        <v>33628</v>
      </c>
      <c r="G185" s="198">
        <f t="shared" si="15"/>
        <v>0.5994402752277225</v>
      </c>
      <c r="H185" s="141">
        <f t="shared" si="16"/>
        <v>0.17431683274211662</v>
      </c>
      <c r="I185" s="199">
        <f t="shared" si="12"/>
        <v>46320</v>
      </c>
      <c r="J185" s="199">
        <f t="shared" si="12"/>
        <v>6848</v>
      </c>
      <c r="K185" s="199">
        <f t="shared" si="12"/>
        <v>2474</v>
      </c>
      <c r="L185" s="195">
        <f t="shared" si="12"/>
        <v>74</v>
      </c>
      <c r="M185" s="195">
        <f t="shared" si="12"/>
        <v>383</v>
      </c>
      <c r="N185" s="195">
        <f t="shared" si="12"/>
        <v>457</v>
      </c>
      <c r="O185" s="199">
        <f t="shared" si="12"/>
        <v>0</v>
      </c>
      <c r="P185" s="200">
        <f t="shared" si="12"/>
        <v>9779</v>
      </c>
      <c r="Q185" s="195">
        <f t="shared" si="13"/>
        <v>1008</v>
      </c>
      <c r="R185" s="197">
        <f t="shared" si="13"/>
        <v>6647</v>
      </c>
      <c r="S185" s="197">
        <f t="shared" si="13"/>
        <v>3745</v>
      </c>
    </row>
    <row r="186" spans="1:19" s="117" customFormat="1" ht="18" customHeight="1">
      <c r="A186" s="117">
        <v>13</v>
      </c>
      <c r="B186" s="123" t="s">
        <v>43</v>
      </c>
      <c r="C186" s="124" t="s">
        <v>166</v>
      </c>
      <c r="D186" s="199">
        <f t="shared" si="14"/>
        <v>107627</v>
      </c>
      <c r="E186" s="195">
        <f t="shared" si="14"/>
        <v>98400</v>
      </c>
      <c r="F186" s="195">
        <f t="shared" si="14"/>
        <v>39547</v>
      </c>
      <c r="G186" s="198">
        <f t="shared" si="15"/>
        <v>0.40190040650406506</v>
      </c>
      <c r="H186" s="141">
        <f t="shared" si="16"/>
        <v>0.12589430894308942</v>
      </c>
      <c r="I186" s="195">
        <f t="shared" si="12"/>
        <v>86012</v>
      </c>
      <c r="J186" s="201">
        <f t="shared" si="12"/>
        <v>9153</v>
      </c>
      <c r="K186" s="195">
        <f t="shared" si="12"/>
        <v>2679</v>
      </c>
      <c r="L186" s="195">
        <f t="shared" si="12"/>
        <v>96</v>
      </c>
      <c r="M186" s="195">
        <f t="shared" si="12"/>
        <v>460</v>
      </c>
      <c r="N186" s="195">
        <f t="shared" si="12"/>
        <v>556</v>
      </c>
      <c r="O186" s="201">
        <f t="shared" si="12"/>
        <v>0</v>
      </c>
      <c r="P186" s="195">
        <f t="shared" si="12"/>
        <v>12388</v>
      </c>
      <c r="Q186" s="201">
        <f t="shared" si="13"/>
        <v>2673</v>
      </c>
      <c r="R186" s="195">
        <f t="shared" si="13"/>
        <v>11961</v>
      </c>
      <c r="S186" s="195">
        <f t="shared" si="13"/>
        <v>9989</v>
      </c>
    </row>
    <row r="187" spans="1:19" s="117" customFormat="1" ht="18" customHeight="1">
      <c r="A187" s="117">
        <v>14</v>
      </c>
      <c r="B187" s="123" t="s">
        <v>44</v>
      </c>
      <c r="C187" s="124" t="s">
        <v>4</v>
      </c>
      <c r="D187" s="195">
        <f t="shared" si="14"/>
        <v>79090</v>
      </c>
      <c r="E187" s="196">
        <f t="shared" si="14"/>
        <v>73666</v>
      </c>
      <c r="F187" s="197">
        <f t="shared" si="14"/>
        <v>34716</v>
      </c>
      <c r="G187" s="198">
        <f t="shared" si="15"/>
        <v>0.47126218336817527</v>
      </c>
      <c r="H187" s="141">
        <f t="shared" si="16"/>
        <v>0.1421415578421524</v>
      </c>
      <c r="I187" s="199">
        <f t="shared" si="12"/>
        <v>63195</v>
      </c>
      <c r="J187" s="199">
        <f t="shared" si="12"/>
        <v>7715</v>
      </c>
      <c r="K187" s="199">
        <f t="shared" si="12"/>
        <v>2478</v>
      </c>
      <c r="L187" s="195">
        <f t="shared" si="12"/>
        <v>70</v>
      </c>
      <c r="M187" s="195">
        <f t="shared" si="12"/>
        <v>370</v>
      </c>
      <c r="N187" s="195">
        <f t="shared" si="12"/>
        <v>440</v>
      </c>
      <c r="O187" s="199">
        <f t="shared" si="12"/>
        <v>0</v>
      </c>
      <c r="P187" s="200">
        <f t="shared" si="12"/>
        <v>10471</v>
      </c>
      <c r="Q187" s="195">
        <f t="shared" si="13"/>
        <v>2609</v>
      </c>
      <c r="R187" s="197">
        <f t="shared" si="13"/>
        <v>9668</v>
      </c>
      <c r="S187" s="197">
        <f t="shared" si="13"/>
        <v>4492</v>
      </c>
    </row>
    <row r="188" spans="1:19" s="117" customFormat="1" ht="18" customHeight="1">
      <c r="A188" s="117">
        <v>15</v>
      </c>
      <c r="B188" s="127" t="s">
        <v>45</v>
      </c>
      <c r="C188" s="128" t="s">
        <v>167</v>
      </c>
      <c r="D188" s="195">
        <f t="shared" si="14"/>
        <v>18305</v>
      </c>
      <c r="E188" s="196">
        <f t="shared" si="14"/>
        <v>17737</v>
      </c>
      <c r="F188" s="197">
        <f t="shared" si="14"/>
        <v>8782</v>
      </c>
      <c r="G188" s="198">
        <f t="shared" si="15"/>
        <v>0.4951231888143429</v>
      </c>
      <c r="H188" s="141">
        <f t="shared" si="16"/>
        <v>0.14551502508879743</v>
      </c>
      <c r="I188" s="199">
        <f t="shared" si="12"/>
        <v>15156</v>
      </c>
      <c r="J188" s="199">
        <f t="shared" si="12"/>
        <v>1839</v>
      </c>
      <c r="K188" s="199">
        <f t="shared" si="12"/>
        <v>593</v>
      </c>
      <c r="L188" s="195">
        <f t="shared" si="12"/>
        <v>33</v>
      </c>
      <c r="M188" s="195">
        <f t="shared" si="12"/>
        <v>116</v>
      </c>
      <c r="N188" s="195">
        <f t="shared" si="12"/>
        <v>149</v>
      </c>
      <c r="O188" s="199">
        <f t="shared" si="12"/>
        <v>0</v>
      </c>
      <c r="P188" s="200">
        <f t="shared" si="12"/>
        <v>2581</v>
      </c>
      <c r="Q188" s="195">
        <f t="shared" si="13"/>
        <v>91</v>
      </c>
      <c r="R188" s="197">
        <f t="shared" si="13"/>
        <v>1028</v>
      </c>
      <c r="S188" s="197">
        <f t="shared" si="13"/>
        <v>763</v>
      </c>
    </row>
    <row r="189" spans="1:19" s="117" customFormat="1" ht="18" customHeight="1">
      <c r="A189" s="117">
        <v>16</v>
      </c>
      <c r="B189" s="118" t="s">
        <v>46</v>
      </c>
      <c r="C189" s="119" t="s">
        <v>168</v>
      </c>
      <c r="D189" s="195">
        <f t="shared" si="14"/>
        <v>8438</v>
      </c>
      <c r="E189" s="196">
        <f t="shared" si="14"/>
        <v>8179</v>
      </c>
      <c r="F189" s="197">
        <f t="shared" si="14"/>
        <v>5191</v>
      </c>
      <c r="G189" s="198">
        <f t="shared" si="15"/>
        <v>0.6346741655459103</v>
      </c>
      <c r="H189" s="141">
        <f t="shared" si="16"/>
        <v>0.18095121653013815</v>
      </c>
      <c r="I189" s="199">
        <f t="shared" si="12"/>
        <v>6699</v>
      </c>
      <c r="J189" s="199">
        <f t="shared" si="12"/>
        <v>1036</v>
      </c>
      <c r="K189" s="199">
        <f t="shared" si="12"/>
        <v>383</v>
      </c>
      <c r="L189" s="195">
        <f t="shared" si="12"/>
        <v>13</v>
      </c>
      <c r="M189" s="195">
        <f t="shared" si="12"/>
        <v>48</v>
      </c>
      <c r="N189" s="195">
        <f t="shared" si="12"/>
        <v>61</v>
      </c>
      <c r="O189" s="199">
        <f t="shared" si="12"/>
        <v>0</v>
      </c>
      <c r="P189" s="200">
        <f t="shared" si="12"/>
        <v>1480</v>
      </c>
      <c r="Q189" s="195">
        <f t="shared" si="13"/>
        <v>155</v>
      </c>
      <c r="R189" s="197">
        <f t="shared" si="13"/>
        <v>942</v>
      </c>
      <c r="S189" s="197">
        <f t="shared" si="13"/>
        <v>484</v>
      </c>
    </row>
    <row r="190" spans="1:19" s="117" customFormat="1" ht="18" customHeight="1">
      <c r="A190" s="117">
        <v>17</v>
      </c>
      <c r="B190" s="123" t="s">
        <v>47</v>
      </c>
      <c r="C190" s="124" t="s">
        <v>169</v>
      </c>
      <c r="D190" s="195">
        <f t="shared" si="14"/>
        <v>9667</v>
      </c>
      <c r="E190" s="196">
        <f t="shared" si="14"/>
        <v>9341</v>
      </c>
      <c r="F190" s="197">
        <f t="shared" si="14"/>
        <v>4907</v>
      </c>
      <c r="G190" s="198">
        <f t="shared" si="15"/>
        <v>0.5253184883845413</v>
      </c>
      <c r="H190" s="141">
        <f t="shared" si="16"/>
        <v>0.16218820254790708</v>
      </c>
      <c r="I190" s="199">
        <f aca="true" t="shared" si="17" ref="I190:P205">SUMIF($A$7:$A$157,$A190,I$7:I$157)</f>
        <v>7826</v>
      </c>
      <c r="J190" s="199">
        <f t="shared" si="17"/>
        <v>1099</v>
      </c>
      <c r="K190" s="199">
        <f t="shared" si="17"/>
        <v>360</v>
      </c>
      <c r="L190" s="195">
        <f t="shared" si="17"/>
        <v>23</v>
      </c>
      <c r="M190" s="195">
        <f t="shared" si="17"/>
        <v>30</v>
      </c>
      <c r="N190" s="195">
        <f t="shared" si="17"/>
        <v>53</v>
      </c>
      <c r="O190" s="199">
        <f t="shared" si="17"/>
        <v>3</v>
      </c>
      <c r="P190" s="200">
        <f t="shared" si="17"/>
        <v>1515</v>
      </c>
      <c r="Q190" s="195">
        <f aca="true" t="shared" si="18" ref="Q190:S205">SUMIF($A$7:$A$157,$A190,Q$7:Q$157)</f>
        <v>134</v>
      </c>
      <c r="R190" s="197">
        <f t="shared" si="18"/>
        <v>1171</v>
      </c>
      <c r="S190" s="197">
        <f t="shared" si="18"/>
        <v>168</v>
      </c>
    </row>
    <row r="191" spans="1:19" s="117" customFormat="1" ht="18" customHeight="1">
      <c r="A191" s="117">
        <v>18</v>
      </c>
      <c r="B191" s="123" t="s">
        <v>48</v>
      </c>
      <c r="C191" s="124" t="s">
        <v>170</v>
      </c>
      <c r="D191" s="195">
        <f t="shared" si="14"/>
        <v>6978</v>
      </c>
      <c r="E191" s="196">
        <f t="shared" si="14"/>
        <v>6622</v>
      </c>
      <c r="F191" s="197">
        <f t="shared" si="14"/>
        <v>3350</v>
      </c>
      <c r="G191" s="198">
        <f t="shared" si="15"/>
        <v>0.5058894593778315</v>
      </c>
      <c r="H191" s="141">
        <f t="shared" si="16"/>
        <v>0.17049229839927516</v>
      </c>
      <c r="I191" s="199">
        <f t="shared" si="17"/>
        <v>5493</v>
      </c>
      <c r="J191" s="199">
        <f t="shared" si="17"/>
        <v>801</v>
      </c>
      <c r="K191" s="199">
        <f t="shared" si="17"/>
        <v>246</v>
      </c>
      <c r="L191" s="195">
        <f t="shared" si="17"/>
        <v>54</v>
      </c>
      <c r="M191" s="195">
        <f t="shared" si="17"/>
        <v>27</v>
      </c>
      <c r="N191" s="195">
        <f t="shared" si="17"/>
        <v>81</v>
      </c>
      <c r="O191" s="199">
        <f t="shared" si="17"/>
        <v>1</v>
      </c>
      <c r="P191" s="200">
        <f t="shared" si="17"/>
        <v>1129</v>
      </c>
      <c r="Q191" s="195">
        <f t="shared" si="18"/>
        <v>26</v>
      </c>
      <c r="R191" s="197">
        <f t="shared" si="18"/>
        <v>432</v>
      </c>
      <c r="S191" s="197">
        <f t="shared" si="18"/>
        <v>248</v>
      </c>
    </row>
    <row r="192" spans="1:19" s="117" customFormat="1" ht="18" customHeight="1">
      <c r="A192" s="117">
        <v>19</v>
      </c>
      <c r="B192" s="123" t="s">
        <v>49</v>
      </c>
      <c r="C192" s="124" t="s">
        <v>171</v>
      </c>
      <c r="D192" s="195">
        <f t="shared" si="14"/>
        <v>6794</v>
      </c>
      <c r="E192" s="196">
        <f t="shared" si="14"/>
        <v>6274</v>
      </c>
      <c r="F192" s="197">
        <f t="shared" si="14"/>
        <v>5255</v>
      </c>
      <c r="G192" s="198">
        <f t="shared" si="15"/>
        <v>0.8375836786738923</v>
      </c>
      <c r="H192" s="141">
        <f t="shared" si="16"/>
        <v>0.23095313994262034</v>
      </c>
      <c r="I192" s="199">
        <f t="shared" si="17"/>
        <v>4825</v>
      </c>
      <c r="J192" s="199">
        <f t="shared" si="17"/>
        <v>936</v>
      </c>
      <c r="K192" s="199">
        <f t="shared" si="17"/>
        <v>422</v>
      </c>
      <c r="L192" s="195">
        <f t="shared" si="17"/>
        <v>24</v>
      </c>
      <c r="M192" s="195">
        <f t="shared" si="17"/>
        <v>49</v>
      </c>
      <c r="N192" s="195">
        <f t="shared" si="17"/>
        <v>73</v>
      </c>
      <c r="O192" s="199">
        <f t="shared" si="17"/>
        <v>18</v>
      </c>
      <c r="P192" s="200">
        <f t="shared" si="17"/>
        <v>1449</v>
      </c>
      <c r="Q192" s="195">
        <f t="shared" si="18"/>
        <v>311</v>
      </c>
      <c r="R192" s="197">
        <f t="shared" si="18"/>
        <v>718</v>
      </c>
      <c r="S192" s="197">
        <f t="shared" si="18"/>
        <v>275</v>
      </c>
    </row>
    <row r="193" spans="1:19" s="117" customFormat="1" ht="18" customHeight="1">
      <c r="A193" s="117">
        <v>20</v>
      </c>
      <c r="B193" s="131" t="s">
        <v>50</v>
      </c>
      <c r="C193" s="132" t="s">
        <v>172</v>
      </c>
      <c r="D193" s="195">
        <f t="shared" si="14"/>
        <v>21290</v>
      </c>
      <c r="E193" s="196">
        <f t="shared" si="14"/>
        <v>20249</v>
      </c>
      <c r="F193" s="197">
        <f t="shared" si="14"/>
        <v>10784</v>
      </c>
      <c r="G193" s="198">
        <f t="shared" si="15"/>
        <v>0.5325695096054126</v>
      </c>
      <c r="H193" s="141">
        <f t="shared" si="16"/>
        <v>0.1632179366882315</v>
      </c>
      <c r="I193" s="199">
        <f t="shared" si="17"/>
        <v>16944</v>
      </c>
      <c r="J193" s="199">
        <f t="shared" si="17"/>
        <v>2372</v>
      </c>
      <c r="K193" s="199">
        <f t="shared" si="17"/>
        <v>777</v>
      </c>
      <c r="L193" s="195">
        <f t="shared" si="17"/>
        <v>42</v>
      </c>
      <c r="M193" s="195">
        <f t="shared" si="17"/>
        <v>114</v>
      </c>
      <c r="N193" s="195">
        <f t="shared" si="17"/>
        <v>156</v>
      </c>
      <c r="O193" s="199">
        <f t="shared" si="17"/>
        <v>0</v>
      </c>
      <c r="P193" s="200">
        <f t="shared" si="17"/>
        <v>3305</v>
      </c>
      <c r="Q193" s="195">
        <f t="shared" si="18"/>
        <v>470</v>
      </c>
      <c r="R193" s="197">
        <f t="shared" si="18"/>
        <v>2360</v>
      </c>
      <c r="S193" s="197">
        <f t="shared" si="18"/>
        <v>84</v>
      </c>
    </row>
    <row r="194" spans="1:19" s="117" customFormat="1" ht="18" customHeight="1">
      <c r="A194" s="117">
        <v>21</v>
      </c>
      <c r="B194" s="133" t="s">
        <v>51</v>
      </c>
      <c r="C194" s="134" t="s">
        <v>173</v>
      </c>
      <c r="D194" s="195">
        <f t="shared" si="14"/>
        <v>17683</v>
      </c>
      <c r="E194" s="196">
        <f t="shared" si="14"/>
        <v>16776</v>
      </c>
      <c r="F194" s="197">
        <f t="shared" si="14"/>
        <v>7252</v>
      </c>
      <c r="G194" s="198">
        <f t="shared" si="15"/>
        <v>0.43228421554601815</v>
      </c>
      <c r="H194" s="141">
        <f t="shared" si="16"/>
        <v>0.12780162136385312</v>
      </c>
      <c r="I194" s="199">
        <f t="shared" si="17"/>
        <v>14632</v>
      </c>
      <c r="J194" s="199">
        <f t="shared" si="17"/>
        <v>1535</v>
      </c>
      <c r="K194" s="199">
        <f t="shared" si="17"/>
        <v>504</v>
      </c>
      <c r="L194" s="195">
        <f t="shared" si="17"/>
        <v>19</v>
      </c>
      <c r="M194" s="195">
        <f t="shared" si="17"/>
        <v>86</v>
      </c>
      <c r="N194" s="195">
        <f t="shared" si="17"/>
        <v>105</v>
      </c>
      <c r="O194" s="199">
        <f t="shared" si="17"/>
        <v>0</v>
      </c>
      <c r="P194" s="200">
        <f t="shared" si="17"/>
        <v>2144</v>
      </c>
      <c r="Q194" s="195">
        <f t="shared" si="18"/>
        <v>376</v>
      </c>
      <c r="R194" s="197">
        <f t="shared" si="18"/>
        <v>1813</v>
      </c>
      <c r="S194" s="197">
        <f t="shared" si="18"/>
        <v>774</v>
      </c>
    </row>
    <row r="195" spans="1:19" s="117" customFormat="1" ht="18" customHeight="1">
      <c r="A195" s="117">
        <v>22</v>
      </c>
      <c r="B195" s="123" t="s">
        <v>52</v>
      </c>
      <c r="C195" s="124" t="s">
        <v>174</v>
      </c>
      <c r="D195" s="195">
        <f t="shared" si="14"/>
        <v>32551</v>
      </c>
      <c r="E195" s="196">
        <f t="shared" si="14"/>
        <v>29028</v>
      </c>
      <c r="F195" s="197">
        <f t="shared" si="14"/>
        <v>12516</v>
      </c>
      <c r="G195" s="198">
        <f t="shared" si="15"/>
        <v>0.43116990491938817</v>
      </c>
      <c r="H195" s="141">
        <f t="shared" si="16"/>
        <v>0.13235496761747279</v>
      </c>
      <c r="I195" s="199">
        <f t="shared" si="17"/>
        <v>25186</v>
      </c>
      <c r="J195" s="199">
        <f t="shared" si="17"/>
        <v>2824</v>
      </c>
      <c r="K195" s="199">
        <f t="shared" si="17"/>
        <v>843</v>
      </c>
      <c r="L195" s="195">
        <f t="shared" si="17"/>
        <v>27</v>
      </c>
      <c r="M195" s="195">
        <f t="shared" si="17"/>
        <v>148</v>
      </c>
      <c r="N195" s="195">
        <f t="shared" si="17"/>
        <v>175</v>
      </c>
      <c r="O195" s="199">
        <f t="shared" si="17"/>
        <v>0</v>
      </c>
      <c r="P195" s="200">
        <f t="shared" si="17"/>
        <v>3842</v>
      </c>
      <c r="Q195" s="195">
        <f t="shared" si="18"/>
        <v>301</v>
      </c>
      <c r="R195" s="197">
        <f t="shared" si="18"/>
        <v>3630</v>
      </c>
      <c r="S195" s="197">
        <f t="shared" si="18"/>
        <v>1015</v>
      </c>
    </row>
    <row r="196" spans="1:19" s="117" customFormat="1" ht="18" customHeight="1">
      <c r="A196" s="117">
        <v>23</v>
      </c>
      <c r="B196" s="123" t="s">
        <v>53</v>
      </c>
      <c r="C196" s="124" t="s">
        <v>175</v>
      </c>
      <c r="D196" s="195">
        <f t="shared" si="14"/>
        <v>70361</v>
      </c>
      <c r="E196" s="196">
        <f t="shared" si="14"/>
        <v>67562</v>
      </c>
      <c r="F196" s="197">
        <f t="shared" si="14"/>
        <v>28161</v>
      </c>
      <c r="G196" s="198">
        <f t="shared" si="15"/>
        <v>0.41681714573280837</v>
      </c>
      <c r="H196" s="141">
        <f t="shared" si="16"/>
        <v>0.11925342648234215</v>
      </c>
      <c r="I196" s="199">
        <f t="shared" si="17"/>
        <v>59505</v>
      </c>
      <c r="J196" s="199">
        <f t="shared" si="17"/>
        <v>5626</v>
      </c>
      <c r="K196" s="199">
        <f t="shared" si="17"/>
        <v>1986</v>
      </c>
      <c r="L196" s="195">
        <f t="shared" si="17"/>
        <v>66</v>
      </c>
      <c r="M196" s="195">
        <f t="shared" si="17"/>
        <v>379</v>
      </c>
      <c r="N196" s="195">
        <f t="shared" si="17"/>
        <v>445</v>
      </c>
      <c r="O196" s="199">
        <f t="shared" si="17"/>
        <v>0</v>
      </c>
      <c r="P196" s="200">
        <f t="shared" si="17"/>
        <v>8057</v>
      </c>
      <c r="Q196" s="195">
        <f t="shared" si="18"/>
        <v>2958</v>
      </c>
      <c r="R196" s="197">
        <f t="shared" si="18"/>
        <v>10397</v>
      </c>
      <c r="S196" s="197">
        <f t="shared" si="18"/>
        <v>2037</v>
      </c>
    </row>
    <row r="197" spans="1:19" s="117" customFormat="1" ht="18" customHeight="1">
      <c r="A197" s="117">
        <v>24</v>
      </c>
      <c r="B197" s="123" t="s">
        <v>54</v>
      </c>
      <c r="C197" s="124" t="s">
        <v>176</v>
      </c>
      <c r="D197" s="195">
        <f t="shared" si="14"/>
        <v>15955</v>
      </c>
      <c r="E197" s="196">
        <f t="shared" si="14"/>
        <v>15274</v>
      </c>
      <c r="F197" s="197">
        <f t="shared" si="14"/>
        <v>10574</v>
      </c>
      <c r="G197" s="198">
        <f t="shared" si="15"/>
        <v>0.6922875474662826</v>
      </c>
      <c r="H197" s="141">
        <f t="shared" si="16"/>
        <v>0.19006154249050675</v>
      </c>
      <c r="I197" s="199">
        <f t="shared" si="17"/>
        <v>12371</v>
      </c>
      <c r="J197" s="199">
        <f t="shared" si="17"/>
        <v>1951</v>
      </c>
      <c r="K197" s="199">
        <f t="shared" si="17"/>
        <v>784</v>
      </c>
      <c r="L197" s="195">
        <f t="shared" si="17"/>
        <v>25</v>
      </c>
      <c r="M197" s="195">
        <f t="shared" si="17"/>
        <v>132</v>
      </c>
      <c r="N197" s="195">
        <f t="shared" si="17"/>
        <v>157</v>
      </c>
      <c r="O197" s="199">
        <f t="shared" si="17"/>
        <v>11</v>
      </c>
      <c r="P197" s="200">
        <f t="shared" si="17"/>
        <v>2903</v>
      </c>
      <c r="Q197" s="195">
        <f t="shared" si="18"/>
        <v>339</v>
      </c>
      <c r="R197" s="197">
        <f t="shared" si="18"/>
        <v>1977</v>
      </c>
      <c r="S197" s="197">
        <f t="shared" si="18"/>
        <v>543</v>
      </c>
    </row>
    <row r="198" spans="1:19" s="117" customFormat="1" ht="18" customHeight="1">
      <c r="A198" s="117">
        <v>25</v>
      </c>
      <c r="B198" s="127" t="s">
        <v>55</v>
      </c>
      <c r="C198" s="132" t="s">
        <v>177</v>
      </c>
      <c r="D198" s="195">
        <f t="shared" si="14"/>
        <v>13705</v>
      </c>
      <c r="E198" s="196">
        <f t="shared" si="14"/>
        <v>12629</v>
      </c>
      <c r="F198" s="197">
        <f t="shared" si="14"/>
        <v>8200</v>
      </c>
      <c r="G198" s="198">
        <f t="shared" si="15"/>
        <v>0.6492992319265183</v>
      </c>
      <c r="H198" s="141">
        <f t="shared" si="16"/>
        <v>0.18520864676538126</v>
      </c>
      <c r="I198" s="199">
        <f t="shared" si="17"/>
        <v>10290</v>
      </c>
      <c r="J198" s="199">
        <f t="shared" si="17"/>
        <v>1568</v>
      </c>
      <c r="K198" s="199">
        <f t="shared" si="17"/>
        <v>647</v>
      </c>
      <c r="L198" s="195">
        <f t="shared" si="17"/>
        <v>17</v>
      </c>
      <c r="M198" s="195">
        <f t="shared" si="17"/>
        <v>96</v>
      </c>
      <c r="N198" s="195">
        <f t="shared" si="17"/>
        <v>113</v>
      </c>
      <c r="O198" s="199">
        <f t="shared" si="17"/>
        <v>11</v>
      </c>
      <c r="P198" s="200">
        <f t="shared" si="17"/>
        <v>2339</v>
      </c>
      <c r="Q198" s="195">
        <f t="shared" si="18"/>
        <v>49</v>
      </c>
      <c r="R198" s="197">
        <f t="shared" si="18"/>
        <v>2001</v>
      </c>
      <c r="S198" s="197">
        <f t="shared" si="18"/>
        <v>0</v>
      </c>
    </row>
    <row r="199" spans="1:19" s="117" customFormat="1" ht="18" customHeight="1">
      <c r="A199" s="117">
        <v>26</v>
      </c>
      <c r="B199" s="118" t="s">
        <v>56</v>
      </c>
      <c r="C199" s="119" t="s">
        <v>178</v>
      </c>
      <c r="D199" s="195">
        <f t="shared" si="14"/>
        <v>21359</v>
      </c>
      <c r="E199" s="196">
        <f t="shared" si="14"/>
        <v>19983</v>
      </c>
      <c r="F199" s="197">
        <f t="shared" si="14"/>
        <v>11181</v>
      </c>
      <c r="G199" s="198">
        <f t="shared" si="15"/>
        <v>0.5595255967572437</v>
      </c>
      <c r="H199" s="141">
        <f t="shared" si="16"/>
        <v>0.16949406995946553</v>
      </c>
      <c r="I199" s="199">
        <f t="shared" si="17"/>
        <v>16596</v>
      </c>
      <c r="J199" s="199">
        <f t="shared" si="17"/>
        <v>2330</v>
      </c>
      <c r="K199" s="199">
        <f t="shared" si="17"/>
        <v>845</v>
      </c>
      <c r="L199" s="195">
        <f t="shared" si="17"/>
        <v>25</v>
      </c>
      <c r="M199" s="195">
        <f t="shared" si="17"/>
        <v>156</v>
      </c>
      <c r="N199" s="195">
        <f t="shared" si="17"/>
        <v>181</v>
      </c>
      <c r="O199" s="199">
        <f t="shared" si="17"/>
        <v>31</v>
      </c>
      <c r="P199" s="200">
        <f t="shared" si="17"/>
        <v>3387</v>
      </c>
      <c r="Q199" s="195">
        <f t="shared" si="18"/>
        <v>733</v>
      </c>
      <c r="R199" s="197">
        <f t="shared" si="18"/>
        <v>2762</v>
      </c>
      <c r="S199" s="197">
        <f t="shared" si="18"/>
        <v>1448</v>
      </c>
    </row>
    <row r="200" spans="1:19" s="117" customFormat="1" ht="18" customHeight="1">
      <c r="A200" s="117">
        <v>27</v>
      </c>
      <c r="B200" s="123" t="s">
        <v>57</v>
      </c>
      <c r="C200" s="124" t="s">
        <v>179</v>
      </c>
      <c r="D200" s="195">
        <f t="shared" si="14"/>
        <v>74985</v>
      </c>
      <c r="E200" s="196">
        <f t="shared" si="14"/>
        <v>66937</v>
      </c>
      <c r="F200" s="197">
        <f t="shared" si="14"/>
        <v>42866</v>
      </c>
      <c r="G200" s="198">
        <f t="shared" si="15"/>
        <v>0.6403932055514887</v>
      </c>
      <c r="H200" s="141">
        <f t="shared" si="16"/>
        <v>0.18278381164378446</v>
      </c>
      <c r="I200" s="199">
        <f t="shared" si="17"/>
        <v>54702</v>
      </c>
      <c r="J200" s="199">
        <f t="shared" si="17"/>
        <v>8366</v>
      </c>
      <c r="K200" s="199">
        <f t="shared" si="17"/>
        <v>3246</v>
      </c>
      <c r="L200" s="195">
        <f t="shared" si="17"/>
        <v>92</v>
      </c>
      <c r="M200" s="195">
        <f t="shared" si="17"/>
        <v>508</v>
      </c>
      <c r="N200" s="195">
        <f t="shared" si="17"/>
        <v>600</v>
      </c>
      <c r="O200" s="199">
        <f t="shared" si="17"/>
        <v>23</v>
      </c>
      <c r="P200" s="200">
        <f t="shared" si="17"/>
        <v>12235</v>
      </c>
      <c r="Q200" s="195">
        <f t="shared" si="18"/>
        <v>2552</v>
      </c>
      <c r="R200" s="197">
        <f t="shared" si="18"/>
        <v>7887</v>
      </c>
      <c r="S200" s="197">
        <f t="shared" si="18"/>
        <v>3402</v>
      </c>
    </row>
    <row r="201" spans="1:19" s="117" customFormat="1" ht="18" customHeight="1">
      <c r="A201" s="117">
        <v>28</v>
      </c>
      <c r="B201" s="123" t="s">
        <v>58</v>
      </c>
      <c r="C201" s="124" t="s">
        <v>180</v>
      </c>
      <c r="D201" s="195">
        <f t="shared" si="14"/>
        <v>48660</v>
      </c>
      <c r="E201" s="196">
        <f t="shared" si="14"/>
        <v>46102</v>
      </c>
      <c r="F201" s="197">
        <f t="shared" si="14"/>
        <v>24018</v>
      </c>
      <c r="G201" s="198">
        <f t="shared" si="15"/>
        <v>0.5209752288403974</v>
      </c>
      <c r="H201" s="141">
        <f t="shared" si="16"/>
        <v>0.14938614376816625</v>
      </c>
      <c r="I201" s="199">
        <f t="shared" si="17"/>
        <v>39215</v>
      </c>
      <c r="J201" s="199">
        <f t="shared" si="17"/>
        <v>4834</v>
      </c>
      <c r="K201" s="199">
        <f t="shared" si="17"/>
        <v>1716</v>
      </c>
      <c r="L201" s="195">
        <f t="shared" si="17"/>
        <v>63</v>
      </c>
      <c r="M201" s="195">
        <f t="shared" si="17"/>
        <v>274</v>
      </c>
      <c r="N201" s="195">
        <f t="shared" si="17"/>
        <v>337</v>
      </c>
      <c r="O201" s="199">
        <f t="shared" si="17"/>
        <v>0</v>
      </c>
      <c r="P201" s="200">
        <f t="shared" si="17"/>
        <v>6887</v>
      </c>
      <c r="Q201" s="195">
        <f t="shared" si="18"/>
        <v>1455</v>
      </c>
      <c r="R201" s="197">
        <f t="shared" si="18"/>
        <v>6665</v>
      </c>
      <c r="S201" s="197">
        <f t="shared" si="18"/>
        <v>3087</v>
      </c>
    </row>
    <row r="202" spans="1:19" s="117" customFormat="1" ht="18" customHeight="1">
      <c r="A202" s="117">
        <v>29</v>
      </c>
      <c r="B202" s="123" t="s">
        <v>59</v>
      </c>
      <c r="C202" s="124" t="s">
        <v>181</v>
      </c>
      <c r="D202" s="199">
        <f t="shared" si="14"/>
        <v>11046</v>
      </c>
      <c r="E202" s="195">
        <f t="shared" si="14"/>
        <v>9198</v>
      </c>
      <c r="F202" s="195">
        <f t="shared" si="14"/>
        <v>6660</v>
      </c>
      <c r="G202" s="198">
        <f t="shared" si="15"/>
        <v>0.7240704500978473</v>
      </c>
      <c r="H202" s="141">
        <f t="shared" si="16"/>
        <v>0.19819525983909544</v>
      </c>
      <c r="I202" s="195">
        <f t="shared" si="17"/>
        <v>7375</v>
      </c>
      <c r="J202" s="201">
        <f t="shared" si="17"/>
        <v>1204</v>
      </c>
      <c r="K202" s="195">
        <f t="shared" si="17"/>
        <v>457</v>
      </c>
      <c r="L202" s="195">
        <f t="shared" si="17"/>
        <v>59</v>
      </c>
      <c r="M202" s="195">
        <f t="shared" si="17"/>
        <v>103</v>
      </c>
      <c r="N202" s="195">
        <f t="shared" si="17"/>
        <v>162</v>
      </c>
      <c r="O202" s="201">
        <f t="shared" si="17"/>
        <v>0</v>
      </c>
      <c r="P202" s="195">
        <f t="shared" si="17"/>
        <v>1823</v>
      </c>
      <c r="Q202" s="195">
        <f t="shared" si="18"/>
        <v>141</v>
      </c>
      <c r="R202" s="195">
        <f t="shared" si="18"/>
        <v>1125</v>
      </c>
      <c r="S202" s="195">
        <f t="shared" si="18"/>
        <v>432</v>
      </c>
    </row>
    <row r="203" spans="1:19" s="117" customFormat="1" ht="18" customHeight="1">
      <c r="A203" s="117">
        <v>30</v>
      </c>
      <c r="B203" s="131" t="s">
        <v>60</v>
      </c>
      <c r="C203" s="132" t="s">
        <v>5</v>
      </c>
      <c r="D203" s="195">
        <f t="shared" si="14"/>
        <v>7730</v>
      </c>
      <c r="E203" s="196">
        <f t="shared" si="14"/>
        <v>7473</v>
      </c>
      <c r="F203" s="197">
        <f t="shared" si="14"/>
        <v>6241</v>
      </c>
      <c r="G203" s="198">
        <f t="shared" si="15"/>
        <v>0.8351398367456175</v>
      </c>
      <c r="H203" s="141">
        <f t="shared" si="16"/>
        <v>0.2127659574468085</v>
      </c>
      <c r="I203" s="199">
        <f t="shared" si="17"/>
        <v>5883</v>
      </c>
      <c r="J203" s="199">
        <f t="shared" si="17"/>
        <v>1018</v>
      </c>
      <c r="K203" s="199">
        <f t="shared" si="17"/>
        <v>465</v>
      </c>
      <c r="L203" s="195">
        <f t="shared" si="17"/>
        <v>27</v>
      </c>
      <c r="M203" s="195">
        <f t="shared" si="17"/>
        <v>80</v>
      </c>
      <c r="N203" s="195">
        <f t="shared" si="17"/>
        <v>107</v>
      </c>
      <c r="O203" s="199">
        <f t="shared" si="17"/>
        <v>0</v>
      </c>
      <c r="P203" s="200">
        <f t="shared" si="17"/>
        <v>1590</v>
      </c>
      <c r="Q203" s="195">
        <f t="shared" si="18"/>
        <v>82</v>
      </c>
      <c r="R203" s="197">
        <f t="shared" si="18"/>
        <v>787</v>
      </c>
      <c r="S203" s="197">
        <f t="shared" si="18"/>
        <v>26</v>
      </c>
    </row>
    <row r="204" spans="1:19" s="117" customFormat="1" ht="18" customHeight="1">
      <c r="A204" s="117">
        <v>31</v>
      </c>
      <c r="B204" s="133" t="s">
        <v>61</v>
      </c>
      <c r="C204" s="134" t="s">
        <v>182</v>
      </c>
      <c r="D204" s="195">
        <f t="shared" si="14"/>
        <v>4808</v>
      </c>
      <c r="E204" s="196">
        <f t="shared" si="14"/>
        <v>4656</v>
      </c>
      <c r="F204" s="197">
        <f t="shared" si="14"/>
        <v>2868</v>
      </c>
      <c r="G204" s="198">
        <f t="shared" si="15"/>
        <v>0.615979381443299</v>
      </c>
      <c r="H204" s="141">
        <f t="shared" si="16"/>
        <v>0.1563573883161512</v>
      </c>
      <c r="I204" s="199">
        <f t="shared" si="17"/>
        <v>3928</v>
      </c>
      <c r="J204" s="199">
        <f t="shared" si="17"/>
        <v>502</v>
      </c>
      <c r="K204" s="199">
        <f t="shared" si="17"/>
        <v>189</v>
      </c>
      <c r="L204" s="195">
        <f t="shared" si="17"/>
        <v>10</v>
      </c>
      <c r="M204" s="195">
        <f t="shared" si="17"/>
        <v>27</v>
      </c>
      <c r="N204" s="195">
        <f t="shared" si="17"/>
        <v>37</v>
      </c>
      <c r="O204" s="199">
        <f t="shared" si="17"/>
        <v>0</v>
      </c>
      <c r="P204" s="200">
        <f t="shared" si="17"/>
        <v>728</v>
      </c>
      <c r="Q204" s="195">
        <f t="shared" si="18"/>
        <v>169</v>
      </c>
      <c r="R204" s="197">
        <f t="shared" si="18"/>
        <v>470</v>
      </c>
      <c r="S204" s="197">
        <f t="shared" si="18"/>
        <v>1178</v>
      </c>
    </row>
    <row r="205" spans="1:19" s="117" customFormat="1" ht="18" customHeight="1">
      <c r="A205" s="117">
        <v>32</v>
      </c>
      <c r="B205" s="123" t="s">
        <v>62</v>
      </c>
      <c r="C205" s="124" t="s">
        <v>183</v>
      </c>
      <c r="D205" s="195">
        <f t="shared" si="14"/>
        <v>5856</v>
      </c>
      <c r="E205" s="196">
        <f t="shared" si="14"/>
        <v>5645</v>
      </c>
      <c r="F205" s="197">
        <f t="shared" si="14"/>
        <v>4129</v>
      </c>
      <c r="G205" s="198">
        <f t="shared" si="15"/>
        <v>0.7314437555358725</v>
      </c>
      <c r="H205" s="141">
        <f t="shared" si="16"/>
        <v>0.21169176262178918</v>
      </c>
      <c r="I205" s="199">
        <f t="shared" si="17"/>
        <v>4450</v>
      </c>
      <c r="J205" s="199">
        <f t="shared" si="17"/>
        <v>834</v>
      </c>
      <c r="K205" s="199">
        <f t="shared" si="17"/>
        <v>274</v>
      </c>
      <c r="L205" s="195">
        <f t="shared" si="17"/>
        <v>15</v>
      </c>
      <c r="M205" s="195">
        <f t="shared" si="17"/>
        <v>38</v>
      </c>
      <c r="N205" s="195">
        <f t="shared" si="17"/>
        <v>53</v>
      </c>
      <c r="O205" s="199">
        <f t="shared" si="17"/>
        <v>34</v>
      </c>
      <c r="P205" s="200">
        <f t="shared" si="17"/>
        <v>1195</v>
      </c>
      <c r="Q205" s="195">
        <f t="shared" si="18"/>
        <v>114</v>
      </c>
      <c r="R205" s="197">
        <f t="shared" si="18"/>
        <v>1066</v>
      </c>
      <c r="S205" s="197">
        <f t="shared" si="18"/>
        <v>549</v>
      </c>
    </row>
    <row r="206" spans="1:19" s="117" customFormat="1" ht="18" customHeight="1">
      <c r="A206" s="117">
        <v>33</v>
      </c>
      <c r="B206" s="123" t="s">
        <v>63</v>
      </c>
      <c r="C206" s="124" t="s">
        <v>184</v>
      </c>
      <c r="D206" s="195">
        <f t="shared" si="14"/>
        <v>16871</v>
      </c>
      <c r="E206" s="196">
        <f t="shared" si="14"/>
        <v>15192</v>
      </c>
      <c r="F206" s="197">
        <f t="shared" si="14"/>
        <v>9837</v>
      </c>
      <c r="G206" s="198">
        <f t="shared" si="15"/>
        <v>0.6475118483412322</v>
      </c>
      <c r="H206" s="141">
        <f t="shared" si="16"/>
        <v>0.19451026856240125</v>
      </c>
      <c r="I206" s="199">
        <f aca="true" t="shared" si="19" ref="I206:P220">SUMIF($A$7:$A$157,$A206,I$7:I$157)</f>
        <v>12237</v>
      </c>
      <c r="J206" s="199">
        <f t="shared" si="19"/>
        <v>2072</v>
      </c>
      <c r="K206" s="199">
        <f t="shared" si="19"/>
        <v>715</v>
      </c>
      <c r="L206" s="195">
        <f t="shared" si="19"/>
        <v>35</v>
      </c>
      <c r="M206" s="195">
        <f t="shared" si="19"/>
        <v>128</v>
      </c>
      <c r="N206" s="195">
        <f t="shared" si="19"/>
        <v>163</v>
      </c>
      <c r="O206" s="199">
        <f t="shared" si="19"/>
        <v>5</v>
      </c>
      <c r="P206" s="200">
        <f t="shared" si="19"/>
        <v>2955</v>
      </c>
      <c r="Q206" s="195">
        <f aca="true" t="shared" si="20" ref="Q206:S220">SUMIF($A$7:$A$157,$A206,Q$7:Q$157)</f>
        <v>415</v>
      </c>
      <c r="R206" s="197">
        <f t="shared" si="20"/>
        <v>3049</v>
      </c>
      <c r="S206" s="197">
        <f t="shared" si="20"/>
        <v>431</v>
      </c>
    </row>
    <row r="207" spans="1:19" s="117" customFormat="1" ht="18" customHeight="1">
      <c r="A207" s="117">
        <v>34</v>
      </c>
      <c r="B207" s="123" t="s">
        <v>64</v>
      </c>
      <c r="C207" s="124" t="s">
        <v>185</v>
      </c>
      <c r="D207" s="195">
        <f t="shared" si="14"/>
        <v>25961</v>
      </c>
      <c r="E207" s="196">
        <f t="shared" si="14"/>
        <v>23429</v>
      </c>
      <c r="F207" s="197">
        <f t="shared" si="14"/>
        <v>10844</v>
      </c>
      <c r="G207" s="198">
        <f t="shared" si="15"/>
        <v>0.4628451918562465</v>
      </c>
      <c r="H207" s="141">
        <f t="shared" si="16"/>
        <v>0.1498143326646464</v>
      </c>
      <c r="I207" s="199">
        <f t="shared" si="19"/>
        <v>19919</v>
      </c>
      <c r="J207" s="199">
        <f t="shared" si="19"/>
        <v>2524</v>
      </c>
      <c r="K207" s="199">
        <f t="shared" si="19"/>
        <v>783</v>
      </c>
      <c r="L207" s="195">
        <f t="shared" si="19"/>
        <v>102</v>
      </c>
      <c r="M207" s="195">
        <f t="shared" si="19"/>
        <v>100</v>
      </c>
      <c r="N207" s="195">
        <f t="shared" si="19"/>
        <v>202</v>
      </c>
      <c r="O207" s="199">
        <f t="shared" si="19"/>
        <v>1</v>
      </c>
      <c r="P207" s="200">
        <f t="shared" si="19"/>
        <v>3510</v>
      </c>
      <c r="Q207" s="195">
        <f t="shared" si="20"/>
        <v>205</v>
      </c>
      <c r="R207" s="197">
        <f t="shared" si="20"/>
        <v>2214</v>
      </c>
      <c r="S207" s="197">
        <f t="shared" si="20"/>
        <v>415</v>
      </c>
    </row>
    <row r="208" spans="1:19" s="117" customFormat="1" ht="18" customHeight="1">
      <c r="A208" s="117">
        <v>35</v>
      </c>
      <c r="B208" s="127" t="s">
        <v>65</v>
      </c>
      <c r="C208" s="128" t="s">
        <v>186</v>
      </c>
      <c r="D208" s="195">
        <f t="shared" si="14"/>
        <v>11397</v>
      </c>
      <c r="E208" s="196">
        <f t="shared" si="14"/>
        <v>9963</v>
      </c>
      <c r="F208" s="197">
        <f t="shared" si="14"/>
        <v>8489</v>
      </c>
      <c r="G208" s="198">
        <f t="shared" si="15"/>
        <v>0.85205259460002</v>
      </c>
      <c r="H208" s="141">
        <f t="shared" si="16"/>
        <v>0.2381812707015959</v>
      </c>
      <c r="I208" s="199">
        <f t="shared" si="19"/>
        <v>7590</v>
      </c>
      <c r="J208" s="199">
        <f t="shared" si="19"/>
        <v>1583</v>
      </c>
      <c r="K208" s="199">
        <f t="shared" si="19"/>
        <v>616</v>
      </c>
      <c r="L208" s="195">
        <f t="shared" si="19"/>
        <v>24</v>
      </c>
      <c r="M208" s="195">
        <f t="shared" si="19"/>
        <v>150</v>
      </c>
      <c r="N208" s="195">
        <f t="shared" si="19"/>
        <v>174</v>
      </c>
      <c r="O208" s="199">
        <f t="shared" si="19"/>
        <v>0</v>
      </c>
      <c r="P208" s="200">
        <f t="shared" si="19"/>
        <v>2373</v>
      </c>
      <c r="Q208" s="195">
        <f t="shared" si="20"/>
        <v>92</v>
      </c>
      <c r="R208" s="197">
        <f t="shared" si="20"/>
        <v>1210</v>
      </c>
      <c r="S208" s="197">
        <f t="shared" si="20"/>
        <v>556</v>
      </c>
    </row>
    <row r="209" spans="1:19" s="117" customFormat="1" ht="18" customHeight="1">
      <c r="A209" s="117">
        <v>36</v>
      </c>
      <c r="B209" s="118" t="s">
        <v>66</v>
      </c>
      <c r="C209" s="119" t="s">
        <v>187</v>
      </c>
      <c r="D209" s="195">
        <f t="shared" si="14"/>
        <v>5914</v>
      </c>
      <c r="E209" s="196">
        <f t="shared" si="14"/>
        <v>5493</v>
      </c>
      <c r="F209" s="197">
        <f t="shared" si="14"/>
        <v>4192</v>
      </c>
      <c r="G209" s="198">
        <f t="shared" si="15"/>
        <v>0.7631531039504824</v>
      </c>
      <c r="H209" s="141">
        <f t="shared" si="16"/>
        <v>0.2468596395412343</v>
      </c>
      <c r="I209" s="199">
        <f t="shared" si="19"/>
        <v>4137</v>
      </c>
      <c r="J209" s="199">
        <f t="shared" si="19"/>
        <v>900</v>
      </c>
      <c r="K209" s="199">
        <f t="shared" si="19"/>
        <v>363</v>
      </c>
      <c r="L209" s="195">
        <f t="shared" si="19"/>
        <v>17</v>
      </c>
      <c r="M209" s="195">
        <f t="shared" si="19"/>
        <v>74</v>
      </c>
      <c r="N209" s="195">
        <f t="shared" si="19"/>
        <v>91</v>
      </c>
      <c r="O209" s="199">
        <f t="shared" si="19"/>
        <v>2</v>
      </c>
      <c r="P209" s="200">
        <f t="shared" si="19"/>
        <v>1356</v>
      </c>
      <c r="Q209" s="195">
        <f t="shared" si="20"/>
        <v>306</v>
      </c>
      <c r="R209" s="197">
        <f t="shared" si="20"/>
        <v>1173</v>
      </c>
      <c r="S209" s="197">
        <f t="shared" si="20"/>
        <v>597</v>
      </c>
    </row>
    <row r="210" spans="1:19" s="117" customFormat="1" ht="18" customHeight="1">
      <c r="A210" s="117">
        <v>37</v>
      </c>
      <c r="B210" s="123" t="s">
        <v>67</v>
      </c>
      <c r="C210" s="124" t="s">
        <v>188</v>
      </c>
      <c r="D210" s="195">
        <f t="shared" si="14"/>
        <v>8684</v>
      </c>
      <c r="E210" s="196">
        <f t="shared" si="14"/>
        <v>7849</v>
      </c>
      <c r="F210" s="197">
        <f t="shared" si="14"/>
        <v>6703</v>
      </c>
      <c r="G210" s="198">
        <f t="shared" si="15"/>
        <v>0.8539941393808128</v>
      </c>
      <c r="H210" s="141">
        <f t="shared" si="16"/>
        <v>0.237482481844821</v>
      </c>
      <c r="I210" s="199">
        <f t="shared" si="19"/>
        <v>5985</v>
      </c>
      <c r="J210" s="199">
        <f t="shared" si="19"/>
        <v>1253</v>
      </c>
      <c r="K210" s="199">
        <f t="shared" si="19"/>
        <v>498</v>
      </c>
      <c r="L210" s="195">
        <f t="shared" si="19"/>
        <v>19</v>
      </c>
      <c r="M210" s="195">
        <f t="shared" si="19"/>
        <v>89</v>
      </c>
      <c r="N210" s="195">
        <f t="shared" si="19"/>
        <v>108</v>
      </c>
      <c r="O210" s="199">
        <f t="shared" si="19"/>
        <v>5</v>
      </c>
      <c r="P210" s="200">
        <f t="shared" si="19"/>
        <v>1864</v>
      </c>
      <c r="Q210" s="195">
        <f t="shared" si="20"/>
        <v>79</v>
      </c>
      <c r="R210" s="197">
        <f t="shared" si="20"/>
        <v>842</v>
      </c>
      <c r="S210" s="197">
        <f t="shared" si="20"/>
        <v>281</v>
      </c>
    </row>
    <row r="211" spans="1:19" s="117" customFormat="1" ht="18" customHeight="1">
      <c r="A211" s="117">
        <v>38</v>
      </c>
      <c r="B211" s="123" t="s">
        <v>68</v>
      </c>
      <c r="C211" s="124" t="s">
        <v>189</v>
      </c>
      <c r="D211" s="195">
        <f t="shared" si="14"/>
        <v>11565</v>
      </c>
      <c r="E211" s="196">
        <f t="shared" si="14"/>
        <v>10559</v>
      </c>
      <c r="F211" s="197">
        <f t="shared" si="14"/>
        <v>8099</v>
      </c>
      <c r="G211" s="198">
        <f t="shared" si="15"/>
        <v>0.7670233923667014</v>
      </c>
      <c r="H211" s="141">
        <f t="shared" si="16"/>
        <v>0.21772895160526565</v>
      </c>
      <c r="I211" s="199">
        <f t="shared" si="19"/>
        <v>8260</v>
      </c>
      <c r="J211" s="199">
        <f t="shared" si="19"/>
        <v>1555</v>
      </c>
      <c r="K211" s="199">
        <f t="shared" si="19"/>
        <v>580</v>
      </c>
      <c r="L211" s="195">
        <f t="shared" si="19"/>
        <v>35</v>
      </c>
      <c r="M211" s="195">
        <f t="shared" si="19"/>
        <v>126</v>
      </c>
      <c r="N211" s="195">
        <f t="shared" si="19"/>
        <v>161</v>
      </c>
      <c r="O211" s="199">
        <f t="shared" si="19"/>
        <v>3</v>
      </c>
      <c r="P211" s="200">
        <f t="shared" si="19"/>
        <v>2299</v>
      </c>
      <c r="Q211" s="195">
        <f t="shared" si="20"/>
        <v>104</v>
      </c>
      <c r="R211" s="197">
        <f t="shared" si="20"/>
        <v>1743</v>
      </c>
      <c r="S211" s="197">
        <f t="shared" si="20"/>
        <v>447</v>
      </c>
    </row>
    <row r="212" spans="1:19" s="117" customFormat="1" ht="18" customHeight="1">
      <c r="A212" s="117">
        <v>39</v>
      </c>
      <c r="B212" s="123" t="s">
        <v>69</v>
      </c>
      <c r="C212" s="124" t="s">
        <v>190</v>
      </c>
      <c r="D212" s="195">
        <f t="shared" si="14"/>
        <v>5586</v>
      </c>
      <c r="E212" s="196">
        <f t="shared" si="14"/>
        <v>4691</v>
      </c>
      <c r="F212" s="197">
        <f t="shared" si="14"/>
        <v>3039</v>
      </c>
      <c r="G212" s="198">
        <f t="shared" si="15"/>
        <v>0.6478362822425922</v>
      </c>
      <c r="H212" s="141">
        <f t="shared" si="16"/>
        <v>0.18567469622681732</v>
      </c>
      <c r="I212" s="199">
        <f t="shared" si="19"/>
        <v>3820</v>
      </c>
      <c r="J212" s="199">
        <f t="shared" si="19"/>
        <v>571</v>
      </c>
      <c r="K212" s="199">
        <f t="shared" si="19"/>
        <v>251</v>
      </c>
      <c r="L212" s="195">
        <f t="shared" si="19"/>
        <v>8</v>
      </c>
      <c r="M212" s="195">
        <f t="shared" si="19"/>
        <v>41</v>
      </c>
      <c r="N212" s="195">
        <f t="shared" si="19"/>
        <v>49</v>
      </c>
      <c r="O212" s="199">
        <f t="shared" si="19"/>
        <v>0</v>
      </c>
      <c r="P212" s="200">
        <f t="shared" si="19"/>
        <v>871</v>
      </c>
      <c r="Q212" s="195">
        <f t="shared" si="20"/>
        <v>164</v>
      </c>
      <c r="R212" s="197">
        <f t="shared" si="20"/>
        <v>780</v>
      </c>
      <c r="S212" s="197">
        <f t="shared" si="20"/>
        <v>220</v>
      </c>
    </row>
    <row r="213" spans="1:19" s="117" customFormat="1" ht="18" customHeight="1">
      <c r="A213" s="117">
        <v>40</v>
      </c>
      <c r="B213" s="131" t="s">
        <v>70</v>
      </c>
      <c r="C213" s="132" t="s">
        <v>191</v>
      </c>
      <c r="D213" s="195">
        <f t="shared" si="14"/>
        <v>47507</v>
      </c>
      <c r="E213" s="196">
        <f t="shared" si="14"/>
        <v>40850</v>
      </c>
      <c r="F213" s="197">
        <f t="shared" si="14"/>
        <v>26234</v>
      </c>
      <c r="G213" s="198">
        <f t="shared" si="15"/>
        <v>0.642203182374541</v>
      </c>
      <c r="H213" s="141">
        <f t="shared" si="16"/>
        <v>0.19150550795593635</v>
      </c>
      <c r="I213" s="199">
        <f t="shared" si="19"/>
        <v>33027</v>
      </c>
      <c r="J213" s="199">
        <f t="shared" si="19"/>
        <v>5354</v>
      </c>
      <c r="K213" s="199">
        <f t="shared" si="19"/>
        <v>1859</v>
      </c>
      <c r="L213" s="195">
        <f t="shared" si="19"/>
        <v>180</v>
      </c>
      <c r="M213" s="195">
        <f t="shared" si="19"/>
        <v>348</v>
      </c>
      <c r="N213" s="195">
        <f t="shared" si="19"/>
        <v>528</v>
      </c>
      <c r="O213" s="199">
        <f t="shared" si="19"/>
        <v>82</v>
      </c>
      <c r="P213" s="200">
        <f t="shared" si="19"/>
        <v>7823</v>
      </c>
      <c r="Q213" s="195">
        <f t="shared" si="20"/>
        <v>817</v>
      </c>
      <c r="R213" s="197">
        <f t="shared" si="20"/>
        <v>4338</v>
      </c>
      <c r="S213" s="197">
        <f t="shared" si="20"/>
        <v>1220</v>
      </c>
    </row>
    <row r="214" spans="1:19" s="117" customFormat="1" ht="18" customHeight="1">
      <c r="A214" s="117">
        <v>41</v>
      </c>
      <c r="B214" s="133" t="s">
        <v>71</v>
      </c>
      <c r="C214" s="134" t="s">
        <v>192</v>
      </c>
      <c r="D214" s="195">
        <f t="shared" si="14"/>
        <v>7710</v>
      </c>
      <c r="E214" s="196">
        <f t="shared" si="14"/>
        <v>7357</v>
      </c>
      <c r="F214" s="197">
        <f t="shared" si="14"/>
        <v>7149</v>
      </c>
      <c r="G214" s="198">
        <f t="shared" si="15"/>
        <v>0.9717276063612885</v>
      </c>
      <c r="H214" s="141">
        <f t="shared" si="16"/>
        <v>0.25798559195324183</v>
      </c>
      <c r="I214" s="199">
        <f t="shared" si="19"/>
        <v>5459</v>
      </c>
      <c r="J214" s="199">
        <f t="shared" si="19"/>
        <v>1237</v>
      </c>
      <c r="K214" s="199">
        <f t="shared" si="19"/>
        <v>533</v>
      </c>
      <c r="L214" s="195">
        <f t="shared" si="19"/>
        <v>25</v>
      </c>
      <c r="M214" s="195">
        <f t="shared" si="19"/>
        <v>103</v>
      </c>
      <c r="N214" s="195">
        <f t="shared" si="19"/>
        <v>128</v>
      </c>
      <c r="O214" s="199">
        <f t="shared" si="19"/>
        <v>0</v>
      </c>
      <c r="P214" s="200">
        <f t="shared" si="19"/>
        <v>1898</v>
      </c>
      <c r="Q214" s="195">
        <f t="shared" si="20"/>
        <v>62</v>
      </c>
      <c r="R214" s="197">
        <f t="shared" si="20"/>
        <v>765</v>
      </c>
      <c r="S214" s="197">
        <f t="shared" si="20"/>
        <v>185</v>
      </c>
    </row>
    <row r="215" spans="1:19" s="117" customFormat="1" ht="18" customHeight="1">
      <c r="A215" s="117">
        <v>42</v>
      </c>
      <c r="B215" s="123" t="s">
        <v>72</v>
      </c>
      <c r="C215" s="124" t="s">
        <v>193</v>
      </c>
      <c r="D215" s="195">
        <f t="shared" si="14"/>
        <v>12006</v>
      </c>
      <c r="E215" s="196">
        <f t="shared" si="14"/>
        <v>11306</v>
      </c>
      <c r="F215" s="197">
        <f t="shared" si="14"/>
        <v>11174</v>
      </c>
      <c r="G215" s="198">
        <f t="shared" si="15"/>
        <v>0.9883247833009021</v>
      </c>
      <c r="H215" s="141">
        <f t="shared" si="16"/>
        <v>0.26233858128427384</v>
      </c>
      <c r="I215" s="199">
        <f t="shared" si="19"/>
        <v>8340</v>
      </c>
      <c r="J215" s="199">
        <f t="shared" si="19"/>
        <v>1882</v>
      </c>
      <c r="K215" s="199">
        <f t="shared" si="19"/>
        <v>861</v>
      </c>
      <c r="L215" s="195">
        <f t="shared" si="19"/>
        <v>20</v>
      </c>
      <c r="M215" s="195">
        <f t="shared" si="19"/>
        <v>203</v>
      </c>
      <c r="N215" s="195">
        <f t="shared" si="19"/>
        <v>223</v>
      </c>
      <c r="O215" s="199">
        <f t="shared" si="19"/>
        <v>0</v>
      </c>
      <c r="P215" s="200">
        <f t="shared" si="19"/>
        <v>2966</v>
      </c>
      <c r="Q215" s="195">
        <f t="shared" si="20"/>
        <v>230</v>
      </c>
      <c r="R215" s="197">
        <f t="shared" si="20"/>
        <v>1572</v>
      </c>
      <c r="S215" s="197">
        <f t="shared" si="20"/>
        <v>600</v>
      </c>
    </row>
    <row r="216" spans="1:19" s="117" customFormat="1" ht="18" customHeight="1">
      <c r="A216" s="117">
        <v>43</v>
      </c>
      <c r="B216" s="123" t="s">
        <v>73</v>
      </c>
      <c r="C216" s="124" t="s">
        <v>194</v>
      </c>
      <c r="D216" s="195">
        <f t="shared" si="14"/>
        <v>16511</v>
      </c>
      <c r="E216" s="196">
        <f t="shared" si="14"/>
        <v>15775</v>
      </c>
      <c r="F216" s="197">
        <f t="shared" si="14"/>
        <v>15261</v>
      </c>
      <c r="G216" s="198">
        <f t="shared" si="15"/>
        <v>0.9674167987321711</v>
      </c>
      <c r="H216" s="141">
        <f t="shared" si="16"/>
        <v>0.26142630744849443</v>
      </c>
      <c r="I216" s="199">
        <f t="shared" si="19"/>
        <v>11651</v>
      </c>
      <c r="J216" s="199">
        <f t="shared" si="19"/>
        <v>2708</v>
      </c>
      <c r="K216" s="199">
        <f t="shared" si="19"/>
        <v>1166</v>
      </c>
      <c r="L216" s="195">
        <f t="shared" si="19"/>
        <v>44</v>
      </c>
      <c r="M216" s="195">
        <f t="shared" si="19"/>
        <v>187</v>
      </c>
      <c r="N216" s="195">
        <f t="shared" si="19"/>
        <v>231</v>
      </c>
      <c r="O216" s="199">
        <f t="shared" si="19"/>
        <v>19</v>
      </c>
      <c r="P216" s="200">
        <f t="shared" si="19"/>
        <v>4124</v>
      </c>
      <c r="Q216" s="195">
        <f t="shared" si="20"/>
        <v>1492</v>
      </c>
      <c r="R216" s="197">
        <f t="shared" si="20"/>
        <v>2666</v>
      </c>
      <c r="S216" s="197">
        <f t="shared" si="20"/>
        <v>761</v>
      </c>
    </row>
    <row r="217" spans="1:19" s="117" customFormat="1" ht="18" customHeight="1">
      <c r="A217" s="117">
        <v>44</v>
      </c>
      <c r="B217" s="123" t="s">
        <v>74</v>
      </c>
      <c r="C217" s="124" t="s">
        <v>195</v>
      </c>
      <c r="D217" s="195">
        <f t="shared" si="14"/>
        <v>10104</v>
      </c>
      <c r="E217" s="196">
        <f t="shared" si="14"/>
        <v>9398</v>
      </c>
      <c r="F217" s="197">
        <f t="shared" si="14"/>
        <v>9294</v>
      </c>
      <c r="G217" s="198">
        <f t="shared" si="15"/>
        <v>0.9889338157054692</v>
      </c>
      <c r="H217" s="141">
        <f t="shared" si="16"/>
        <v>0.2530325601191743</v>
      </c>
      <c r="I217" s="199">
        <f t="shared" si="19"/>
        <v>7020</v>
      </c>
      <c r="J217" s="199">
        <f t="shared" si="19"/>
        <v>1558</v>
      </c>
      <c r="K217" s="199">
        <f t="shared" si="19"/>
        <v>687</v>
      </c>
      <c r="L217" s="195">
        <f t="shared" si="19"/>
        <v>16</v>
      </c>
      <c r="M217" s="195">
        <f t="shared" si="19"/>
        <v>117</v>
      </c>
      <c r="N217" s="195">
        <f t="shared" si="19"/>
        <v>133</v>
      </c>
      <c r="O217" s="199">
        <f t="shared" si="19"/>
        <v>0</v>
      </c>
      <c r="P217" s="200">
        <f t="shared" si="19"/>
        <v>2378</v>
      </c>
      <c r="Q217" s="195">
        <f t="shared" si="20"/>
        <v>255</v>
      </c>
      <c r="R217" s="197">
        <f t="shared" si="20"/>
        <v>898</v>
      </c>
      <c r="S217" s="197">
        <f t="shared" si="20"/>
        <v>383</v>
      </c>
    </row>
    <row r="218" spans="1:19" s="117" customFormat="1" ht="18" customHeight="1">
      <c r="A218" s="117">
        <v>45</v>
      </c>
      <c r="B218" s="127" t="s">
        <v>75</v>
      </c>
      <c r="C218" s="128" t="s">
        <v>196</v>
      </c>
      <c r="D218" s="195">
        <f t="shared" si="14"/>
        <v>10507</v>
      </c>
      <c r="E218" s="196">
        <f t="shared" si="14"/>
        <v>9595</v>
      </c>
      <c r="F218" s="197">
        <f t="shared" si="14"/>
        <v>10265</v>
      </c>
      <c r="G218" s="198">
        <f t="shared" si="15"/>
        <v>1.0698280354351224</v>
      </c>
      <c r="H218" s="141">
        <f t="shared" si="16"/>
        <v>0.2679520583637311</v>
      </c>
      <c r="I218" s="199">
        <f t="shared" si="19"/>
        <v>7024</v>
      </c>
      <c r="J218" s="199">
        <f t="shared" si="19"/>
        <v>1628</v>
      </c>
      <c r="K218" s="199">
        <f t="shared" si="19"/>
        <v>773</v>
      </c>
      <c r="L218" s="195">
        <f t="shared" si="19"/>
        <v>24</v>
      </c>
      <c r="M218" s="195">
        <f t="shared" si="19"/>
        <v>146</v>
      </c>
      <c r="N218" s="195">
        <f t="shared" si="19"/>
        <v>170</v>
      </c>
      <c r="O218" s="199">
        <f t="shared" si="19"/>
        <v>0</v>
      </c>
      <c r="P218" s="200">
        <f t="shared" si="19"/>
        <v>2571</v>
      </c>
      <c r="Q218" s="195">
        <f t="shared" si="20"/>
        <v>149</v>
      </c>
      <c r="R218" s="197">
        <f t="shared" si="20"/>
        <v>858</v>
      </c>
      <c r="S218" s="197">
        <f t="shared" si="20"/>
        <v>1116</v>
      </c>
    </row>
    <row r="219" spans="1:19" s="117" customFormat="1" ht="18" customHeight="1">
      <c r="A219" s="117">
        <v>46</v>
      </c>
      <c r="B219" s="118" t="s">
        <v>76</v>
      </c>
      <c r="C219" s="119" t="s">
        <v>6</v>
      </c>
      <c r="D219" s="195">
        <f t="shared" si="14"/>
        <v>15326</v>
      </c>
      <c r="E219" s="196">
        <f t="shared" si="14"/>
        <v>14288</v>
      </c>
      <c r="F219" s="197">
        <f t="shared" si="14"/>
        <v>12874</v>
      </c>
      <c r="G219" s="198">
        <f t="shared" si="15"/>
        <v>0.9010358342665173</v>
      </c>
      <c r="H219" s="141">
        <f t="shared" si="16"/>
        <v>0.24531075027995522</v>
      </c>
      <c r="I219" s="199">
        <f t="shared" si="19"/>
        <v>10783</v>
      </c>
      <c r="J219" s="199">
        <f t="shared" si="19"/>
        <v>2317</v>
      </c>
      <c r="K219" s="199">
        <f t="shared" si="19"/>
        <v>980</v>
      </c>
      <c r="L219" s="195">
        <f t="shared" si="19"/>
        <v>44</v>
      </c>
      <c r="M219" s="195">
        <f t="shared" si="19"/>
        <v>164</v>
      </c>
      <c r="N219" s="195">
        <f t="shared" si="19"/>
        <v>208</v>
      </c>
      <c r="O219" s="199">
        <f t="shared" si="19"/>
        <v>0</v>
      </c>
      <c r="P219" s="200">
        <f t="shared" si="19"/>
        <v>3505</v>
      </c>
      <c r="Q219" s="195">
        <f t="shared" si="20"/>
        <v>304</v>
      </c>
      <c r="R219" s="197">
        <f t="shared" si="20"/>
        <v>1718</v>
      </c>
      <c r="S219" s="197">
        <f t="shared" si="20"/>
        <v>55</v>
      </c>
    </row>
    <row r="220" spans="1:19" s="117" customFormat="1" ht="18" customHeight="1">
      <c r="A220" s="117">
        <v>47</v>
      </c>
      <c r="B220" s="131" t="s">
        <v>77</v>
      </c>
      <c r="C220" s="132" t="s">
        <v>197</v>
      </c>
      <c r="D220" s="195">
        <f t="shared" si="14"/>
        <v>21023</v>
      </c>
      <c r="E220" s="196">
        <f t="shared" si="14"/>
        <v>17439</v>
      </c>
      <c r="F220" s="197">
        <f t="shared" si="14"/>
        <v>19249</v>
      </c>
      <c r="G220" s="198">
        <f t="shared" si="15"/>
        <v>1.1037903549515453</v>
      </c>
      <c r="H220" s="141">
        <f t="shared" si="16"/>
        <v>0.30311371064854636</v>
      </c>
      <c r="I220" s="199">
        <f t="shared" si="19"/>
        <v>12153</v>
      </c>
      <c r="J220" s="199">
        <f t="shared" si="19"/>
        <v>3525</v>
      </c>
      <c r="K220" s="199">
        <f t="shared" si="19"/>
        <v>1455</v>
      </c>
      <c r="L220" s="195">
        <f t="shared" si="19"/>
        <v>51</v>
      </c>
      <c r="M220" s="195">
        <f t="shared" si="19"/>
        <v>255</v>
      </c>
      <c r="N220" s="195">
        <f t="shared" si="19"/>
        <v>306</v>
      </c>
      <c r="O220" s="199">
        <f t="shared" si="19"/>
        <v>0</v>
      </c>
      <c r="P220" s="200">
        <f t="shared" si="19"/>
        <v>5286</v>
      </c>
      <c r="Q220" s="195">
        <f t="shared" si="20"/>
        <v>338</v>
      </c>
      <c r="R220" s="197">
        <f t="shared" si="20"/>
        <v>1569</v>
      </c>
      <c r="S220" s="197">
        <f t="shared" si="20"/>
        <v>772</v>
      </c>
    </row>
    <row r="221" spans="2:19" s="117" customFormat="1" ht="15" customHeight="1" thickBot="1">
      <c r="B221" s="135"/>
      <c r="C221" s="136"/>
      <c r="D221" s="137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9"/>
      <c r="Q221" s="138"/>
      <c r="R221" s="138"/>
      <c r="S221" s="137"/>
    </row>
    <row r="222" spans="2:19" s="117" customFormat="1" ht="18" customHeight="1" thickBot="1">
      <c r="B222" s="331" t="s">
        <v>306</v>
      </c>
      <c r="C222" s="332"/>
      <c r="D222" s="143">
        <f>SUM(D174:D220)</f>
        <v>1102313</v>
      </c>
      <c r="E222" s="144">
        <f>SUM(E174:E220)</f>
        <v>1013845</v>
      </c>
      <c r="F222" s="144">
        <f>SUM(F174:F220)</f>
        <v>640259</v>
      </c>
      <c r="G222" s="145">
        <f>F222/E222</f>
        <v>0.6315156656096346</v>
      </c>
      <c r="H222" s="146">
        <f>P222/E222</f>
        <v>0.17906090181437992</v>
      </c>
      <c r="I222" s="147">
        <f aca="true" t="shared" si="21" ref="I222:S222">SUM(I174:I220)</f>
        <v>832304</v>
      </c>
      <c r="J222" s="148">
        <f t="shared" si="21"/>
        <v>124347</v>
      </c>
      <c r="K222" s="148">
        <f t="shared" si="21"/>
        <v>46944</v>
      </c>
      <c r="L222" s="149">
        <f t="shared" si="21"/>
        <v>2164</v>
      </c>
      <c r="M222" s="149">
        <f t="shared" si="21"/>
        <v>7856</v>
      </c>
      <c r="N222" s="149">
        <f t="shared" si="21"/>
        <v>10020</v>
      </c>
      <c r="O222" s="148">
        <f t="shared" si="21"/>
        <v>391</v>
      </c>
      <c r="P222" s="149">
        <f t="shared" si="21"/>
        <v>181540</v>
      </c>
      <c r="Q222" s="150">
        <f t="shared" si="21"/>
        <v>25904</v>
      </c>
      <c r="R222" s="150">
        <f t="shared" si="21"/>
        <v>123888</v>
      </c>
      <c r="S222" s="151">
        <f t="shared" si="21"/>
        <v>51126</v>
      </c>
    </row>
    <row r="224" ht="13.5">
      <c r="P224" s="293"/>
    </row>
  </sheetData>
  <sheetProtection/>
  <mergeCells count="29">
    <mergeCell ref="S4:S5"/>
    <mergeCell ref="Q61:Q62"/>
    <mergeCell ref="R61:R62"/>
    <mergeCell ref="S61:S62"/>
    <mergeCell ref="F4:F5"/>
    <mergeCell ref="B159:C159"/>
    <mergeCell ref="B55:C55"/>
    <mergeCell ref="B57:C57"/>
    <mergeCell ref="D4:D5"/>
    <mergeCell ref="E4:E5"/>
    <mergeCell ref="J4:P4"/>
    <mergeCell ref="Q4:Q5"/>
    <mergeCell ref="R4:R5"/>
    <mergeCell ref="D61:D62"/>
    <mergeCell ref="E61:E62"/>
    <mergeCell ref="G4:G5"/>
    <mergeCell ref="H4:H5"/>
    <mergeCell ref="G61:G62"/>
    <mergeCell ref="H61:H62"/>
    <mergeCell ref="Q171:Q172"/>
    <mergeCell ref="R171:R172"/>
    <mergeCell ref="S171:S172"/>
    <mergeCell ref="B222:C222"/>
    <mergeCell ref="D171:D172"/>
    <mergeCell ref="E171:E172"/>
    <mergeCell ref="F171:F172"/>
    <mergeCell ref="G171:G172"/>
    <mergeCell ref="H171:H172"/>
    <mergeCell ref="J171:P171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59" r:id="rId1"/>
  <rowBreaks count="3" manualBreakCount="3">
    <brk id="57" min="2" max="16" man="1"/>
    <brk id="126" min="1" max="17" man="1"/>
    <brk id="167" min="1" max="18" man="1"/>
  </rowBreaks>
  <ignoredErrors>
    <ignoredError sqref="B18:B53 B7:B16 B64:B1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竹田 飛鳥(takeda-asuka)</dc:creator>
  <cp:keywords/>
  <dc:description/>
  <cp:lastModifiedBy>ladmin</cp:lastModifiedBy>
  <cp:lastPrinted>2015-03-24T04:40:06Z</cp:lastPrinted>
  <dcterms:created xsi:type="dcterms:W3CDTF">2008-10-07T07:56:26Z</dcterms:created>
  <dcterms:modified xsi:type="dcterms:W3CDTF">2015-03-24T08:16:47Z</dcterms:modified>
  <cp:category/>
  <cp:version/>
  <cp:contentType/>
  <cp:contentStatus/>
</cp:coreProperties>
</file>