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24" windowHeight="9132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T11" i="1"/>
  <c r="V11" i="1" s="1"/>
  <c r="W11" i="1" s="1"/>
  <c r="U10" i="1"/>
  <c r="V10" i="1" s="1"/>
  <c r="W10" i="1" s="1"/>
  <c r="T10" i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<sst xmlns="http://schemas.openxmlformats.org/spreadsheetml/2006/main" count="92" uniqueCount="49">
  <si>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</si>
  <si>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</si>
  <si>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</si>
  <si>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</si>
  <si>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</si>
  <si>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</si>
  <si>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</si>
  <si>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</si>
  <si>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</si>
  <si>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</si>
  <si>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</si>
  <si>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</si>
  <si>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</si>
  <si>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</si>
  <si>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</si>
  <si>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</si>
  <si>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</si>
  <si>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</si>
  <si>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</si>
  <si>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</si>
  <si>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</si>
  <si>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</si>
  <si>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</si>
  <si>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</si>
  <si>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</si>
  <si>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</si>
  <si>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</si>
  <si>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</si>
  <si>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</si>
  <si>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</si>
  <si>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</si>
  <si>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</si>
  <si>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</si>
  <si>
    <t>村上市</t>
    <rPh sb="0" eb="3">
      <t>ムラカミシ</t>
    </rPh>
    <phoneticPr fontId="1"/>
  </si>
  <si>
    <t>流通品</t>
    <rPh sb="0" eb="2">
      <t>リュウツウ</t>
    </rPh>
    <rPh sb="2" eb="3">
      <t>ヒン</t>
    </rPh>
    <phoneticPr fontId="7"/>
  </si>
  <si>
    <t>畜産物</t>
    <rPh sb="0" eb="3">
      <t>チクサンブツ</t>
    </rPh>
    <phoneticPr fontId="3"/>
  </si>
  <si>
    <t>牛肉</t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</si>
  <si>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</si>
  <si>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</si>
  <si>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</si>
  <si>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</si>
  <si>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</si>
  <si>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</si>
  <si>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</si>
  <si>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</si>
  <si>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ミョウガ</t>
  </si>
  <si>
    <t>ブドウ</t>
  </si>
  <si>
    <t>品種：巨峰</t>
    <rPh sb="0" eb="2">
      <t>ヒンシュ</t>
    </rPh>
    <rPh sb="3" eb="5">
      <t>キョホウ</t>
    </rPh>
    <phoneticPr fontId="1"/>
  </si>
  <si>
    <t>栃木県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</si>
</sst>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0" xfId="0" applyAlignment="1"/>
    <xf numFmtId="0" fontId="2" fillId="2" borderId="1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0&#22577;)/(3)&#22269;&#34907;&#30740;/&#26908;&#26619;&#32080;&#26524;&#22577;&#21578;&#12304;2020.08.20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24.09765625" style="68" bestFit="1" customWidth="1"/>
    <col min="8" max="8" width="12.296875" style="68" bestFit="1" customWidth="1"/>
    <col min="10" max="10" width="36.8984375" style="68" bestFit="1" customWidth="1"/>
    <col min="11" max="11" width="21.69921875" style="68" customWidth="1"/>
    <col min="12" max="12" width="26.09765625" style="68" bestFit="1" customWidth="1"/>
    <col min="13" max="13" width="24.0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67"/>
      <c r="B2" s="67"/>
      <c r="C2" s="67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1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0" t="s">
        <v>11</v>
      </c>
      <c r="E4" s="11" t="s">
        <v>12</v>
      </c>
      <c r="F4" s="12" t="s">
        <v>13</v>
      </c>
      <c r="G4" s="13"/>
      <c r="H4" s="72"/>
      <c r="I4" s="11" t="s">
        <v>14</v>
      </c>
      <c r="J4" s="75"/>
      <c r="K4" s="79"/>
      <c r="L4" s="69" t="s">
        <v>15</v>
      </c>
      <c r="M4" s="14" t="s">
        <v>16</v>
      </c>
      <c r="N4" s="12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09.95" customHeight="1" x14ac:dyDescent="0.45">
      <c r="A5" s="1"/>
      <c r="B5" s="1"/>
      <c r="C5" s="2"/>
      <c r="D5" s="22"/>
      <c r="E5" s="23"/>
      <c r="F5" s="2"/>
      <c r="G5" s="13"/>
      <c r="H5" s="72"/>
      <c r="I5" s="23"/>
      <c r="J5" s="25" t="s">
        <v>25</v>
      </c>
      <c r="K5" s="25" t="s">
        <v>26</v>
      </c>
      <c r="L5" s="2"/>
      <c r="M5" s="26"/>
      <c r="N5" s="24"/>
      <c r="O5" s="27"/>
      <c r="P5" s="28"/>
      <c r="Q5" s="29" t="s">
        <v>27</v>
      </c>
      <c r="R5" s="30"/>
      <c r="S5" s="31"/>
      <c r="T5" s="32"/>
      <c r="U5" s="33"/>
      <c r="V5" s="33"/>
      <c r="W5" s="34"/>
    </row>
    <row r="6" spans="1:23" ht="18.600000000000001" thickBot="1" x14ac:dyDescent="0.5">
      <c r="A6" s="35"/>
      <c r="B6" s="35"/>
      <c r="C6" s="36"/>
      <c r="D6" s="37"/>
      <c r="E6" s="38"/>
      <c r="F6" s="36"/>
      <c r="G6" s="40"/>
      <c r="H6" s="73"/>
      <c r="I6" s="38"/>
      <c r="J6" s="76"/>
      <c r="K6" s="76"/>
      <c r="L6" s="36"/>
      <c r="M6" s="41"/>
      <c r="N6" s="39"/>
      <c r="O6" s="42"/>
      <c r="P6" s="43"/>
      <c r="Q6" s="44" t="s">
        <v>28</v>
      </c>
      <c r="R6" s="45" t="s">
        <v>29</v>
      </c>
      <c r="S6" s="46" t="s">
        <v>30</v>
      </c>
      <c r="T6" s="47"/>
      <c r="U6" s="48"/>
      <c r="V6" s="48"/>
      <c r="W6" s="49"/>
    </row>
    <row r="7" spans="1:23" ht="18.600000000000001" thickTop="1" x14ac:dyDescent="0.45">
      <c r="A7" s="50">
        <v>1</v>
      </c>
      <c r="B7" s="50"/>
      <c r="C7" s="51" t="s">
        <v>31</v>
      </c>
      <c r="D7" s="52" t="s">
        <v>32</v>
      </c>
      <c r="E7" s="50" t="s">
        <v>33</v>
      </c>
      <c r="F7" s="51"/>
      <c r="G7" s="53" t="s">
        <v>34</v>
      </c>
      <c r="H7" s="74" t="s">
        <v>35</v>
      </c>
      <c r="I7" s="50" t="s">
        <v>36</v>
      </c>
      <c r="J7" s="77"/>
      <c r="K7" s="77"/>
      <c r="L7" s="80" t="s">
        <v>37</v>
      </c>
      <c r="M7" s="55" t="s">
        <v>31</v>
      </c>
      <c r="N7" s="56" t="s">
        <v>38</v>
      </c>
      <c r="O7" s="57">
        <v>44060</v>
      </c>
      <c r="P7" s="58">
        <v>44063</v>
      </c>
      <c r="Q7" s="59" t="s">
        <v>39</v>
      </c>
      <c r="R7" s="60" t="s">
        <v>39</v>
      </c>
      <c r="S7" s="61" t="s">
        <v>40</v>
      </c>
      <c r="T7" s="62" t="str">
        <f t="shared" ref="T7:U1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2" t="str">
        <f t="shared" si="0"/>
        <v>-</v>
      </c>
      <c r="V7" s="63" t="str">
        <f t="shared" ref="V7:V1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4" t="str">
        <f t="shared" ref="W7:W11" si="2">IF(ISERROR(V7*1),"",IF(AND(H7="飲料水",V7&gt;=11),"○",IF(AND(H7="牛乳・乳児用食品",V7&gt;=51),"○",IF(AND(H7&lt;&gt;"",V7&gt;=110),"○",""))))</f>
        <v/>
      </c>
    </row>
    <row r="8" spans="1:23" x14ac:dyDescent="0.45">
      <c r="A8" s="65">
        <f>A7+1</f>
        <v>2</v>
      </c>
      <c r="B8" s="65"/>
      <c r="C8" s="51" t="s">
        <v>31</v>
      </c>
      <c r="D8" s="54" t="s">
        <v>32</v>
      </c>
      <c r="E8" s="65"/>
      <c r="F8" s="70"/>
      <c r="G8" s="53" t="s">
        <v>34</v>
      </c>
      <c r="H8" s="74" t="s">
        <v>41</v>
      </c>
      <c r="I8" s="65" t="s">
        <v>42</v>
      </c>
      <c r="J8" s="78" t="s">
        <v>43</v>
      </c>
      <c r="K8" s="78" t="s">
        <v>44</v>
      </c>
      <c r="L8" s="80" t="s">
        <v>37</v>
      </c>
      <c r="M8" s="55" t="s">
        <v>31</v>
      </c>
      <c r="N8" s="56" t="s">
        <v>38</v>
      </c>
      <c r="O8" s="66">
        <v>44060</v>
      </c>
      <c r="P8" s="58">
        <v>44063</v>
      </c>
      <c r="Q8" s="59" t="s">
        <v>39</v>
      </c>
      <c r="R8" s="60" t="s">
        <v>39</v>
      </c>
      <c r="S8" s="61" t="s">
        <v>40</v>
      </c>
      <c r="T8" s="62" t="str">
        <f t="shared" si="0"/>
        <v>-</v>
      </c>
      <c r="U8" s="62" t="str">
        <f t="shared" si="0"/>
        <v>-</v>
      </c>
      <c r="V8" s="63" t="str">
        <f t="shared" si="1"/>
        <v>&lt;25</v>
      </c>
      <c r="W8" s="64" t="str">
        <f t="shared" si="2"/>
        <v/>
      </c>
    </row>
    <row r="9" spans="1:23" x14ac:dyDescent="0.45">
      <c r="A9" s="65">
        <f t="shared" ref="A9:A11" si="3">A8+1</f>
        <v>3</v>
      </c>
      <c r="B9" s="65"/>
      <c r="C9" s="51" t="s">
        <v>31</v>
      </c>
      <c r="D9" s="54" t="s">
        <v>32</v>
      </c>
      <c r="E9" s="65" t="s">
        <v>33</v>
      </c>
      <c r="F9" s="70"/>
      <c r="G9" s="53" t="s">
        <v>34</v>
      </c>
      <c r="H9" s="74" t="s">
        <v>41</v>
      </c>
      <c r="I9" s="65" t="s">
        <v>45</v>
      </c>
      <c r="J9" s="78"/>
      <c r="K9" s="78"/>
      <c r="L9" s="80" t="s">
        <v>37</v>
      </c>
      <c r="M9" s="55" t="s">
        <v>31</v>
      </c>
      <c r="N9" s="56" t="s">
        <v>38</v>
      </c>
      <c r="O9" s="66">
        <v>44060</v>
      </c>
      <c r="P9" s="58">
        <v>44063</v>
      </c>
      <c r="Q9" s="59" t="s">
        <v>39</v>
      </c>
      <c r="R9" s="60" t="s">
        <v>39</v>
      </c>
      <c r="S9" s="61" t="s">
        <v>40</v>
      </c>
      <c r="T9" s="62" t="str">
        <f t="shared" si="0"/>
        <v>-</v>
      </c>
      <c r="U9" s="62" t="str">
        <f t="shared" si="0"/>
        <v>-</v>
      </c>
      <c r="V9" s="63" t="str">
        <f t="shared" si="1"/>
        <v>&lt;25</v>
      </c>
      <c r="W9" s="64" t="str">
        <f t="shared" si="2"/>
        <v/>
      </c>
    </row>
    <row r="10" spans="1:23" x14ac:dyDescent="0.45">
      <c r="A10" s="65">
        <f t="shared" si="3"/>
        <v>4</v>
      </c>
      <c r="B10" s="65"/>
      <c r="C10" s="51" t="s">
        <v>31</v>
      </c>
      <c r="D10" s="54" t="s">
        <v>32</v>
      </c>
      <c r="E10" s="65"/>
      <c r="F10" s="70"/>
      <c r="G10" s="53" t="s">
        <v>34</v>
      </c>
      <c r="H10" s="74" t="s">
        <v>41</v>
      </c>
      <c r="I10" s="65" t="s">
        <v>46</v>
      </c>
      <c r="J10" s="78"/>
      <c r="K10" s="78" t="s">
        <v>47</v>
      </c>
      <c r="L10" s="80" t="s">
        <v>37</v>
      </c>
      <c r="M10" s="55" t="s">
        <v>31</v>
      </c>
      <c r="N10" s="56" t="s">
        <v>38</v>
      </c>
      <c r="O10" s="66">
        <v>44060</v>
      </c>
      <c r="P10" s="58">
        <v>44063</v>
      </c>
      <c r="Q10" s="59" t="s">
        <v>39</v>
      </c>
      <c r="R10" s="60" t="s">
        <v>39</v>
      </c>
      <c r="S10" s="61" t="s">
        <v>40</v>
      </c>
      <c r="T10" s="62" t="str">
        <f t="shared" si="0"/>
        <v>-</v>
      </c>
      <c r="U10" s="62" t="str">
        <f t="shared" si="0"/>
        <v>-</v>
      </c>
      <c r="V10" s="63" t="str">
        <f t="shared" si="1"/>
        <v>&lt;25</v>
      </c>
      <c r="W10" s="64" t="str">
        <f t="shared" si="2"/>
        <v/>
      </c>
    </row>
    <row r="11" spans="1:23" x14ac:dyDescent="0.45">
      <c r="A11" s="65">
        <f t="shared" si="3"/>
        <v>5</v>
      </c>
      <c r="B11" s="65"/>
      <c r="C11" s="51" t="s">
        <v>31</v>
      </c>
      <c r="D11" s="54" t="s">
        <v>48</v>
      </c>
      <c r="E11" s="65"/>
      <c r="F11" s="70"/>
      <c r="G11" s="53" t="s">
        <v>34</v>
      </c>
      <c r="H11" s="74" t="s">
        <v>41</v>
      </c>
      <c r="I11" s="65" t="s">
        <v>46</v>
      </c>
      <c r="J11" s="78"/>
      <c r="K11" s="78" t="s">
        <v>47</v>
      </c>
      <c r="L11" s="80" t="s">
        <v>37</v>
      </c>
      <c r="M11" s="55" t="s">
        <v>31</v>
      </c>
      <c r="N11" s="56" t="s">
        <v>38</v>
      </c>
      <c r="O11" s="66">
        <v>44060</v>
      </c>
      <c r="P11" s="58">
        <v>44063</v>
      </c>
      <c r="Q11" s="59" t="s">
        <v>39</v>
      </c>
      <c r="R11" s="60" t="s">
        <v>39</v>
      </c>
      <c r="S11" s="61" t="s">
        <v>40</v>
      </c>
      <c r="T11" s="62" t="str">
        <f t="shared" si="0"/>
        <v>-</v>
      </c>
      <c r="U11" s="62" t="str">
        <f t="shared" si="0"/>
        <v>-</v>
      </c>
      <c r="V11" s="63" t="str">
        <f t="shared" si="1"/>
        <v>&lt;25</v>
      </c>
      <c r="W11" s="6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1">
    <cfRule type="expression" dxfId="0" priority="1">
      <formula>$W7="○"</formula>
    </cfRule>
  </conditionalFormatting>
  <dataValidations count="6">
    <dataValidation type="list" allowBlank="1" showInputMessage="1" showErrorMessage="1" sqref="D7:D11">
      <formula1>産地</formula1>
    </dataValidation>
    <dataValidation type="list" allowBlank="1" showInputMessage="1" showErrorMessage="1" sqref="G7:G11">
      <formula1>流通品_非流通品</formula1>
    </dataValidation>
    <dataValidation type="list" allowBlank="1" showInputMessage="1" showErrorMessage="1" sqref="H7:H11">
      <formula1>食品カテゴリ</formula1>
    </dataValidation>
    <dataValidation type="list" allowBlank="1" showInputMessage="1" showErrorMessage="1" sqref="J8:J11">
      <formula1>野生_栽培</formula1>
    </dataValidation>
    <dataValidation type="date" allowBlank="1" showInputMessage="1" showErrorMessage="1" sqref="O7:P11">
      <formula1>23743</formula1>
      <formula2>61453</formula2>
    </dataValidation>
    <dataValidation type="list" allowBlank="1" showInputMessage="1" showErrorMessage="1" sqref="W7:W1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'\\10.25.75.248\kyoyu\化学物質係\●東北地方太平洋沖地震福島原発\■プレス\R2年度\R2.8月分\プレスR2.8.(第1200報)\(3)国衛研\[検査結果報告【2020.08.20】国衛研.xlsx]マスタ（削除不可）'!#REF!</xm:f>
          </x14:formula1>
          <xm:sqref>N4:N11 L7:L11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2020-08-24T01:51:12Z</dcterms:modified>
</cp:coreProperties>
</file>